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0160" windowHeight="7995"/>
  </bookViews>
  <sheets>
    <sheet name="Data" sheetId="2" r:id="rId1"/>
    <sheet name="Gantt" sheetId="4" r:id="rId2"/>
  </sheets>
  <definedNames>
    <definedName name="Jalon">OFFSET(Data!$D$4,,,MAX(MAX(Data!$C:$C),1),1)</definedName>
    <definedName name="No">OFFSET(Data!$C$4,,,MAX(MAX(Data!$C:$C),1),1)</definedName>
    <definedName name="PBas">OFFSET(Data!$E$4,,,MAX(MAX(Data!$C:$C),1),1)</definedName>
    <definedName name="PBit">OFFSET(Data!$F$4,,,MAX(MAX(Data!$C:$C),1),1)</definedName>
    <definedName name="RBas">OFFSET(Data!$H$4,,,MAX(MAX(Data!$C:$C),1),1)</definedName>
    <definedName name="RBit">OFFSET(Data!$I$4,,,MAX(MAX(Data!$C:$C),1),1)</definedName>
  </definedNames>
  <calcPr calcId="125725" concurrentCalc="0"/>
</workbook>
</file>

<file path=xl/calcChain.xml><?xml version="1.0" encoding="utf-8"?>
<calcChain xmlns="http://schemas.openxmlformats.org/spreadsheetml/2006/main">
  <c r="I3" i="4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B157"/>
  <c r="D158"/>
  <c r="G158"/>
  <c r="B154"/>
  <c r="D155"/>
  <c r="G155"/>
  <c r="B151"/>
  <c r="D152"/>
  <c r="G152"/>
  <c r="B148"/>
  <c r="D149"/>
  <c r="G149"/>
  <c r="B145"/>
  <c r="D146"/>
  <c r="G146"/>
  <c r="B142"/>
  <c r="D143"/>
  <c r="G143"/>
  <c r="B139"/>
  <c r="D140"/>
  <c r="G140"/>
  <c r="B136"/>
  <c r="D137"/>
  <c r="G137"/>
  <c r="B133"/>
  <c r="D134"/>
  <c r="G134"/>
  <c r="B130"/>
  <c r="D131"/>
  <c r="G131"/>
  <c r="B127"/>
  <c r="D128"/>
  <c r="G128"/>
  <c r="B124"/>
  <c r="D125"/>
  <c r="G125"/>
  <c r="B121"/>
  <c r="D122"/>
  <c r="G122"/>
  <c r="B118"/>
  <c r="D119"/>
  <c r="G119"/>
  <c r="B115"/>
  <c r="D116"/>
  <c r="G116"/>
  <c r="B112"/>
  <c r="D113"/>
  <c r="G113"/>
  <c r="B109"/>
  <c r="D110"/>
  <c r="G110"/>
  <c r="B106"/>
  <c r="D107"/>
  <c r="G107"/>
  <c r="B103"/>
  <c r="D104"/>
  <c r="G104"/>
  <c r="B100"/>
  <c r="D101"/>
  <c r="G101"/>
  <c r="B97"/>
  <c r="D98"/>
  <c r="G98"/>
  <c r="B94"/>
  <c r="D95"/>
  <c r="G95"/>
  <c r="B91"/>
  <c r="D92"/>
  <c r="G92"/>
  <c r="B88"/>
  <c r="D89"/>
  <c r="G89"/>
  <c r="B85"/>
  <c r="D86"/>
  <c r="G86"/>
  <c r="B82"/>
  <c r="D83"/>
  <c r="G83"/>
  <c r="B79"/>
  <c r="D80"/>
  <c r="G80"/>
  <c r="B76"/>
  <c r="D77"/>
  <c r="G77"/>
  <c r="B73"/>
  <c r="D74"/>
  <c r="G74"/>
  <c r="B70"/>
  <c r="D71"/>
  <c r="G71"/>
  <c r="B67"/>
  <c r="D68"/>
  <c r="G68"/>
  <c r="B64"/>
  <c r="D65"/>
  <c r="E65"/>
  <c r="G65"/>
  <c r="B61"/>
  <c r="D62"/>
  <c r="E62"/>
  <c r="G62"/>
  <c r="B58"/>
  <c r="D59"/>
  <c r="E59"/>
  <c r="G59"/>
  <c r="B55"/>
  <c r="D56"/>
  <c r="E56"/>
  <c r="G56"/>
  <c r="B52"/>
  <c r="D53"/>
  <c r="E53"/>
  <c r="G53"/>
  <c r="B49"/>
  <c r="D50"/>
  <c r="E50"/>
  <c r="G50"/>
  <c r="B46"/>
  <c r="D47"/>
  <c r="E47"/>
  <c r="G47"/>
  <c r="B43"/>
  <c r="D44"/>
  <c r="E44"/>
  <c r="G44"/>
  <c r="B40"/>
  <c r="D41"/>
  <c r="E41"/>
  <c r="F41"/>
  <c r="G41"/>
  <c r="B37"/>
  <c r="D38"/>
  <c r="E38"/>
  <c r="F38"/>
  <c r="G38"/>
  <c r="B34"/>
  <c r="D35"/>
  <c r="E35"/>
  <c r="F35"/>
  <c r="G35"/>
  <c r="B31"/>
  <c r="D32"/>
  <c r="E32"/>
  <c r="F32"/>
  <c r="G32"/>
  <c r="B28"/>
  <c r="D29"/>
  <c r="E29"/>
  <c r="F29"/>
  <c r="G29"/>
  <c r="B25"/>
  <c r="D26"/>
  <c r="E26"/>
  <c r="F26"/>
  <c r="G26"/>
  <c r="B22"/>
  <c r="D23"/>
  <c r="E23"/>
  <c r="F23"/>
  <c r="G23"/>
  <c r="B19"/>
  <c r="D20"/>
  <c r="E20"/>
  <c r="F20"/>
  <c r="G20"/>
  <c r="B16"/>
  <c r="D17"/>
  <c r="E17"/>
  <c r="F17"/>
  <c r="G17"/>
  <c r="B13"/>
  <c r="D14"/>
  <c r="E14"/>
  <c r="F14"/>
  <c r="G14"/>
  <c r="B10"/>
  <c r="D11"/>
  <c r="E11"/>
  <c r="F11"/>
  <c r="G11"/>
  <c r="B7"/>
  <c r="D8"/>
  <c r="E8"/>
  <c r="F8"/>
  <c r="G8"/>
  <c r="F158"/>
  <c r="D157"/>
  <c r="F157"/>
  <c r="F155"/>
  <c r="D154"/>
  <c r="F154"/>
  <c r="F152"/>
  <c r="D151"/>
  <c r="F151"/>
  <c r="F149"/>
  <c r="D148"/>
  <c r="F148"/>
  <c r="F146"/>
  <c r="D145"/>
  <c r="F145"/>
  <c r="F143"/>
  <c r="D142"/>
  <c r="F142"/>
  <c r="F140"/>
  <c r="D139"/>
  <c r="F139"/>
  <c r="F137"/>
  <c r="D136"/>
  <c r="F136"/>
  <c r="F134"/>
  <c r="D133"/>
  <c r="F133"/>
  <c r="F131"/>
  <c r="D130"/>
  <c r="F130"/>
  <c r="F128"/>
  <c r="D127"/>
  <c r="F127"/>
  <c r="F125"/>
  <c r="D124"/>
  <c r="F124"/>
  <c r="F122"/>
  <c r="D121"/>
  <c r="F121"/>
  <c r="F119"/>
  <c r="D118"/>
  <c r="F118"/>
  <c r="F116"/>
  <c r="D115"/>
  <c r="F115"/>
  <c r="F113"/>
  <c r="D112"/>
  <c r="F112"/>
  <c r="F110"/>
  <c r="D109"/>
  <c r="F109"/>
  <c r="F107"/>
  <c r="D106"/>
  <c r="F106"/>
  <c r="F104"/>
  <c r="D103"/>
  <c r="F103"/>
  <c r="F101"/>
  <c r="D100"/>
  <c r="F100"/>
  <c r="F98"/>
  <c r="D97"/>
  <c r="F97"/>
  <c r="F95"/>
  <c r="D94"/>
  <c r="F94"/>
  <c r="F92"/>
  <c r="D91"/>
  <c r="F91"/>
  <c r="F89"/>
  <c r="D88"/>
  <c r="F88"/>
  <c r="F86"/>
  <c r="D85"/>
  <c r="F85"/>
  <c r="F83"/>
  <c r="D82"/>
  <c r="F82"/>
  <c r="F80"/>
  <c r="D79"/>
  <c r="F79"/>
  <c r="F77"/>
  <c r="D76"/>
  <c r="F76"/>
  <c r="F74"/>
  <c r="D73"/>
  <c r="F73"/>
  <c r="F71"/>
  <c r="D70"/>
  <c r="F70"/>
  <c r="F68"/>
  <c r="D67"/>
  <c r="F67"/>
  <c r="F65"/>
  <c r="D64"/>
  <c r="F64"/>
  <c r="F62"/>
  <c r="D61"/>
  <c r="F61"/>
  <c r="F59"/>
  <c r="D58"/>
  <c r="F58"/>
  <c r="F56"/>
  <c r="D55"/>
  <c r="F55"/>
  <c r="F53"/>
  <c r="D52"/>
  <c r="F52"/>
  <c r="F50"/>
  <c r="D49"/>
  <c r="F49"/>
  <c r="F47"/>
  <c r="D46"/>
  <c r="F46"/>
  <c r="F44"/>
  <c r="D43"/>
  <c r="F43"/>
  <c r="D40"/>
  <c r="F40"/>
  <c r="D37"/>
  <c r="F37"/>
  <c r="D34"/>
  <c r="F34"/>
  <c r="D31"/>
  <c r="F31"/>
  <c r="D28"/>
  <c r="F28"/>
  <c r="D25"/>
  <c r="F25"/>
  <c r="D22"/>
  <c r="F22"/>
  <c r="D19"/>
  <c r="F19"/>
  <c r="D16"/>
  <c r="F16"/>
  <c r="D13"/>
  <c r="F13"/>
  <c r="D10"/>
  <c r="F10"/>
  <c r="E158"/>
  <c r="AB2"/>
  <c r="AB158"/>
  <c r="AA2"/>
  <c r="AA158"/>
  <c r="Z2"/>
  <c r="Z158"/>
  <c r="Y2"/>
  <c r="Y158"/>
  <c r="X2"/>
  <c r="X158"/>
  <c r="W2"/>
  <c r="W158"/>
  <c r="V2"/>
  <c r="V158"/>
  <c r="U2"/>
  <c r="U158"/>
  <c r="T2"/>
  <c r="T158"/>
  <c r="S2"/>
  <c r="S158"/>
  <c r="R2"/>
  <c r="R158"/>
  <c r="Q2"/>
  <c r="Q158"/>
  <c r="P2"/>
  <c r="P158"/>
  <c r="O2"/>
  <c r="O158"/>
  <c r="N2"/>
  <c r="N158"/>
  <c r="M2"/>
  <c r="M158"/>
  <c r="L2"/>
  <c r="L158"/>
  <c r="K2"/>
  <c r="K158"/>
  <c r="J2"/>
  <c r="J158"/>
  <c r="I2"/>
  <c r="I158"/>
  <c r="E157"/>
  <c r="AB157"/>
  <c r="AA157"/>
  <c r="Z157"/>
  <c r="Y157"/>
  <c r="X157"/>
  <c r="W157"/>
  <c r="V157"/>
  <c r="U157"/>
  <c r="T157"/>
  <c r="S157"/>
  <c r="R157"/>
  <c r="Q157"/>
  <c r="P157"/>
  <c r="O157"/>
  <c r="N157"/>
  <c r="M157"/>
  <c r="L157"/>
  <c r="K157"/>
  <c r="J157"/>
  <c r="I157"/>
  <c r="G157"/>
  <c r="C157"/>
  <c r="E155"/>
  <c r="AB155"/>
  <c r="AA155"/>
  <c r="Z155"/>
  <c r="Y155"/>
  <c r="X155"/>
  <c r="W155"/>
  <c r="V155"/>
  <c r="U155"/>
  <c r="T155"/>
  <c r="S155"/>
  <c r="R155"/>
  <c r="Q155"/>
  <c r="P155"/>
  <c r="O155"/>
  <c r="N155"/>
  <c r="M155"/>
  <c r="L155"/>
  <c r="K155"/>
  <c r="J155"/>
  <c r="I155"/>
  <c r="E154"/>
  <c r="AB154"/>
  <c r="AA154"/>
  <c r="Z154"/>
  <c r="Y154"/>
  <c r="X154"/>
  <c r="W154"/>
  <c r="V154"/>
  <c r="U154"/>
  <c r="T154"/>
  <c r="S154"/>
  <c r="R154"/>
  <c r="Q154"/>
  <c r="P154"/>
  <c r="O154"/>
  <c r="N154"/>
  <c r="M154"/>
  <c r="L154"/>
  <c r="K154"/>
  <c r="J154"/>
  <c r="I154"/>
  <c r="G154"/>
  <c r="C154"/>
  <c r="E152"/>
  <c r="AB152"/>
  <c r="AA152"/>
  <c r="Z152"/>
  <c r="Y152"/>
  <c r="X152"/>
  <c r="W152"/>
  <c r="V152"/>
  <c r="U152"/>
  <c r="T152"/>
  <c r="S152"/>
  <c r="R152"/>
  <c r="Q152"/>
  <c r="P152"/>
  <c r="O152"/>
  <c r="N152"/>
  <c r="M152"/>
  <c r="L152"/>
  <c r="K152"/>
  <c r="J152"/>
  <c r="I152"/>
  <c r="E151"/>
  <c r="AB151"/>
  <c r="AA151"/>
  <c r="Z151"/>
  <c r="Y151"/>
  <c r="X151"/>
  <c r="W151"/>
  <c r="V151"/>
  <c r="U151"/>
  <c r="T151"/>
  <c r="S151"/>
  <c r="R151"/>
  <c r="Q151"/>
  <c r="P151"/>
  <c r="O151"/>
  <c r="N151"/>
  <c r="M151"/>
  <c r="L151"/>
  <c r="K151"/>
  <c r="J151"/>
  <c r="I151"/>
  <c r="G151"/>
  <c r="C151"/>
  <c r="E149"/>
  <c r="AB149"/>
  <c r="AA149"/>
  <c r="Z149"/>
  <c r="Y149"/>
  <c r="X149"/>
  <c r="W149"/>
  <c r="V149"/>
  <c r="U149"/>
  <c r="T149"/>
  <c r="S149"/>
  <c r="R149"/>
  <c r="Q149"/>
  <c r="P149"/>
  <c r="O149"/>
  <c r="N149"/>
  <c r="M149"/>
  <c r="L149"/>
  <c r="K149"/>
  <c r="J149"/>
  <c r="I149"/>
  <c r="E148"/>
  <c r="AB148"/>
  <c r="AA148"/>
  <c r="Z148"/>
  <c r="Y148"/>
  <c r="X148"/>
  <c r="W148"/>
  <c r="V148"/>
  <c r="U148"/>
  <c r="T148"/>
  <c r="S148"/>
  <c r="R148"/>
  <c r="Q148"/>
  <c r="P148"/>
  <c r="O148"/>
  <c r="N148"/>
  <c r="M148"/>
  <c r="L148"/>
  <c r="K148"/>
  <c r="J148"/>
  <c r="I148"/>
  <c r="G148"/>
  <c r="C148"/>
  <c r="E146"/>
  <c r="AB146"/>
  <c r="AA146"/>
  <c r="Z146"/>
  <c r="Y146"/>
  <c r="X146"/>
  <c r="W146"/>
  <c r="V146"/>
  <c r="U146"/>
  <c r="T146"/>
  <c r="S146"/>
  <c r="R146"/>
  <c r="Q146"/>
  <c r="P146"/>
  <c r="O146"/>
  <c r="N146"/>
  <c r="M146"/>
  <c r="L146"/>
  <c r="K146"/>
  <c r="J146"/>
  <c r="I146"/>
  <c r="E145"/>
  <c r="AB145"/>
  <c r="AA145"/>
  <c r="Z145"/>
  <c r="Y145"/>
  <c r="X145"/>
  <c r="W145"/>
  <c r="V145"/>
  <c r="U145"/>
  <c r="T145"/>
  <c r="S145"/>
  <c r="R145"/>
  <c r="Q145"/>
  <c r="P145"/>
  <c r="O145"/>
  <c r="N145"/>
  <c r="M145"/>
  <c r="L145"/>
  <c r="K145"/>
  <c r="J145"/>
  <c r="I145"/>
  <c r="G145"/>
  <c r="C145"/>
  <c r="E143"/>
  <c r="AB143"/>
  <c r="AA143"/>
  <c r="Z143"/>
  <c r="Y143"/>
  <c r="X143"/>
  <c r="W143"/>
  <c r="V143"/>
  <c r="U143"/>
  <c r="T143"/>
  <c r="S143"/>
  <c r="R143"/>
  <c r="Q143"/>
  <c r="P143"/>
  <c r="O143"/>
  <c r="N143"/>
  <c r="M143"/>
  <c r="L143"/>
  <c r="K143"/>
  <c r="J143"/>
  <c r="I143"/>
  <c r="E142"/>
  <c r="AB142"/>
  <c r="AA142"/>
  <c r="Z142"/>
  <c r="Y142"/>
  <c r="X142"/>
  <c r="W142"/>
  <c r="V142"/>
  <c r="U142"/>
  <c r="T142"/>
  <c r="S142"/>
  <c r="R142"/>
  <c r="Q142"/>
  <c r="P142"/>
  <c r="O142"/>
  <c r="N142"/>
  <c r="M142"/>
  <c r="L142"/>
  <c r="K142"/>
  <c r="J142"/>
  <c r="I142"/>
  <c r="G142"/>
  <c r="C142"/>
  <c r="E140"/>
  <c r="AB140"/>
  <c r="AA140"/>
  <c r="Z140"/>
  <c r="Y140"/>
  <c r="X140"/>
  <c r="W140"/>
  <c r="V140"/>
  <c r="U140"/>
  <c r="T140"/>
  <c r="S140"/>
  <c r="R140"/>
  <c r="Q140"/>
  <c r="P140"/>
  <c r="O140"/>
  <c r="N140"/>
  <c r="M140"/>
  <c r="L140"/>
  <c r="K140"/>
  <c r="J140"/>
  <c r="I140"/>
  <c r="E139"/>
  <c r="AB139"/>
  <c r="AA139"/>
  <c r="Z139"/>
  <c r="Y139"/>
  <c r="X139"/>
  <c r="W139"/>
  <c r="V139"/>
  <c r="U139"/>
  <c r="T139"/>
  <c r="S139"/>
  <c r="R139"/>
  <c r="Q139"/>
  <c r="P139"/>
  <c r="O139"/>
  <c r="N139"/>
  <c r="M139"/>
  <c r="L139"/>
  <c r="K139"/>
  <c r="J139"/>
  <c r="I139"/>
  <c r="G139"/>
  <c r="C139"/>
  <c r="E137"/>
  <c r="AB137"/>
  <c r="AA137"/>
  <c r="Z137"/>
  <c r="Y137"/>
  <c r="X137"/>
  <c r="W137"/>
  <c r="V137"/>
  <c r="U137"/>
  <c r="T137"/>
  <c r="S137"/>
  <c r="R137"/>
  <c r="Q137"/>
  <c r="P137"/>
  <c r="O137"/>
  <c r="N137"/>
  <c r="M137"/>
  <c r="L137"/>
  <c r="K137"/>
  <c r="J137"/>
  <c r="I137"/>
  <c r="E136"/>
  <c r="AB136"/>
  <c r="AA136"/>
  <c r="Z136"/>
  <c r="Y136"/>
  <c r="X136"/>
  <c r="W136"/>
  <c r="V136"/>
  <c r="U136"/>
  <c r="T136"/>
  <c r="S136"/>
  <c r="R136"/>
  <c r="Q136"/>
  <c r="P136"/>
  <c r="O136"/>
  <c r="N136"/>
  <c r="M136"/>
  <c r="L136"/>
  <c r="K136"/>
  <c r="J136"/>
  <c r="I136"/>
  <c r="G136"/>
  <c r="C136"/>
  <c r="E134"/>
  <c r="AB134"/>
  <c r="AA134"/>
  <c r="Z134"/>
  <c r="Y134"/>
  <c r="X134"/>
  <c r="W134"/>
  <c r="V134"/>
  <c r="U134"/>
  <c r="T134"/>
  <c r="S134"/>
  <c r="R134"/>
  <c r="Q134"/>
  <c r="P134"/>
  <c r="O134"/>
  <c r="N134"/>
  <c r="M134"/>
  <c r="L134"/>
  <c r="K134"/>
  <c r="J134"/>
  <c r="I134"/>
  <c r="E133"/>
  <c r="AB133"/>
  <c r="AA133"/>
  <c r="Z133"/>
  <c r="Y133"/>
  <c r="X133"/>
  <c r="W133"/>
  <c r="V133"/>
  <c r="U133"/>
  <c r="T133"/>
  <c r="S133"/>
  <c r="R133"/>
  <c r="Q133"/>
  <c r="P133"/>
  <c r="O133"/>
  <c r="N133"/>
  <c r="M133"/>
  <c r="L133"/>
  <c r="K133"/>
  <c r="J133"/>
  <c r="I133"/>
  <c r="G133"/>
  <c r="C133"/>
  <c r="E131"/>
  <c r="AB131"/>
  <c r="AA131"/>
  <c r="Z131"/>
  <c r="Y131"/>
  <c r="X131"/>
  <c r="W131"/>
  <c r="V131"/>
  <c r="U131"/>
  <c r="T131"/>
  <c r="S131"/>
  <c r="R131"/>
  <c r="Q131"/>
  <c r="P131"/>
  <c r="O131"/>
  <c r="N131"/>
  <c r="M131"/>
  <c r="L131"/>
  <c r="K131"/>
  <c r="J131"/>
  <c r="I131"/>
  <c r="E130"/>
  <c r="AB130"/>
  <c r="AA130"/>
  <c r="Z130"/>
  <c r="Y130"/>
  <c r="X130"/>
  <c r="W130"/>
  <c r="V130"/>
  <c r="U130"/>
  <c r="T130"/>
  <c r="S130"/>
  <c r="R130"/>
  <c r="Q130"/>
  <c r="P130"/>
  <c r="O130"/>
  <c r="N130"/>
  <c r="M130"/>
  <c r="L130"/>
  <c r="K130"/>
  <c r="J130"/>
  <c r="I130"/>
  <c r="G130"/>
  <c r="C130"/>
  <c r="E128"/>
  <c r="AB128"/>
  <c r="AA128"/>
  <c r="Z128"/>
  <c r="Y128"/>
  <c r="X128"/>
  <c r="W128"/>
  <c r="V128"/>
  <c r="U128"/>
  <c r="T128"/>
  <c r="S128"/>
  <c r="R128"/>
  <c r="Q128"/>
  <c r="P128"/>
  <c r="O128"/>
  <c r="N128"/>
  <c r="M128"/>
  <c r="L128"/>
  <c r="K128"/>
  <c r="J128"/>
  <c r="I128"/>
  <c r="E127"/>
  <c r="AB127"/>
  <c r="AA127"/>
  <c r="Z127"/>
  <c r="Y127"/>
  <c r="X127"/>
  <c r="W127"/>
  <c r="V127"/>
  <c r="U127"/>
  <c r="T127"/>
  <c r="S127"/>
  <c r="R127"/>
  <c r="Q127"/>
  <c r="P127"/>
  <c r="O127"/>
  <c r="N127"/>
  <c r="M127"/>
  <c r="L127"/>
  <c r="K127"/>
  <c r="J127"/>
  <c r="I127"/>
  <c r="G127"/>
  <c r="C127"/>
  <c r="E125"/>
  <c r="AB125"/>
  <c r="AA125"/>
  <c r="Z125"/>
  <c r="Y125"/>
  <c r="X125"/>
  <c r="W125"/>
  <c r="V125"/>
  <c r="U125"/>
  <c r="T125"/>
  <c r="S125"/>
  <c r="R125"/>
  <c r="Q125"/>
  <c r="P125"/>
  <c r="O125"/>
  <c r="N125"/>
  <c r="M125"/>
  <c r="L125"/>
  <c r="K125"/>
  <c r="J125"/>
  <c r="I125"/>
  <c r="E124"/>
  <c r="AB124"/>
  <c r="AA124"/>
  <c r="Z124"/>
  <c r="Y124"/>
  <c r="X124"/>
  <c r="W124"/>
  <c r="V124"/>
  <c r="U124"/>
  <c r="T124"/>
  <c r="S124"/>
  <c r="R124"/>
  <c r="Q124"/>
  <c r="P124"/>
  <c r="O124"/>
  <c r="N124"/>
  <c r="M124"/>
  <c r="L124"/>
  <c r="K124"/>
  <c r="J124"/>
  <c r="I124"/>
  <c r="G124"/>
  <c r="C124"/>
  <c r="E122"/>
  <c r="AB122"/>
  <c r="AA122"/>
  <c r="Z122"/>
  <c r="Y122"/>
  <c r="X122"/>
  <c r="W122"/>
  <c r="V122"/>
  <c r="U122"/>
  <c r="T122"/>
  <c r="S122"/>
  <c r="R122"/>
  <c r="Q122"/>
  <c r="P122"/>
  <c r="O122"/>
  <c r="N122"/>
  <c r="M122"/>
  <c r="L122"/>
  <c r="K122"/>
  <c r="J122"/>
  <c r="I122"/>
  <c r="E121"/>
  <c r="AB121"/>
  <c r="AA121"/>
  <c r="Z121"/>
  <c r="Y121"/>
  <c r="X121"/>
  <c r="W121"/>
  <c r="V121"/>
  <c r="U121"/>
  <c r="T121"/>
  <c r="S121"/>
  <c r="R121"/>
  <c r="Q121"/>
  <c r="P121"/>
  <c r="O121"/>
  <c r="N121"/>
  <c r="M121"/>
  <c r="L121"/>
  <c r="K121"/>
  <c r="J121"/>
  <c r="I121"/>
  <c r="G121"/>
  <c r="C121"/>
  <c r="E119"/>
  <c r="AB119"/>
  <c r="AA119"/>
  <c r="Z119"/>
  <c r="Y119"/>
  <c r="X119"/>
  <c r="W119"/>
  <c r="V119"/>
  <c r="U119"/>
  <c r="T119"/>
  <c r="S119"/>
  <c r="R119"/>
  <c r="Q119"/>
  <c r="P119"/>
  <c r="O119"/>
  <c r="N119"/>
  <c r="M119"/>
  <c r="L119"/>
  <c r="K119"/>
  <c r="J119"/>
  <c r="I119"/>
  <c r="E118"/>
  <c r="AB118"/>
  <c r="AA118"/>
  <c r="Z118"/>
  <c r="Y118"/>
  <c r="X118"/>
  <c r="W118"/>
  <c r="V118"/>
  <c r="U118"/>
  <c r="T118"/>
  <c r="S118"/>
  <c r="R118"/>
  <c r="Q118"/>
  <c r="P118"/>
  <c r="O118"/>
  <c r="N118"/>
  <c r="M118"/>
  <c r="L118"/>
  <c r="K118"/>
  <c r="J118"/>
  <c r="I118"/>
  <c r="G118"/>
  <c r="C118"/>
  <c r="E116"/>
  <c r="AB116"/>
  <c r="AA116"/>
  <c r="Z116"/>
  <c r="Y116"/>
  <c r="X116"/>
  <c r="W116"/>
  <c r="V116"/>
  <c r="U116"/>
  <c r="T116"/>
  <c r="S116"/>
  <c r="R116"/>
  <c r="Q116"/>
  <c r="P116"/>
  <c r="O116"/>
  <c r="N116"/>
  <c r="M116"/>
  <c r="L116"/>
  <c r="K116"/>
  <c r="J116"/>
  <c r="I116"/>
  <c r="E115"/>
  <c r="AB115"/>
  <c r="AA115"/>
  <c r="Z115"/>
  <c r="Y115"/>
  <c r="X115"/>
  <c r="W115"/>
  <c r="V115"/>
  <c r="U115"/>
  <c r="T115"/>
  <c r="S115"/>
  <c r="R115"/>
  <c r="Q115"/>
  <c r="P115"/>
  <c r="O115"/>
  <c r="N115"/>
  <c r="M115"/>
  <c r="L115"/>
  <c r="K115"/>
  <c r="J115"/>
  <c r="I115"/>
  <c r="G115"/>
  <c r="C115"/>
  <c r="E113"/>
  <c r="AB113"/>
  <c r="AA113"/>
  <c r="Z113"/>
  <c r="Y113"/>
  <c r="X113"/>
  <c r="W113"/>
  <c r="V113"/>
  <c r="U113"/>
  <c r="T113"/>
  <c r="S113"/>
  <c r="R113"/>
  <c r="Q113"/>
  <c r="P113"/>
  <c r="O113"/>
  <c r="N113"/>
  <c r="M113"/>
  <c r="L113"/>
  <c r="K113"/>
  <c r="J113"/>
  <c r="I113"/>
  <c r="E112"/>
  <c r="AB112"/>
  <c r="AA112"/>
  <c r="Z112"/>
  <c r="Y112"/>
  <c r="X112"/>
  <c r="W112"/>
  <c r="V112"/>
  <c r="U112"/>
  <c r="T112"/>
  <c r="S112"/>
  <c r="R112"/>
  <c r="Q112"/>
  <c r="P112"/>
  <c r="O112"/>
  <c r="N112"/>
  <c r="M112"/>
  <c r="L112"/>
  <c r="K112"/>
  <c r="J112"/>
  <c r="I112"/>
  <c r="G112"/>
  <c r="C112"/>
  <c r="E110"/>
  <c r="AB110"/>
  <c r="AA110"/>
  <c r="Z110"/>
  <c r="Y110"/>
  <c r="X110"/>
  <c r="W110"/>
  <c r="V110"/>
  <c r="U110"/>
  <c r="T110"/>
  <c r="S110"/>
  <c r="R110"/>
  <c r="Q110"/>
  <c r="P110"/>
  <c r="O110"/>
  <c r="N110"/>
  <c r="M110"/>
  <c r="L110"/>
  <c r="K110"/>
  <c r="J110"/>
  <c r="I110"/>
  <c r="E109"/>
  <c r="AB109"/>
  <c r="AA109"/>
  <c r="Z109"/>
  <c r="Y109"/>
  <c r="X109"/>
  <c r="W109"/>
  <c r="V109"/>
  <c r="U109"/>
  <c r="T109"/>
  <c r="S109"/>
  <c r="R109"/>
  <c r="Q109"/>
  <c r="P109"/>
  <c r="O109"/>
  <c r="N109"/>
  <c r="M109"/>
  <c r="L109"/>
  <c r="K109"/>
  <c r="J109"/>
  <c r="I109"/>
  <c r="G109"/>
  <c r="C109"/>
  <c r="E107"/>
  <c r="AB107"/>
  <c r="AA107"/>
  <c r="Z107"/>
  <c r="Y107"/>
  <c r="X107"/>
  <c r="W107"/>
  <c r="V107"/>
  <c r="U107"/>
  <c r="T107"/>
  <c r="S107"/>
  <c r="R107"/>
  <c r="Q107"/>
  <c r="P107"/>
  <c r="O107"/>
  <c r="N107"/>
  <c r="M107"/>
  <c r="L107"/>
  <c r="K107"/>
  <c r="J107"/>
  <c r="I107"/>
  <c r="E106"/>
  <c r="AB106"/>
  <c r="AA106"/>
  <c r="Z106"/>
  <c r="Y106"/>
  <c r="X106"/>
  <c r="W106"/>
  <c r="V106"/>
  <c r="U106"/>
  <c r="T106"/>
  <c r="S106"/>
  <c r="R106"/>
  <c r="Q106"/>
  <c r="P106"/>
  <c r="O106"/>
  <c r="N106"/>
  <c r="M106"/>
  <c r="L106"/>
  <c r="K106"/>
  <c r="J106"/>
  <c r="I106"/>
  <c r="G106"/>
  <c r="C106"/>
  <c r="E104"/>
  <c r="AB104"/>
  <c r="AA104"/>
  <c r="Z104"/>
  <c r="Y104"/>
  <c r="X104"/>
  <c r="W104"/>
  <c r="V104"/>
  <c r="U104"/>
  <c r="T104"/>
  <c r="S104"/>
  <c r="R104"/>
  <c r="Q104"/>
  <c r="P104"/>
  <c r="O104"/>
  <c r="N104"/>
  <c r="M104"/>
  <c r="L104"/>
  <c r="K104"/>
  <c r="J104"/>
  <c r="I104"/>
  <c r="E103"/>
  <c r="AB103"/>
  <c r="AA103"/>
  <c r="Z103"/>
  <c r="Y103"/>
  <c r="X103"/>
  <c r="W103"/>
  <c r="V103"/>
  <c r="U103"/>
  <c r="T103"/>
  <c r="S103"/>
  <c r="R103"/>
  <c r="Q103"/>
  <c r="P103"/>
  <c r="O103"/>
  <c r="N103"/>
  <c r="M103"/>
  <c r="L103"/>
  <c r="K103"/>
  <c r="J103"/>
  <c r="I103"/>
  <c r="G103"/>
  <c r="C103"/>
  <c r="E101"/>
  <c r="AB101"/>
  <c r="AA101"/>
  <c r="Z101"/>
  <c r="Y101"/>
  <c r="X101"/>
  <c r="W101"/>
  <c r="V101"/>
  <c r="U101"/>
  <c r="T101"/>
  <c r="S101"/>
  <c r="R101"/>
  <c r="Q101"/>
  <c r="P101"/>
  <c r="O101"/>
  <c r="N101"/>
  <c r="M101"/>
  <c r="L101"/>
  <c r="K101"/>
  <c r="J101"/>
  <c r="I101"/>
  <c r="E100"/>
  <c r="AB100"/>
  <c r="AA100"/>
  <c r="Z100"/>
  <c r="Y100"/>
  <c r="X100"/>
  <c r="W100"/>
  <c r="V100"/>
  <c r="U100"/>
  <c r="T100"/>
  <c r="S100"/>
  <c r="R100"/>
  <c r="Q100"/>
  <c r="P100"/>
  <c r="O100"/>
  <c r="N100"/>
  <c r="M100"/>
  <c r="L100"/>
  <c r="K100"/>
  <c r="J100"/>
  <c r="I100"/>
  <c r="G100"/>
  <c r="C100"/>
  <c r="E98"/>
  <c r="AB98"/>
  <c r="AA98"/>
  <c r="Z98"/>
  <c r="Y98"/>
  <c r="X98"/>
  <c r="W98"/>
  <c r="V98"/>
  <c r="U98"/>
  <c r="T98"/>
  <c r="S98"/>
  <c r="R98"/>
  <c r="Q98"/>
  <c r="P98"/>
  <c r="O98"/>
  <c r="N98"/>
  <c r="M98"/>
  <c r="L98"/>
  <c r="K98"/>
  <c r="J98"/>
  <c r="I98"/>
  <c r="E97"/>
  <c r="AB97"/>
  <c r="AA97"/>
  <c r="Z97"/>
  <c r="Y97"/>
  <c r="X97"/>
  <c r="W97"/>
  <c r="V97"/>
  <c r="U97"/>
  <c r="T97"/>
  <c r="S97"/>
  <c r="R97"/>
  <c r="Q97"/>
  <c r="P97"/>
  <c r="O97"/>
  <c r="N97"/>
  <c r="M97"/>
  <c r="L97"/>
  <c r="K97"/>
  <c r="J97"/>
  <c r="I97"/>
  <c r="G97"/>
  <c r="C97"/>
  <c r="E95"/>
  <c r="AB95"/>
  <c r="AA95"/>
  <c r="Z95"/>
  <c r="Y95"/>
  <c r="X95"/>
  <c r="W95"/>
  <c r="V95"/>
  <c r="U95"/>
  <c r="T95"/>
  <c r="S95"/>
  <c r="R95"/>
  <c r="Q95"/>
  <c r="P95"/>
  <c r="O95"/>
  <c r="N95"/>
  <c r="M95"/>
  <c r="L95"/>
  <c r="K95"/>
  <c r="J95"/>
  <c r="I95"/>
  <c r="E94"/>
  <c r="AB94"/>
  <c r="AA94"/>
  <c r="Z94"/>
  <c r="Y94"/>
  <c r="X94"/>
  <c r="W94"/>
  <c r="V94"/>
  <c r="U94"/>
  <c r="T94"/>
  <c r="S94"/>
  <c r="R94"/>
  <c r="Q94"/>
  <c r="P94"/>
  <c r="O94"/>
  <c r="N94"/>
  <c r="M94"/>
  <c r="L94"/>
  <c r="K94"/>
  <c r="J94"/>
  <c r="I94"/>
  <c r="G94"/>
  <c r="C94"/>
  <c r="E92"/>
  <c r="AB92"/>
  <c r="AA92"/>
  <c r="Z92"/>
  <c r="Y92"/>
  <c r="X92"/>
  <c r="W92"/>
  <c r="V92"/>
  <c r="U92"/>
  <c r="T92"/>
  <c r="S92"/>
  <c r="R92"/>
  <c r="Q92"/>
  <c r="P92"/>
  <c r="O92"/>
  <c r="N92"/>
  <c r="M92"/>
  <c r="L92"/>
  <c r="K92"/>
  <c r="J92"/>
  <c r="I92"/>
  <c r="E91"/>
  <c r="AB91"/>
  <c r="AA91"/>
  <c r="Z91"/>
  <c r="Y91"/>
  <c r="X91"/>
  <c r="W91"/>
  <c r="V91"/>
  <c r="U91"/>
  <c r="T91"/>
  <c r="S91"/>
  <c r="R91"/>
  <c r="Q91"/>
  <c r="P91"/>
  <c r="O91"/>
  <c r="N91"/>
  <c r="M91"/>
  <c r="L91"/>
  <c r="K91"/>
  <c r="J91"/>
  <c r="I91"/>
  <c r="G91"/>
  <c r="C91"/>
  <c r="E89"/>
  <c r="AB89"/>
  <c r="AA89"/>
  <c r="Z89"/>
  <c r="Y89"/>
  <c r="X89"/>
  <c r="W89"/>
  <c r="V89"/>
  <c r="U89"/>
  <c r="T89"/>
  <c r="S89"/>
  <c r="R89"/>
  <c r="Q89"/>
  <c r="P89"/>
  <c r="O89"/>
  <c r="N89"/>
  <c r="M89"/>
  <c r="L89"/>
  <c r="K89"/>
  <c r="J89"/>
  <c r="I89"/>
  <c r="E88"/>
  <c r="AB88"/>
  <c r="AA88"/>
  <c r="Z88"/>
  <c r="Y88"/>
  <c r="X88"/>
  <c r="W88"/>
  <c r="V88"/>
  <c r="U88"/>
  <c r="T88"/>
  <c r="S88"/>
  <c r="R88"/>
  <c r="Q88"/>
  <c r="P88"/>
  <c r="O88"/>
  <c r="N88"/>
  <c r="M88"/>
  <c r="L88"/>
  <c r="K88"/>
  <c r="J88"/>
  <c r="I88"/>
  <c r="G88"/>
  <c r="C88"/>
  <c r="E86"/>
  <c r="AB86"/>
  <c r="AA86"/>
  <c r="Z86"/>
  <c r="Y86"/>
  <c r="X86"/>
  <c r="W86"/>
  <c r="V86"/>
  <c r="U86"/>
  <c r="T86"/>
  <c r="S86"/>
  <c r="R86"/>
  <c r="Q86"/>
  <c r="P86"/>
  <c r="O86"/>
  <c r="N86"/>
  <c r="M86"/>
  <c r="L86"/>
  <c r="K86"/>
  <c r="J86"/>
  <c r="I86"/>
  <c r="E85"/>
  <c r="AB85"/>
  <c r="AA85"/>
  <c r="Z85"/>
  <c r="Y85"/>
  <c r="X85"/>
  <c r="W85"/>
  <c r="V85"/>
  <c r="U85"/>
  <c r="T85"/>
  <c r="S85"/>
  <c r="R85"/>
  <c r="Q85"/>
  <c r="P85"/>
  <c r="O85"/>
  <c r="N85"/>
  <c r="M85"/>
  <c r="L85"/>
  <c r="K85"/>
  <c r="J85"/>
  <c r="I85"/>
  <c r="G85"/>
  <c r="C85"/>
  <c r="E83"/>
  <c r="AB83"/>
  <c r="AA83"/>
  <c r="Z83"/>
  <c r="Y83"/>
  <c r="X83"/>
  <c r="W83"/>
  <c r="V83"/>
  <c r="U83"/>
  <c r="T83"/>
  <c r="S83"/>
  <c r="R83"/>
  <c r="Q83"/>
  <c r="P83"/>
  <c r="O83"/>
  <c r="N83"/>
  <c r="M83"/>
  <c r="L83"/>
  <c r="K83"/>
  <c r="J83"/>
  <c r="I83"/>
  <c r="E82"/>
  <c r="AB82"/>
  <c r="AA82"/>
  <c r="Z82"/>
  <c r="Y82"/>
  <c r="X82"/>
  <c r="W82"/>
  <c r="V82"/>
  <c r="U82"/>
  <c r="T82"/>
  <c r="S82"/>
  <c r="R82"/>
  <c r="Q82"/>
  <c r="P82"/>
  <c r="O82"/>
  <c r="N82"/>
  <c r="M82"/>
  <c r="L82"/>
  <c r="K82"/>
  <c r="J82"/>
  <c r="I82"/>
  <c r="G82"/>
  <c r="C82"/>
  <c r="E80"/>
  <c r="AB80"/>
  <c r="AA80"/>
  <c r="Z80"/>
  <c r="Y80"/>
  <c r="X80"/>
  <c r="W80"/>
  <c r="V80"/>
  <c r="U80"/>
  <c r="T80"/>
  <c r="S80"/>
  <c r="R80"/>
  <c r="Q80"/>
  <c r="P80"/>
  <c r="O80"/>
  <c r="N80"/>
  <c r="M80"/>
  <c r="L80"/>
  <c r="K80"/>
  <c r="J80"/>
  <c r="I80"/>
  <c r="E79"/>
  <c r="AB79"/>
  <c r="AA79"/>
  <c r="Z79"/>
  <c r="Y79"/>
  <c r="X79"/>
  <c r="W79"/>
  <c r="V79"/>
  <c r="U79"/>
  <c r="T79"/>
  <c r="S79"/>
  <c r="R79"/>
  <c r="Q79"/>
  <c r="P79"/>
  <c r="O79"/>
  <c r="N79"/>
  <c r="M79"/>
  <c r="L79"/>
  <c r="K79"/>
  <c r="J79"/>
  <c r="I79"/>
  <c r="G79"/>
  <c r="C79"/>
  <c r="E77"/>
  <c r="AB77"/>
  <c r="AA77"/>
  <c r="Z77"/>
  <c r="Y77"/>
  <c r="X77"/>
  <c r="W77"/>
  <c r="V77"/>
  <c r="U77"/>
  <c r="T77"/>
  <c r="S77"/>
  <c r="R77"/>
  <c r="Q77"/>
  <c r="P77"/>
  <c r="O77"/>
  <c r="N77"/>
  <c r="M77"/>
  <c r="L77"/>
  <c r="K77"/>
  <c r="J77"/>
  <c r="I77"/>
  <c r="E76"/>
  <c r="AB76"/>
  <c r="AA76"/>
  <c r="Z76"/>
  <c r="Y76"/>
  <c r="X76"/>
  <c r="W76"/>
  <c r="V76"/>
  <c r="U76"/>
  <c r="T76"/>
  <c r="S76"/>
  <c r="R76"/>
  <c r="Q76"/>
  <c r="P76"/>
  <c r="O76"/>
  <c r="N76"/>
  <c r="M76"/>
  <c r="L76"/>
  <c r="K76"/>
  <c r="J76"/>
  <c r="I76"/>
  <c r="G76"/>
  <c r="C76"/>
  <c r="E74"/>
  <c r="AB74"/>
  <c r="AA74"/>
  <c r="Z74"/>
  <c r="Y74"/>
  <c r="X74"/>
  <c r="W74"/>
  <c r="V74"/>
  <c r="U74"/>
  <c r="T74"/>
  <c r="S74"/>
  <c r="R74"/>
  <c r="Q74"/>
  <c r="P74"/>
  <c r="O74"/>
  <c r="N74"/>
  <c r="M74"/>
  <c r="L74"/>
  <c r="K74"/>
  <c r="J74"/>
  <c r="I74"/>
  <c r="E73"/>
  <c r="AB73"/>
  <c r="AA73"/>
  <c r="Z73"/>
  <c r="Y73"/>
  <c r="X73"/>
  <c r="W73"/>
  <c r="V73"/>
  <c r="U73"/>
  <c r="T73"/>
  <c r="S73"/>
  <c r="R73"/>
  <c r="Q73"/>
  <c r="P73"/>
  <c r="O73"/>
  <c r="N73"/>
  <c r="M73"/>
  <c r="L73"/>
  <c r="K73"/>
  <c r="J73"/>
  <c r="I73"/>
  <c r="G73"/>
  <c r="C73"/>
  <c r="E71"/>
  <c r="AB71"/>
  <c r="AA71"/>
  <c r="Z71"/>
  <c r="Y71"/>
  <c r="X71"/>
  <c r="W71"/>
  <c r="V71"/>
  <c r="U71"/>
  <c r="T71"/>
  <c r="S71"/>
  <c r="R71"/>
  <c r="Q71"/>
  <c r="P71"/>
  <c r="O71"/>
  <c r="N71"/>
  <c r="M71"/>
  <c r="L71"/>
  <c r="K71"/>
  <c r="J71"/>
  <c r="I71"/>
  <c r="E70"/>
  <c r="AB70"/>
  <c r="AA70"/>
  <c r="Z70"/>
  <c r="Y70"/>
  <c r="X70"/>
  <c r="W70"/>
  <c r="V70"/>
  <c r="U70"/>
  <c r="T70"/>
  <c r="S70"/>
  <c r="R70"/>
  <c r="Q70"/>
  <c r="P70"/>
  <c r="O70"/>
  <c r="N70"/>
  <c r="M70"/>
  <c r="L70"/>
  <c r="K70"/>
  <c r="J70"/>
  <c r="I70"/>
  <c r="G70"/>
  <c r="C70"/>
  <c r="E68"/>
  <c r="AB68"/>
  <c r="AA68"/>
  <c r="Z68"/>
  <c r="Y68"/>
  <c r="X68"/>
  <c r="W68"/>
  <c r="V68"/>
  <c r="U68"/>
  <c r="T68"/>
  <c r="S68"/>
  <c r="R68"/>
  <c r="Q68"/>
  <c r="P68"/>
  <c r="O68"/>
  <c r="N68"/>
  <c r="M68"/>
  <c r="L68"/>
  <c r="K68"/>
  <c r="J68"/>
  <c r="I68"/>
  <c r="E67"/>
  <c r="AB67"/>
  <c r="AA67"/>
  <c r="Z67"/>
  <c r="Y67"/>
  <c r="X67"/>
  <c r="W67"/>
  <c r="V67"/>
  <c r="U67"/>
  <c r="T67"/>
  <c r="S67"/>
  <c r="R67"/>
  <c r="Q67"/>
  <c r="P67"/>
  <c r="O67"/>
  <c r="N67"/>
  <c r="M67"/>
  <c r="L67"/>
  <c r="K67"/>
  <c r="J67"/>
  <c r="I67"/>
  <c r="G67"/>
  <c r="C67"/>
  <c r="AB65"/>
  <c r="AA65"/>
  <c r="Z65"/>
  <c r="Y65"/>
  <c r="X65"/>
  <c r="W65"/>
  <c r="V65"/>
  <c r="U65"/>
  <c r="T65"/>
  <c r="S65"/>
  <c r="R65"/>
  <c r="Q65"/>
  <c r="P65"/>
  <c r="O65"/>
  <c r="N65"/>
  <c r="M65"/>
  <c r="L65"/>
  <c r="K65"/>
  <c r="J65"/>
  <c r="I65"/>
  <c r="E64"/>
  <c r="AB64"/>
  <c r="AA64"/>
  <c r="Z64"/>
  <c r="Y64"/>
  <c r="X64"/>
  <c r="W64"/>
  <c r="V64"/>
  <c r="U64"/>
  <c r="T64"/>
  <c r="S64"/>
  <c r="R64"/>
  <c r="Q64"/>
  <c r="P64"/>
  <c r="O64"/>
  <c r="N64"/>
  <c r="M64"/>
  <c r="L64"/>
  <c r="K64"/>
  <c r="J64"/>
  <c r="I64"/>
  <c r="G64"/>
  <c r="C64"/>
  <c r="AB62"/>
  <c r="AA62"/>
  <c r="Z62"/>
  <c r="Y62"/>
  <c r="X62"/>
  <c r="W62"/>
  <c r="V62"/>
  <c r="U62"/>
  <c r="T62"/>
  <c r="S62"/>
  <c r="R62"/>
  <c r="Q62"/>
  <c r="P62"/>
  <c r="O62"/>
  <c r="N62"/>
  <c r="M62"/>
  <c r="L62"/>
  <c r="K62"/>
  <c r="J62"/>
  <c r="I62"/>
  <c r="E61"/>
  <c r="AB61"/>
  <c r="AA61"/>
  <c r="Z61"/>
  <c r="Y61"/>
  <c r="X61"/>
  <c r="W61"/>
  <c r="V61"/>
  <c r="U61"/>
  <c r="T61"/>
  <c r="S61"/>
  <c r="R61"/>
  <c r="Q61"/>
  <c r="P61"/>
  <c r="O61"/>
  <c r="N61"/>
  <c r="M61"/>
  <c r="L61"/>
  <c r="K61"/>
  <c r="J61"/>
  <c r="I61"/>
  <c r="G61"/>
  <c r="C61"/>
  <c r="AB59"/>
  <c r="AA59"/>
  <c r="Z59"/>
  <c r="Y59"/>
  <c r="X59"/>
  <c r="W59"/>
  <c r="V59"/>
  <c r="U59"/>
  <c r="T59"/>
  <c r="S59"/>
  <c r="R59"/>
  <c r="Q59"/>
  <c r="P59"/>
  <c r="O59"/>
  <c r="N59"/>
  <c r="M59"/>
  <c r="L59"/>
  <c r="K59"/>
  <c r="J59"/>
  <c r="I59"/>
  <c r="E58"/>
  <c r="AB58"/>
  <c r="AA58"/>
  <c r="Z58"/>
  <c r="Y58"/>
  <c r="X58"/>
  <c r="W58"/>
  <c r="V58"/>
  <c r="U58"/>
  <c r="T58"/>
  <c r="S58"/>
  <c r="R58"/>
  <c r="Q58"/>
  <c r="P58"/>
  <c r="O58"/>
  <c r="N58"/>
  <c r="M58"/>
  <c r="L58"/>
  <c r="K58"/>
  <c r="J58"/>
  <c r="I58"/>
  <c r="G58"/>
  <c r="C58"/>
  <c r="AB56"/>
  <c r="AA56"/>
  <c r="Z56"/>
  <c r="Y56"/>
  <c r="X56"/>
  <c r="W56"/>
  <c r="V56"/>
  <c r="U56"/>
  <c r="T56"/>
  <c r="S56"/>
  <c r="R56"/>
  <c r="Q56"/>
  <c r="P56"/>
  <c r="O56"/>
  <c r="N56"/>
  <c r="M56"/>
  <c r="L56"/>
  <c r="K56"/>
  <c r="J56"/>
  <c r="I56"/>
  <c r="E55"/>
  <c r="AB55"/>
  <c r="AA55"/>
  <c r="Z55"/>
  <c r="Y55"/>
  <c r="X55"/>
  <c r="W55"/>
  <c r="V55"/>
  <c r="U55"/>
  <c r="T55"/>
  <c r="S55"/>
  <c r="R55"/>
  <c r="Q55"/>
  <c r="P55"/>
  <c r="O55"/>
  <c r="N55"/>
  <c r="M55"/>
  <c r="L55"/>
  <c r="K55"/>
  <c r="J55"/>
  <c r="I55"/>
  <c r="G55"/>
  <c r="C55"/>
  <c r="AB53"/>
  <c r="AA53"/>
  <c r="Z53"/>
  <c r="Y53"/>
  <c r="X53"/>
  <c r="W53"/>
  <c r="V53"/>
  <c r="U53"/>
  <c r="T53"/>
  <c r="S53"/>
  <c r="R53"/>
  <c r="Q53"/>
  <c r="P53"/>
  <c r="O53"/>
  <c r="N53"/>
  <c r="M53"/>
  <c r="L53"/>
  <c r="K53"/>
  <c r="J53"/>
  <c r="I53"/>
  <c r="E52"/>
  <c r="AB52"/>
  <c r="AA52"/>
  <c r="Z52"/>
  <c r="Y52"/>
  <c r="X52"/>
  <c r="W52"/>
  <c r="V52"/>
  <c r="U52"/>
  <c r="T52"/>
  <c r="S52"/>
  <c r="R52"/>
  <c r="Q52"/>
  <c r="P52"/>
  <c r="O52"/>
  <c r="N52"/>
  <c r="M52"/>
  <c r="L52"/>
  <c r="K52"/>
  <c r="J52"/>
  <c r="I52"/>
  <c r="G52"/>
  <c r="C52"/>
  <c r="AB50"/>
  <c r="AA50"/>
  <c r="Z50"/>
  <c r="Y50"/>
  <c r="X50"/>
  <c r="W50"/>
  <c r="V50"/>
  <c r="U50"/>
  <c r="T50"/>
  <c r="S50"/>
  <c r="R50"/>
  <c r="Q50"/>
  <c r="P50"/>
  <c r="O50"/>
  <c r="N50"/>
  <c r="M50"/>
  <c r="L50"/>
  <c r="K50"/>
  <c r="J50"/>
  <c r="I50"/>
  <c r="E49"/>
  <c r="AB49"/>
  <c r="AA49"/>
  <c r="Z49"/>
  <c r="Y49"/>
  <c r="X49"/>
  <c r="W49"/>
  <c r="V49"/>
  <c r="U49"/>
  <c r="T49"/>
  <c r="S49"/>
  <c r="R49"/>
  <c r="Q49"/>
  <c r="P49"/>
  <c r="O49"/>
  <c r="N49"/>
  <c r="M49"/>
  <c r="L49"/>
  <c r="K49"/>
  <c r="J49"/>
  <c r="I49"/>
  <c r="G49"/>
  <c r="C49"/>
  <c r="AB47"/>
  <c r="AA47"/>
  <c r="Z47"/>
  <c r="Y47"/>
  <c r="X47"/>
  <c r="W47"/>
  <c r="V47"/>
  <c r="U47"/>
  <c r="T47"/>
  <c r="S47"/>
  <c r="R47"/>
  <c r="Q47"/>
  <c r="P47"/>
  <c r="O47"/>
  <c r="N47"/>
  <c r="M47"/>
  <c r="L47"/>
  <c r="K47"/>
  <c r="J47"/>
  <c r="I47"/>
  <c r="E46"/>
  <c r="AB46"/>
  <c r="AA46"/>
  <c r="Z46"/>
  <c r="Y46"/>
  <c r="X46"/>
  <c r="W46"/>
  <c r="V46"/>
  <c r="U46"/>
  <c r="T46"/>
  <c r="S46"/>
  <c r="R46"/>
  <c r="Q46"/>
  <c r="P46"/>
  <c r="O46"/>
  <c r="N46"/>
  <c r="M46"/>
  <c r="L46"/>
  <c r="K46"/>
  <c r="J46"/>
  <c r="I46"/>
  <c r="G46"/>
  <c r="C46"/>
  <c r="AB44"/>
  <c r="AA44"/>
  <c r="Z44"/>
  <c r="Y44"/>
  <c r="X44"/>
  <c r="W44"/>
  <c r="V44"/>
  <c r="U44"/>
  <c r="T44"/>
  <c r="S44"/>
  <c r="R44"/>
  <c r="Q44"/>
  <c r="P44"/>
  <c r="O44"/>
  <c r="N44"/>
  <c r="M44"/>
  <c r="L44"/>
  <c r="K44"/>
  <c r="J44"/>
  <c r="I44"/>
  <c r="E43"/>
  <c r="AB43"/>
  <c r="AA43"/>
  <c r="Z43"/>
  <c r="Y43"/>
  <c r="X43"/>
  <c r="W43"/>
  <c r="V43"/>
  <c r="U43"/>
  <c r="T43"/>
  <c r="S43"/>
  <c r="R43"/>
  <c r="Q43"/>
  <c r="P43"/>
  <c r="O43"/>
  <c r="N43"/>
  <c r="M43"/>
  <c r="L43"/>
  <c r="K43"/>
  <c r="J43"/>
  <c r="I43"/>
  <c r="G43"/>
  <c r="C43"/>
  <c r="AB41"/>
  <c r="AA41"/>
  <c r="Z41"/>
  <c r="Y41"/>
  <c r="X41"/>
  <c r="W41"/>
  <c r="V41"/>
  <c r="U41"/>
  <c r="T41"/>
  <c r="S41"/>
  <c r="R41"/>
  <c r="Q41"/>
  <c r="P41"/>
  <c r="O41"/>
  <c r="N41"/>
  <c r="M41"/>
  <c r="L41"/>
  <c r="K41"/>
  <c r="J41"/>
  <c r="I41"/>
  <c r="E40"/>
  <c r="AB40"/>
  <c r="AA40"/>
  <c r="Z40"/>
  <c r="Y40"/>
  <c r="X40"/>
  <c r="W40"/>
  <c r="V40"/>
  <c r="U40"/>
  <c r="T40"/>
  <c r="S40"/>
  <c r="R40"/>
  <c r="Q40"/>
  <c r="P40"/>
  <c r="O40"/>
  <c r="N40"/>
  <c r="M40"/>
  <c r="L40"/>
  <c r="K40"/>
  <c r="J40"/>
  <c r="I40"/>
  <c r="G40"/>
  <c r="C40"/>
  <c r="AB38"/>
  <c r="AA38"/>
  <c r="Z38"/>
  <c r="Y38"/>
  <c r="X38"/>
  <c r="W38"/>
  <c r="V38"/>
  <c r="U38"/>
  <c r="T38"/>
  <c r="S38"/>
  <c r="R38"/>
  <c r="Q38"/>
  <c r="P38"/>
  <c r="O38"/>
  <c r="N38"/>
  <c r="M38"/>
  <c r="L38"/>
  <c r="K38"/>
  <c r="J38"/>
  <c r="I38"/>
  <c r="E37"/>
  <c r="AB37"/>
  <c r="AA37"/>
  <c r="Z37"/>
  <c r="Y37"/>
  <c r="X37"/>
  <c r="W37"/>
  <c r="V37"/>
  <c r="U37"/>
  <c r="T37"/>
  <c r="S37"/>
  <c r="R37"/>
  <c r="Q37"/>
  <c r="P37"/>
  <c r="O37"/>
  <c r="N37"/>
  <c r="M37"/>
  <c r="L37"/>
  <c r="K37"/>
  <c r="J37"/>
  <c r="I37"/>
  <c r="G37"/>
  <c r="C37"/>
  <c r="AB35"/>
  <c r="AA35"/>
  <c r="Z35"/>
  <c r="Y35"/>
  <c r="X35"/>
  <c r="W35"/>
  <c r="V35"/>
  <c r="U35"/>
  <c r="T35"/>
  <c r="S35"/>
  <c r="R35"/>
  <c r="Q35"/>
  <c r="P35"/>
  <c r="O35"/>
  <c r="N35"/>
  <c r="M35"/>
  <c r="L35"/>
  <c r="K35"/>
  <c r="J35"/>
  <c r="I35"/>
  <c r="E34"/>
  <c r="AB34"/>
  <c r="AA34"/>
  <c r="Z34"/>
  <c r="Y34"/>
  <c r="X34"/>
  <c r="W34"/>
  <c r="V34"/>
  <c r="U34"/>
  <c r="T34"/>
  <c r="S34"/>
  <c r="R34"/>
  <c r="Q34"/>
  <c r="P34"/>
  <c r="O34"/>
  <c r="N34"/>
  <c r="M34"/>
  <c r="L34"/>
  <c r="K34"/>
  <c r="J34"/>
  <c r="I34"/>
  <c r="G34"/>
  <c r="C34"/>
  <c r="AB32"/>
  <c r="AA32"/>
  <c r="Z32"/>
  <c r="Y32"/>
  <c r="X32"/>
  <c r="W32"/>
  <c r="V32"/>
  <c r="U32"/>
  <c r="T32"/>
  <c r="S32"/>
  <c r="R32"/>
  <c r="Q32"/>
  <c r="P32"/>
  <c r="O32"/>
  <c r="N32"/>
  <c r="M32"/>
  <c r="L32"/>
  <c r="K32"/>
  <c r="J32"/>
  <c r="I32"/>
  <c r="E31"/>
  <c r="AB31"/>
  <c r="AA31"/>
  <c r="Z31"/>
  <c r="Y31"/>
  <c r="X31"/>
  <c r="W31"/>
  <c r="V31"/>
  <c r="U31"/>
  <c r="T31"/>
  <c r="S31"/>
  <c r="R31"/>
  <c r="Q31"/>
  <c r="P31"/>
  <c r="O31"/>
  <c r="N31"/>
  <c r="M31"/>
  <c r="L31"/>
  <c r="K31"/>
  <c r="J31"/>
  <c r="I31"/>
  <c r="G31"/>
  <c r="C31"/>
  <c r="AB29"/>
  <c r="AA29"/>
  <c r="Z29"/>
  <c r="Y29"/>
  <c r="X29"/>
  <c r="W29"/>
  <c r="V29"/>
  <c r="U29"/>
  <c r="T29"/>
  <c r="S29"/>
  <c r="R29"/>
  <c r="Q29"/>
  <c r="P29"/>
  <c r="O29"/>
  <c r="N29"/>
  <c r="M29"/>
  <c r="L29"/>
  <c r="K29"/>
  <c r="J29"/>
  <c r="I29"/>
  <c r="E28"/>
  <c r="AB28"/>
  <c r="AA28"/>
  <c r="Z28"/>
  <c r="Y28"/>
  <c r="X28"/>
  <c r="W28"/>
  <c r="V28"/>
  <c r="U28"/>
  <c r="T28"/>
  <c r="S28"/>
  <c r="R28"/>
  <c r="Q28"/>
  <c r="P28"/>
  <c r="O28"/>
  <c r="N28"/>
  <c r="M28"/>
  <c r="L28"/>
  <c r="K28"/>
  <c r="J28"/>
  <c r="I28"/>
  <c r="G28"/>
  <c r="C28"/>
  <c r="AB26"/>
  <c r="AA26"/>
  <c r="Z26"/>
  <c r="Y26"/>
  <c r="X26"/>
  <c r="W26"/>
  <c r="V26"/>
  <c r="U26"/>
  <c r="T26"/>
  <c r="S26"/>
  <c r="R26"/>
  <c r="Q26"/>
  <c r="P26"/>
  <c r="O26"/>
  <c r="N26"/>
  <c r="M26"/>
  <c r="L26"/>
  <c r="K26"/>
  <c r="J26"/>
  <c r="I26"/>
  <c r="E25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G25"/>
  <c r="C25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E22"/>
  <c r="AB22"/>
  <c r="AA22"/>
  <c r="Z22"/>
  <c r="Y22"/>
  <c r="X22"/>
  <c r="W22"/>
  <c r="V22"/>
  <c r="U22"/>
  <c r="T22"/>
  <c r="S22"/>
  <c r="R22"/>
  <c r="Q22"/>
  <c r="P22"/>
  <c r="O22"/>
  <c r="N22"/>
  <c r="M22"/>
  <c r="L22"/>
  <c r="K22"/>
  <c r="J22"/>
  <c r="I22"/>
  <c r="G22"/>
  <c r="C22"/>
  <c r="AB20"/>
  <c r="AA20"/>
  <c r="Z20"/>
  <c r="Y20"/>
  <c r="X20"/>
  <c r="W20"/>
  <c r="V20"/>
  <c r="U20"/>
  <c r="T20"/>
  <c r="S20"/>
  <c r="R20"/>
  <c r="Q20"/>
  <c r="P20"/>
  <c r="O20"/>
  <c r="N20"/>
  <c r="M20"/>
  <c r="L20"/>
  <c r="K20"/>
  <c r="J20"/>
  <c r="I20"/>
  <c r="E19"/>
  <c r="AB19"/>
  <c r="AA19"/>
  <c r="Z19"/>
  <c r="Y19"/>
  <c r="X19"/>
  <c r="W19"/>
  <c r="V19"/>
  <c r="U19"/>
  <c r="T19"/>
  <c r="S19"/>
  <c r="R19"/>
  <c r="Q19"/>
  <c r="P19"/>
  <c r="O19"/>
  <c r="N19"/>
  <c r="M19"/>
  <c r="L19"/>
  <c r="K19"/>
  <c r="J19"/>
  <c r="I19"/>
  <c r="G19"/>
  <c r="C19"/>
  <c r="AB17"/>
  <c r="AA17"/>
  <c r="Z17"/>
  <c r="Y17"/>
  <c r="X17"/>
  <c r="W17"/>
  <c r="V17"/>
  <c r="U17"/>
  <c r="T17"/>
  <c r="S17"/>
  <c r="R17"/>
  <c r="Q17"/>
  <c r="P17"/>
  <c r="O17"/>
  <c r="N17"/>
  <c r="M17"/>
  <c r="L17"/>
  <c r="K17"/>
  <c r="J17"/>
  <c r="I17"/>
  <c r="E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G16"/>
  <c r="C16"/>
  <c r="AB14"/>
  <c r="AA14"/>
  <c r="Z14"/>
  <c r="Y14"/>
  <c r="X14"/>
  <c r="W14"/>
  <c r="V14"/>
  <c r="U14"/>
  <c r="T14"/>
  <c r="S14"/>
  <c r="R14"/>
  <c r="Q14"/>
  <c r="P14"/>
  <c r="O14"/>
  <c r="N14"/>
  <c r="M14"/>
  <c r="L14"/>
  <c r="K14"/>
  <c r="J14"/>
  <c r="I14"/>
  <c r="E13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G13"/>
  <c r="C13"/>
  <c r="AB11"/>
  <c r="AA11"/>
  <c r="Z11"/>
  <c r="Y11"/>
  <c r="X11"/>
  <c r="W11"/>
  <c r="V11"/>
  <c r="U11"/>
  <c r="T11"/>
  <c r="S11"/>
  <c r="R11"/>
  <c r="Q11"/>
  <c r="P11"/>
  <c r="O11"/>
  <c r="N11"/>
  <c r="M11"/>
  <c r="L11"/>
  <c r="K11"/>
  <c r="J11"/>
  <c r="I11"/>
  <c r="E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G10"/>
  <c r="C10"/>
  <c r="G7"/>
  <c r="B2"/>
  <c r="D7"/>
  <c r="I5"/>
  <c r="J5"/>
  <c r="F7"/>
  <c r="E7"/>
  <c r="I4"/>
  <c r="C7"/>
  <c r="J4"/>
  <c r="K4"/>
  <c r="L5"/>
  <c r="K5"/>
  <c r="L4"/>
  <c r="M4"/>
  <c r="N4"/>
  <c r="M5"/>
  <c r="O5"/>
  <c r="N5"/>
  <c r="O4"/>
  <c r="P5"/>
  <c r="Q4"/>
  <c r="P4"/>
  <c r="Q5"/>
  <c r="R4"/>
  <c r="S5"/>
  <c r="R5"/>
  <c r="S4"/>
  <c r="T5"/>
  <c r="U5"/>
  <c r="T4"/>
  <c r="V4"/>
  <c r="U4"/>
  <c r="W4"/>
  <c r="V5"/>
  <c r="W5"/>
  <c r="X4"/>
  <c r="X5"/>
  <c r="Y5"/>
  <c r="Y4"/>
  <c r="Z5"/>
  <c r="Z4"/>
  <c r="AA5"/>
  <c r="AA4"/>
  <c r="AB4"/>
  <c r="AB5"/>
  <c r="U7"/>
  <c r="U8"/>
  <c r="Z7"/>
  <c r="Z8"/>
  <c r="J7"/>
  <c r="J8"/>
  <c r="Y7"/>
  <c r="Y8"/>
  <c r="S7"/>
  <c r="S8"/>
  <c r="X7"/>
  <c r="X8"/>
  <c r="R7"/>
  <c r="R8"/>
  <c r="L7"/>
  <c r="L8"/>
  <c r="O7"/>
  <c r="O8"/>
  <c r="AA7"/>
  <c r="AA8"/>
  <c r="Q7"/>
  <c r="Q8"/>
  <c r="N7"/>
  <c r="N8"/>
  <c r="W7"/>
  <c r="W8"/>
  <c r="P7"/>
  <c r="P8"/>
  <c r="AB7"/>
  <c r="AB8"/>
  <c r="T7"/>
  <c r="T8"/>
  <c r="V7"/>
  <c r="V8"/>
  <c r="M7"/>
  <c r="M8"/>
  <c r="I7"/>
  <c r="I8"/>
  <c r="K7"/>
  <c r="K8"/>
</calcChain>
</file>

<file path=xl/sharedStrings.xml><?xml version="1.0" encoding="utf-8"?>
<sst xmlns="http://schemas.openxmlformats.org/spreadsheetml/2006/main" count="36" uniqueCount="33">
  <si>
    <t>JALON</t>
  </si>
  <si>
    <t>Designation du JALON</t>
  </si>
  <si>
    <t>Designation JALON_001</t>
  </si>
  <si>
    <t>Designation JALON_002</t>
  </si>
  <si>
    <t>Designation JALON_003</t>
  </si>
  <si>
    <t>Designation JALON_004</t>
  </si>
  <si>
    <t>Designation JALON_005</t>
  </si>
  <si>
    <t>Designation JALON_006</t>
  </si>
  <si>
    <t>Designation JALON_007</t>
  </si>
  <si>
    <t>Designation JALON_008</t>
  </si>
  <si>
    <t>Designation JALON_009</t>
  </si>
  <si>
    <t>Designation JALON_010</t>
  </si>
  <si>
    <t>Designation JALON_011</t>
  </si>
  <si>
    <t>Designation JALON_012</t>
  </si>
  <si>
    <t>Designation JALON_013</t>
  </si>
  <si>
    <t>Designation JALON_014</t>
  </si>
  <si>
    <t>Designation JALON_015</t>
  </si>
  <si>
    <t>Designation JALON_016</t>
  </si>
  <si>
    <t>Designation JALON_017</t>
  </si>
  <si>
    <t>Designation JALON_018</t>
  </si>
  <si>
    <t>Designation JALON_019</t>
  </si>
  <si>
    <t>Designation JALON_020</t>
  </si>
  <si>
    <t>PREVISION</t>
  </si>
  <si>
    <t>Date FIN</t>
  </si>
  <si>
    <t>Date DEBUT</t>
  </si>
  <si>
    <t>REALISATION</t>
  </si>
  <si>
    <t>FIN</t>
  </si>
  <si>
    <t>DEBUT</t>
  </si>
  <si>
    <t>Type</t>
  </si>
  <si>
    <t>Designation JALON</t>
  </si>
  <si>
    <t>No.</t>
  </si>
  <si>
    <t>DIAGRAMME  GANTT</t>
  </si>
  <si>
    <t>Etat Act.</t>
  </si>
</sst>
</file>

<file path=xl/styles.xml><?xml version="1.0" encoding="utf-8"?>
<styleSheet xmlns="http://schemas.openxmlformats.org/spreadsheetml/2006/main">
  <numFmts count="5">
    <numFmt numFmtId="164" formatCode="[$-F800]dddd\,\ mmmm\ dd\,\ yyyy"/>
    <numFmt numFmtId="165" formatCode="dddd"/>
    <numFmt numFmtId="166" formatCode="dd"/>
    <numFmt numFmtId="167" formatCode="mmmm"/>
    <numFmt numFmtId="168" formatCode="0&quot;. Jalon&quot;"/>
  </numFmts>
  <fonts count="17">
    <font>
      <sz val="10"/>
      <color theme="1"/>
      <name val="Franklin Gothic Medium Cond"/>
      <family val="2"/>
      <charset val="162"/>
    </font>
    <font>
      <b/>
      <sz val="10"/>
      <color theme="0"/>
      <name val="Franklin Gothic Medium Cond"/>
      <family val="2"/>
      <charset val="162"/>
    </font>
    <font>
      <sz val="10"/>
      <color theme="0"/>
      <name val="Franklin Gothic Medium Cond"/>
      <family val="2"/>
      <charset val="162"/>
    </font>
    <font>
      <sz val="8"/>
      <color theme="1"/>
      <name val="Franklin Gothic Medium Cond"/>
      <family val="2"/>
      <charset val="162"/>
    </font>
    <font>
      <sz val="12"/>
      <color theme="1"/>
      <name val="Bernard MT Condensed"/>
      <family val="1"/>
    </font>
    <font>
      <sz val="16"/>
      <color theme="1"/>
      <name val="Franklin Gothic Medium Cond"/>
      <family val="2"/>
      <charset val="162"/>
    </font>
    <font>
      <sz val="7"/>
      <color theme="1"/>
      <name val="Franklin Gothic Medium Cond"/>
      <family val="2"/>
      <charset val="162"/>
    </font>
    <font>
      <b/>
      <sz val="26"/>
      <color rgb="FFFFFF00"/>
      <name val="Franklin Gothic Medium Cond"/>
      <family val="2"/>
      <charset val="162"/>
    </font>
    <font>
      <sz val="9"/>
      <color theme="1"/>
      <name val="Franklin Gothic Medium Cond"/>
      <family val="2"/>
      <charset val="162"/>
    </font>
    <font>
      <b/>
      <sz val="9"/>
      <color theme="0"/>
      <name val="Franklin Gothic Medium Cond"/>
      <family val="2"/>
      <charset val="162"/>
    </font>
    <font>
      <b/>
      <sz val="14"/>
      <color theme="1"/>
      <name val="Franklin Gothic Medium Cond"/>
      <family val="2"/>
      <charset val="162"/>
    </font>
    <font>
      <sz val="13"/>
      <color rgb="FFC00000"/>
      <name val="Franklin Gothic Medium Cond"/>
      <family val="2"/>
      <charset val="162"/>
    </font>
    <font>
      <sz val="13"/>
      <color rgb="FF00B050"/>
      <name val="Franklin Gothic Medium Cond"/>
      <family val="2"/>
      <charset val="162"/>
    </font>
    <font>
      <sz val="13"/>
      <color theme="1"/>
      <name val="Franklin Gothic Medium Cond"/>
      <family val="2"/>
      <charset val="162"/>
    </font>
    <font>
      <sz val="4"/>
      <color rgb="FFFFC000"/>
      <name val="Franklin Gothic Medium Cond"/>
      <family val="2"/>
      <charset val="162"/>
    </font>
    <font>
      <b/>
      <sz val="18"/>
      <color theme="0"/>
      <name val="Franklin Gothic Medium Cond"/>
      <family val="2"/>
      <charset val="162"/>
    </font>
    <font>
      <sz val="10"/>
      <color theme="1" tint="0.499984740745262"/>
      <name val="Franklin Gothic Medium Cond"/>
      <family val="2"/>
      <charset val="16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/>
        <bgColor indexed="64"/>
      </patternFill>
    </fill>
  </fills>
  <borders count="13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ck">
        <color theme="0" tint="-4.9989318521683403E-2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/>
      <right/>
      <top/>
      <bottom style="thin">
        <color theme="0" tint="-4.9989318521683403E-2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/>
      <diagonal/>
    </border>
    <border>
      <left/>
      <right/>
      <top style="thin">
        <color theme="0" tint="-4.9989318521683403E-2"/>
      </top>
      <bottom/>
      <diagonal/>
    </border>
    <border>
      <left/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/>
      <top/>
      <bottom/>
      <diagonal/>
    </border>
    <border>
      <left/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/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/>
      <bottom style="thin">
        <color theme="0" tint="-4.9989318521683403E-2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14" fontId="0" fillId="0" borderId="3" xfId="0" applyNumberFormat="1" applyBorder="1" applyAlignment="1">
      <alignment horizontal="center" vertical="center"/>
    </xf>
    <xf numFmtId="0" fontId="2" fillId="3" borderId="2" xfId="0" applyFont="1" applyFill="1" applyBorder="1" applyAlignment="1">
      <alignment vertical="center"/>
    </xf>
    <xf numFmtId="14" fontId="2" fillId="3" borderId="2" xfId="0" applyNumberFormat="1" applyFont="1" applyFill="1" applyBorder="1" applyAlignment="1">
      <alignment horizontal="center" vertical="center" wrapText="1"/>
    </xf>
    <xf numFmtId="14" fontId="2" fillId="4" borderId="2" xfId="0" applyNumberFormat="1" applyFont="1" applyFill="1" applyBorder="1" applyAlignment="1">
      <alignment horizontal="center" vertical="center" wrapText="1"/>
    </xf>
    <xf numFmtId="0" fontId="0" fillId="6" borderId="0" xfId="0" applyFill="1" applyAlignment="1">
      <alignment vertical="center"/>
    </xf>
    <xf numFmtId="14" fontId="3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14" fontId="3" fillId="6" borderId="0" xfId="0" applyNumberFormat="1" applyFont="1" applyFill="1" applyAlignment="1">
      <alignment horizontal="center" vertical="center"/>
    </xf>
    <xf numFmtId="0" fontId="6" fillId="6" borderId="0" xfId="0" applyFont="1" applyFill="1" applyAlignment="1">
      <alignment vertical="center"/>
    </xf>
    <xf numFmtId="14" fontId="1" fillId="5" borderId="4" xfId="0" applyNumberFormat="1" applyFont="1" applyFill="1" applyBorder="1" applyAlignment="1">
      <alignment horizontal="center" vertical="center"/>
    </xf>
    <xf numFmtId="0" fontId="9" fillId="5" borderId="4" xfId="0" applyFont="1" applyFill="1" applyBorder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6" borderId="0" xfId="0" applyFont="1" applyFill="1" applyAlignment="1">
      <alignment vertical="center" wrapText="1"/>
    </xf>
    <xf numFmtId="0" fontId="9" fillId="5" borderId="4" xfId="0" applyFont="1" applyFill="1" applyBorder="1" applyAlignment="1">
      <alignment horizontal="center" vertical="center" wrapText="1"/>
    </xf>
    <xf numFmtId="0" fontId="8" fillId="0" borderId="0" xfId="0" applyFont="1" applyAlignment="1">
      <alignment vertical="center" wrapText="1"/>
    </xf>
    <xf numFmtId="166" fontId="4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67" fontId="3" fillId="0" borderId="0" xfId="0" applyNumberFormat="1" applyFont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4" fillId="6" borderId="0" xfId="0" applyFont="1" applyFill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8" fontId="2" fillId="3" borderId="2" xfId="0" applyNumberFormat="1" applyFont="1" applyFill="1" applyBorder="1" applyAlignment="1">
      <alignment horizontal="center" vertical="center"/>
    </xf>
    <xf numFmtId="168" fontId="0" fillId="0" borderId="3" xfId="0" applyNumberFormat="1" applyBorder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168" fontId="0" fillId="6" borderId="0" xfId="0" applyNumberFormat="1" applyFill="1" applyAlignment="1">
      <alignment vertical="center"/>
    </xf>
    <xf numFmtId="168" fontId="9" fillId="5" borderId="4" xfId="0" applyNumberFormat="1" applyFont="1" applyFill="1" applyBorder="1" applyAlignment="1">
      <alignment horizontal="center" vertical="center"/>
    </xf>
    <xf numFmtId="168" fontId="0" fillId="0" borderId="0" xfId="0" applyNumberFormat="1" applyAlignment="1">
      <alignment vertical="center"/>
    </xf>
    <xf numFmtId="14" fontId="16" fillId="0" borderId="0" xfId="0" applyNumberFormat="1" applyFont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4" fontId="1" fillId="4" borderId="4" xfId="0" applyNumberFormat="1" applyFont="1" applyFill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7" fillId="7" borderId="9" xfId="0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0" fontId="7" fillId="7" borderId="11" xfId="0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7" fillId="7" borderId="12" xfId="0" applyFont="1" applyFill="1" applyBorder="1" applyAlignment="1">
      <alignment horizontal="center" vertical="center"/>
    </xf>
    <xf numFmtId="164" fontId="15" fillId="8" borderId="6" xfId="0" applyNumberFormat="1" applyFont="1" applyFill="1" applyBorder="1" applyAlignment="1">
      <alignment horizontal="center" vertical="center"/>
    </xf>
    <xf numFmtId="164" fontId="15" fillId="8" borderId="7" xfId="0" applyNumberFormat="1" applyFont="1" applyFill="1" applyBorder="1" applyAlignment="1">
      <alignment horizontal="center" vertical="center"/>
    </xf>
    <xf numFmtId="164" fontId="15" fillId="8" borderId="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035"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79998168889431442"/>
      </font>
    </dxf>
    <dxf>
      <font>
        <color theme="8" tint="0.59996337778862885"/>
      </font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ont>
        <color theme="8" tint="0.59996337778862885"/>
      </font>
    </dxf>
    <dxf>
      <font>
        <color theme="8" tint="0.79998168889431442"/>
      </font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1" tint="0.499984740745262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FF00"/>
      </font>
      <fill>
        <patternFill>
          <bgColor theme="1" tint="0.14996795556505021"/>
        </patternFill>
      </fill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color rgb="FFFFFF00"/>
      </font>
      <fill>
        <patternFill>
          <bgColor theme="0" tint="-0.34998626667073579"/>
        </patternFill>
      </fill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color theme="0"/>
      </font>
      <fill>
        <patternFill>
          <bgColor theme="1" tint="0.14996795556505021"/>
        </patternFill>
      </fill>
      <border>
        <left style="thin">
          <color theme="0" tint="-4.9989318521683403E-2"/>
        </left>
        <right style="thin">
          <color theme="0" tint="-4.9989318521683403E-2"/>
        </right>
        <bottom style="thin">
          <color theme="0" tint="-4.9989318521683403E-2"/>
        </bottom>
        <vertical/>
        <horizontal/>
      </border>
    </dxf>
    <dxf>
      <font>
        <color auto="1"/>
      </font>
      <fill>
        <patternFill>
          <bgColor theme="0" tint="-0.34998626667073579"/>
        </patternFill>
      </fill>
      <border>
        <left style="thin">
          <color theme="0" tint="-4.9989318521683403E-2"/>
        </left>
        <right style="thin">
          <color theme="0" tint="-4.9989318521683403E-2"/>
        </right>
        <bottom style="thin">
          <color theme="0" tint="-4.9989318521683403E-2"/>
        </bottom>
        <vertical/>
        <horizontal/>
      </border>
    </dxf>
    <dxf>
      <font>
        <color theme="0"/>
      </font>
      <fill>
        <patternFill>
          <bgColor theme="1" tint="0.14996795556505021"/>
        </patternFill>
      </fill>
      <border>
        <left style="thin">
          <color theme="0" tint="-4.9989318521683403E-2"/>
        </left>
        <right style="thin">
          <color theme="0" tint="-4.9989318521683403E-2"/>
        </right>
        <vertical/>
        <horizontal/>
      </border>
    </dxf>
    <dxf>
      <font>
        <color auto="1"/>
      </font>
      <fill>
        <patternFill>
          <bgColor theme="0" tint="-0.34998626667073579"/>
        </patternFill>
      </fill>
      <border>
        <left style="thin">
          <color theme="0" tint="-4.9989318521683403E-2"/>
        </left>
        <right style="thin">
          <color theme="0" tint="-4.9989318521683403E-2"/>
        </right>
        <vertical/>
        <horizontal/>
      </border>
    </dxf>
    <dxf>
      <font>
        <color theme="0"/>
      </font>
      <fill>
        <patternFill>
          <bgColor theme="1" tint="0.14996795556505021"/>
        </patternFill>
      </fill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vertical/>
        <horizontal/>
      </border>
    </dxf>
    <dxf>
      <font>
        <color auto="1"/>
      </font>
      <fill>
        <patternFill>
          <bgColor theme="0" tint="-0.34998626667073579"/>
        </patternFill>
      </fill>
      <border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238125</xdr:colOff>
      <xdr:row>26</xdr:row>
      <xdr:rowOff>133350</xdr:rowOff>
    </xdr:from>
    <xdr:to>
      <xdr:col>6</xdr:col>
      <xdr:colOff>19050</xdr:colOff>
      <xdr:row>29</xdr:row>
      <xdr:rowOff>180974</xdr:rowOff>
    </xdr:to>
    <xdr:sp macro="" textlink="">
      <xdr:nvSpPr>
        <xdr:cNvPr id="2" name="1 Metin kutusu"/>
        <xdr:cNvSpPr txBox="1"/>
      </xdr:nvSpPr>
      <xdr:spPr>
        <a:xfrm>
          <a:off x="400050" y="5391150"/>
          <a:ext cx="3657600" cy="647699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tr-TR" sz="1100"/>
            <a:t>vous pouvez continuer</a:t>
          </a:r>
          <a:r>
            <a:rPr lang="tr-TR" sz="1100" baseline="0"/>
            <a:t> </a:t>
          </a:r>
          <a:r>
            <a:rPr lang="tr-TR" sz="1100"/>
            <a:t>jusqu'au  50.e  Jalon. Schéma Gantt fonctionnera sans problème....</a:t>
          </a:r>
        </a:p>
      </xdr:txBody>
    </xdr:sp>
    <xdr:clientData/>
  </xdr:twoCellAnchor>
  <xdr:twoCellAnchor>
    <xdr:from>
      <xdr:col>3</xdr:col>
      <xdr:colOff>1133475</xdr:colOff>
      <xdr:row>24</xdr:row>
      <xdr:rowOff>38100</xdr:rowOff>
    </xdr:from>
    <xdr:to>
      <xdr:col>4</xdr:col>
      <xdr:colOff>161925</xdr:colOff>
      <xdr:row>25</xdr:row>
      <xdr:rowOff>152400</xdr:rowOff>
    </xdr:to>
    <xdr:sp macro="" textlink="">
      <xdr:nvSpPr>
        <xdr:cNvPr id="3" name="2 Yukarı Ok"/>
        <xdr:cNvSpPr/>
      </xdr:nvSpPr>
      <xdr:spPr>
        <a:xfrm rot="10800000">
          <a:off x="1771650" y="4895850"/>
          <a:ext cx="847725" cy="3143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tr-TR" sz="1100"/>
        </a:p>
      </xdr:txBody>
    </xdr:sp>
    <xdr:clientData/>
  </xdr:twoCellAnchor>
  <xdr:twoCellAnchor>
    <xdr:from>
      <xdr:col>11</xdr:col>
      <xdr:colOff>114300</xdr:colOff>
      <xdr:row>1</xdr:row>
      <xdr:rowOff>238125</xdr:rowOff>
    </xdr:from>
    <xdr:to>
      <xdr:col>16</xdr:col>
      <xdr:colOff>142875</xdr:colOff>
      <xdr:row>8</xdr:row>
      <xdr:rowOff>190500</xdr:rowOff>
    </xdr:to>
    <xdr:sp macro="" textlink="">
      <xdr:nvSpPr>
        <xdr:cNvPr id="4" name="3 Metin kutusu"/>
        <xdr:cNvSpPr txBox="1"/>
      </xdr:nvSpPr>
      <xdr:spPr>
        <a:xfrm>
          <a:off x="6153150" y="295275"/>
          <a:ext cx="2428875" cy="1552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tr-TR" sz="2400" b="1"/>
            <a:t>CHRONOLOGIE</a:t>
          </a:r>
        </a:p>
        <a:p>
          <a:pPr algn="ctr"/>
          <a:r>
            <a:rPr lang="tr-TR" sz="2400" b="1"/>
            <a:t>du</a:t>
          </a:r>
        </a:p>
        <a:p>
          <a:pPr algn="ctr"/>
          <a:r>
            <a:rPr lang="tr-TR" sz="2400" b="1"/>
            <a:t>PROJET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I23"/>
  <sheetViews>
    <sheetView showGridLines="0" tabSelected="1" workbookViewId="0">
      <pane xSplit="10" ySplit="3" topLeftCell="K4" activePane="bottomRight" state="frozen"/>
      <selection pane="topRight" activeCell="K1" sqref="K1"/>
      <selection pane="bottomLeft" activeCell="A4" sqref="A4"/>
      <selection pane="bottomRight"/>
    </sheetView>
  </sheetViews>
  <sheetFormatPr defaultRowHeight="15.75" customHeight="1"/>
  <cols>
    <col min="1" max="1" width="1.28515625" style="1" customWidth="1"/>
    <col min="2" max="2" width="1.140625" style="1" customWidth="1"/>
    <col min="3" max="3" width="7.140625" style="31" customWidth="1"/>
    <col min="4" max="4" width="27.28515625" style="1" customWidth="1"/>
    <col min="5" max="6" width="11.85546875" style="2" customWidth="1"/>
    <col min="7" max="7" width="1" style="1" customWidth="1"/>
    <col min="8" max="9" width="11.85546875" style="2" customWidth="1"/>
    <col min="10" max="10" width="1" style="1" customWidth="1"/>
    <col min="11" max="13" width="4.28515625" style="1" customWidth="1"/>
    <col min="14" max="16384" width="9.140625" style="1"/>
  </cols>
  <sheetData>
    <row r="1" spans="3:9" ht="4.5" customHeight="1"/>
    <row r="2" spans="3:9" ht="21" customHeight="1">
      <c r="C2" s="39" t="s">
        <v>0</v>
      </c>
      <c r="D2" s="39"/>
      <c r="E2" s="39" t="s">
        <v>22</v>
      </c>
      <c r="F2" s="39"/>
      <c r="H2" s="40" t="s">
        <v>25</v>
      </c>
      <c r="I2" s="40"/>
    </row>
    <row r="3" spans="3:9" ht="26.25" customHeight="1" thickBot="1">
      <c r="C3" s="32" t="s">
        <v>0</v>
      </c>
      <c r="D3" s="7" t="s">
        <v>1</v>
      </c>
      <c r="E3" s="8" t="s">
        <v>24</v>
      </c>
      <c r="F3" s="8" t="s">
        <v>23</v>
      </c>
      <c r="H3" s="9" t="s">
        <v>24</v>
      </c>
      <c r="I3" s="9" t="s">
        <v>23</v>
      </c>
    </row>
    <row r="4" spans="3:9" ht="15.75" customHeight="1" thickTop="1">
      <c r="C4" s="33">
        <v>1</v>
      </c>
      <c r="D4" s="5" t="s">
        <v>2</v>
      </c>
      <c r="E4" s="6">
        <v>42551</v>
      </c>
      <c r="F4" s="6">
        <v>43100</v>
      </c>
      <c r="H4" s="6">
        <v>42551</v>
      </c>
      <c r="I4" s="6"/>
    </row>
    <row r="5" spans="3:9" ht="15.75" customHeight="1">
      <c r="C5" s="34">
        <v>2</v>
      </c>
      <c r="D5" s="5" t="s">
        <v>3</v>
      </c>
      <c r="E5" s="3">
        <v>42552</v>
      </c>
      <c r="F5" s="3">
        <v>42561</v>
      </c>
      <c r="H5" s="3">
        <v>42552</v>
      </c>
      <c r="I5" s="3"/>
    </row>
    <row r="6" spans="3:9" ht="15.75" customHeight="1">
      <c r="C6" s="34">
        <v>3</v>
      </c>
      <c r="D6" s="5" t="s">
        <v>4</v>
      </c>
      <c r="E6" s="3">
        <v>42552</v>
      </c>
      <c r="F6" s="3">
        <v>42561</v>
      </c>
      <c r="H6" s="3">
        <v>42552</v>
      </c>
      <c r="I6" s="3"/>
    </row>
    <row r="7" spans="3:9" ht="15.75" customHeight="1">
      <c r="C7" s="34">
        <v>4</v>
      </c>
      <c r="D7" s="5" t="s">
        <v>5</v>
      </c>
      <c r="E7" s="3">
        <v>42552</v>
      </c>
      <c r="F7" s="3">
        <v>42561</v>
      </c>
      <c r="H7" s="3">
        <v>42552</v>
      </c>
      <c r="I7" s="4"/>
    </row>
    <row r="8" spans="3:9" ht="15.75" customHeight="1">
      <c r="C8" s="34">
        <v>5</v>
      </c>
      <c r="D8" s="5" t="s">
        <v>6</v>
      </c>
      <c r="E8" s="3">
        <v>42552</v>
      </c>
      <c r="F8" s="3">
        <v>42561</v>
      </c>
      <c r="H8" s="3">
        <v>42552</v>
      </c>
      <c r="I8" s="3"/>
    </row>
    <row r="9" spans="3:9" ht="15.75" customHeight="1">
      <c r="C9" s="34">
        <v>6</v>
      </c>
      <c r="D9" s="5" t="s">
        <v>7</v>
      </c>
      <c r="E9" s="3">
        <v>42552</v>
      </c>
      <c r="F9" s="3">
        <v>42561</v>
      </c>
      <c r="H9" s="3">
        <v>42552</v>
      </c>
      <c r="I9" s="3"/>
    </row>
    <row r="10" spans="3:9" ht="15.75" customHeight="1">
      <c r="C10" s="34">
        <v>7</v>
      </c>
      <c r="D10" s="5" t="s">
        <v>8</v>
      </c>
      <c r="E10" s="3">
        <v>42552</v>
      </c>
      <c r="F10" s="3">
        <v>42561</v>
      </c>
      <c r="H10" s="3">
        <v>42552</v>
      </c>
      <c r="I10" s="4"/>
    </row>
    <row r="11" spans="3:9" ht="15.75" customHeight="1">
      <c r="C11" s="34">
        <v>8</v>
      </c>
      <c r="D11" s="5" t="s">
        <v>9</v>
      </c>
      <c r="E11" s="3">
        <v>42552</v>
      </c>
      <c r="F11" s="3">
        <v>42561</v>
      </c>
      <c r="H11" s="3">
        <v>42552</v>
      </c>
      <c r="I11" s="3"/>
    </row>
    <row r="12" spans="3:9" ht="15.75" customHeight="1">
      <c r="C12" s="34">
        <v>9</v>
      </c>
      <c r="D12" s="5" t="s">
        <v>10</v>
      </c>
      <c r="E12" s="3">
        <v>42552</v>
      </c>
      <c r="F12" s="3">
        <v>42561</v>
      </c>
      <c r="H12" s="3">
        <v>42552</v>
      </c>
      <c r="I12" s="3"/>
    </row>
    <row r="13" spans="3:9" ht="15.75" customHeight="1">
      <c r="C13" s="34">
        <v>10</v>
      </c>
      <c r="D13" s="5" t="s">
        <v>11</v>
      </c>
      <c r="E13" s="3">
        <v>42552</v>
      </c>
      <c r="F13" s="3">
        <v>42561</v>
      </c>
      <c r="H13" s="3">
        <v>42552</v>
      </c>
      <c r="I13" s="3"/>
    </row>
    <row r="14" spans="3:9" ht="15.75" customHeight="1">
      <c r="C14" s="34">
        <v>11</v>
      </c>
      <c r="D14" s="5" t="s">
        <v>12</v>
      </c>
      <c r="E14" s="2">
        <v>42553</v>
      </c>
      <c r="F14" s="2">
        <v>42566</v>
      </c>
      <c r="H14" s="2">
        <v>42553</v>
      </c>
    </row>
    <row r="15" spans="3:9" ht="15.75" customHeight="1">
      <c r="C15" s="34">
        <v>12</v>
      </c>
      <c r="D15" s="5" t="s">
        <v>13</v>
      </c>
      <c r="E15" s="2">
        <v>42554</v>
      </c>
      <c r="F15" s="2">
        <v>42566</v>
      </c>
      <c r="H15" s="2">
        <v>42554</v>
      </c>
    </row>
    <row r="16" spans="3:9" ht="15.75" customHeight="1">
      <c r="C16" s="34">
        <v>13</v>
      </c>
      <c r="D16" s="5" t="s">
        <v>14</v>
      </c>
      <c r="E16" s="2">
        <v>42555</v>
      </c>
      <c r="F16" s="2">
        <v>42566</v>
      </c>
      <c r="H16" s="2">
        <v>42555</v>
      </c>
    </row>
    <row r="17" spans="3:6" ht="15.75" customHeight="1">
      <c r="C17" s="34">
        <v>14</v>
      </c>
      <c r="D17" s="5" t="s">
        <v>15</v>
      </c>
      <c r="E17" s="2">
        <v>42565</v>
      </c>
      <c r="F17" s="2">
        <v>42567</v>
      </c>
    </row>
    <row r="18" spans="3:6" ht="15.75" customHeight="1">
      <c r="C18" s="34">
        <v>15</v>
      </c>
      <c r="D18" s="5" t="s">
        <v>16</v>
      </c>
      <c r="E18" s="2">
        <v>42565</v>
      </c>
      <c r="F18" s="2">
        <v>42568</v>
      </c>
    </row>
    <row r="19" spans="3:6" ht="15.75" customHeight="1">
      <c r="C19" s="34">
        <v>16</v>
      </c>
      <c r="D19" s="5" t="s">
        <v>17</v>
      </c>
      <c r="E19" s="2">
        <v>42565</v>
      </c>
      <c r="F19" s="2">
        <v>42569</v>
      </c>
    </row>
    <row r="20" spans="3:6" ht="15.75" customHeight="1">
      <c r="C20" s="34">
        <v>17</v>
      </c>
      <c r="D20" s="5" t="s">
        <v>18</v>
      </c>
      <c r="E20" s="2">
        <v>42565</v>
      </c>
      <c r="F20" s="2">
        <v>42570</v>
      </c>
    </row>
    <row r="21" spans="3:6" ht="15.75" customHeight="1">
      <c r="C21" s="34">
        <v>18</v>
      </c>
      <c r="D21" s="5" t="s">
        <v>19</v>
      </c>
      <c r="E21" s="2">
        <v>42565</v>
      </c>
      <c r="F21" s="2">
        <v>42571</v>
      </c>
    </row>
    <row r="22" spans="3:6" ht="15.75" customHeight="1">
      <c r="C22" s="34">
        <v>19</v>
      </c>
      <c r="D22" s="5" t="s">
        <v>20</v>
      </c>
      <c r="E22" s="2">
        <v>42565</v>
      </c>
      <c r="F22" s="2">
        <v>42572</v>
      </c>
    </row>
    <row r="23" spans="3:6" ht="15.75" customHeight="1">
      <c r="C23" s="34">
        <v>20</v>
      </c>
      <c r="D23" s="5" t="s">
        <v>21</v>
      </c>
      <c r="E23" s="2">
        <v>42565</v>
      </c>
      <c r="F23" s="2">
        <v>42573</v>
      </c>
    </row>
  </sheetData>
  <mergeCells count="3">
    <mergeCell ref="E2:F2"/>
    <mergeCell ref="H2:I2"/>
    <mergeCell ref="C2:D2"/>
  </mergeCells>
  <conditionalFormatting sqref="C4:F1048576 H4:I1048576">
    <cfRule type="expression" dxfId="1034" priority="1">
      <formula>AND($C4&lt;&gt;"",MOD(ROW(),2)=1)</formula>
    </cfRule>
    <cfRule type="expression" dxfId="1033" priority="2">
      <formula>AND($C4&lt;&gt;"",MOD(ROW(),2)=0)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B159"/>
  <sheetViews>
    <sheetView showGridLines="0" zoomScaleNormal="100" workbookViewId="0">
      <pane xSplit="29" ySplit="6" topLeftCell="AF7" activePane="bottomRight" state="frozen"/>
      <selection pane="topRight" activeCell="AD1" sqref="AD1"/>
      <selection pane="bottomLeft" activeCell="A7" sqref="A7"/>
      <selection pane="bottomRight"/>
    </sheetView>
  </sheetViews>
  <sheetFormatPr defaultColWidth="9.28515625" defaultRowHeight="18" customHeight="1"/>
  <cols>
    <col min="1" max="1" width="1" style="1" customWidth="1"/>
    <col min="2" max="2" width="7.42578125" style="37" customWidth="1"/>
    <col min="3" max="3" width="22.85546875" style="22" customWidth="1"/>
    <col min="4" max="4" width="8.5703125" style="19" customWidth="1"/>
    <col min="5" max="6" width="9.28515625" style="11"/>
    <col min="7" max="7" width="8" style="11" customWidth="1"/>
    <col min="8" max="8" width="0.85546875" style="1" customWidth="1"/>
    <col min="9" max="28" width="6" style="12" customWidth="1"/>
    <col min="29" max="29" width="0.85546875" style="1" customWidth="1"/>
    <col min="30" max="16384" width="9.28515625" style="1"/>
  </cols>
  <sheetData>
    <row r="1" spans="1:28" ht="3.75" customHeight="1">
      <c r="A1" s="10"/>
      <c r="B1" s="35"/>
      <c r="C1" s="20"/>
      <c r="D1" s="18"/>
      <c r="E1" s="14"/>
      <c r="F1" s="14"/>
      <c r="G1" s="14"/>
      <c r="H1" s="30">
        <v>0</v>
      </c>
    </row>
    <row r="2" spans="1:28" ht="21.75" customHeight="1">
      <c r="A2" s="10"/>
      <c r="B2" s="49">
        <f ca="1">TODAY()</f>
        <v>42554</v>
      </c>
      <c r="C2" s="50"/>
      <c r="D2" s="50"/>
      <c r="E2" s="50"/>
      <c r="F2" s="50"/>
      <c r="G2" s="51"/>
      <c r="H2" s="10"/>
      <c r="I2" s="24">
        <f ca="1">IF(I3="","",WEEKNUM(I3,2))</f>
        <v>27</v>
      </c>
      <c r="J2" s="24">
        <f t="shared" ref="J2:AB2" ca="1" si="0">IF(J3="","",WEEKNUM(J3,2))</f>
        <v>27</v>
      </c>
      <c r="K2" s="24">
        <f t="shared" ca="1" si="0"/>
        <v>27</v>
      </c>
      <c r="L2" s="24">
        <f t="shared" ca="1" si="0"/>
        <v>27</v>
      </c>
      <c r="M2" s="24">
        <f t="shared" ca="1" si="0"/>
        <v>28</v>
      </c>
      <c r="N2" s="24">
        <f t="shared" ca="1" si="0"/>
        <v>28</v>
      </c>
      <c r="O2" s="24">
        <f t="shared" ca="1" si="0"/>
        <v>28</v>
      </c>
      <c r="P2" s="24">
        <f t="shared" ca="1" si="0"/>
        <v>28</v>
      </c>
      <c r="Q2" s="24">
        <f t="shared" ca="1" si="0"/>
        <v>28</v>
      </c>
      <c r="R2" s="24">
        <f t="shared" ca="1" si="0"/>
        <v>28</v>
      </c>
      <c r="S2" s="24">
        <f t="shared" ca="1" si="0"/>
        <v>28</v>
      </c>
      <c r="T2" s="24">
        <f t="shared" ca="1" si="0"/>
        <v>29</v>
      </c>
      <c r="U2" s="24">
        <f t="shared" ca="1" si="0"/>
        <v>29</v>
      </c>
      <c r="V2" s="24">
        <f t="shared" ca="1" si="0"/>
        <v>29</v>
      </c>
      <c r="W2" s="24">
        <f t="shared" ca="1" si="0"/>
        <v>29</v>
      </c>
      <c r="X2" s="24">
        <f t="shared" ca="1" si="0"/>
        <v>29</v>
      </c>
      <c r="Y2" s="24">
        <f t="shared" ca="1" si="0"/>
        <v>29</v>
      </c>
      <c r="Z2" s="24">
        <f t="shared" ca="1" si="0"/>
        <v>29</v>
      </c>
      <c r="AA2" s="24">
        <f t="shared" ca="1" si="0"/>
        <v>30</v>
      </c>
      <c r="AB2" s="24">
        <f t="shared" ca="1" si="0"/>
        <v>30</v>
      </c>
    </row>
    <row r="3" spans="1:28" ht="18" customHeight="1">
      <c r="A3" s="10"/>
      <c r="B3" s="43" t="s">
        <v>31</v>
      </c>
      <c r="C3" s="44"/>
      <c r="D3" s="44"/>
      <c r="E3" s="44"/>
      <c r="F3" s="44"/>
      <c r="G3" s="45"/>
      <c r="H3" s="10"/>
      <c r="I3" s="23">
        <f ca="1">IF(MIN(PBas)+H1&lt;=MAX(PBit,RBit),MIN(PBas)+H1,"")</f>
        <v>42551</v>
      </c>
      <c r="J3" s="23">
        <f ca="1">IF(I3="","",IF(I3+1&lt;=MAX(PBit,RBit),I3+1,""))</f>
        <v>42552</v>
      </c>
      <c r="K3" s="23">
        <f ca="1">IF(J3="","",IF(J3+1&lt;=MAX(PBit,RBit),J3+1,""))</f>
        <v>42553</v>
      </c>
      <c r="L3" s="23">
        <f ca="1">IF(K3="","",IF(K3+1&lt;=MAX(PBit,RBit),K3+1,""))</f>
        <v>42554</v>
      </c>
      <c r="M3" s="23">
        <f ca="1">IF(L3="","",IF(L3+1&lt;=MAX(PBit,RBit),L3+1,""))</f>
        <v>42555</v>
      </c>
      <c r="N3" s="23">
        <f ca="1">IF(M3="","",IF(M3+1&lt;=MAX(PBit,RBit),M3+1,""))</f>
        <v>42556</v>
      </c>
      <c r="O3" s="23">
        <f ca="1">IF(N3="","",IF(N3+1&lt;=MAX(PBit,RBit),N3+1,""))</f>
        <v>42557</v>
      </c>
      <c r="P3" s="23">
        <f ca="1">IF(O3="","",IF(O3+1&lt;=MAX(PBit,RBit),O3+1,""))</f>
        <v>42558</v>
      </c>
      <c r="Q3" s="23">
        <f ca="1">IF(P3="","",IF(P3+1&lt;=MAX(PBit,RBit),P3+1,""))</f>
        <v>42559</v>
      </c>
      <c r="R3" s="23">
        <f ca="1">IF(Q3="","",IF(Q3+1&lt;=MAX(PBit,RBit),Q3+1,""))</f>
        <v>42560</v>
      </c>
      <c r="S3" s="23">
        <f ca="1">IF(R3="","",IF(R3+1&lt;=MAX(PBit,RBit),R3+1,""))</f>
        <v>42561</v>
      </c>
      <c r="T3" s="23">
        <f ca="1">IF(S3="","",IF(S3+1&lt;=MAX(PBit,RBit),S3+1,""))</f>
        <v>42562</v>
      </c>
      <c r="U3" s="23">
        <f ca="1">IF(T3="","",IF(T3+1&lt;=MAX(PBit,RBit),T3+1,""))</f>
        <v>42563</v>
      </c>
      <c r="V3" s="23">
        <f ca="1">IF(U3="","",IF(U3+1&lt;=MAX(PBit,RBit),U3+1,""))</f>
        <v>42564</v>
      </c>
      <c r="W3" s="23">
        <f ca="1">IF(V3="","",IF(V3+1&lt;=MAX(PBit,RBit),V3+1,""))</f>
        <v>42565</v>
      </c>
      <c r="X3" s="23">
        <f ca="1">IF(W3="","",IF(W3+1&lt;=MAX(PBit,RBit),W3+1,""))</f>
        <v>42566</v>
      </c>
      <c r="Y3" s="23">
        <f ca="1">IF(X3="","",IF(X3+1&lt;=MAX(PBit,RBit),X3+1,""))</f>
        <v>42567</v>
      </c>
      <c r="Z3" s="23">
        <f ca="1">IF(Y3="","",IF(Y3+1&lt;=MAX(PBit,RBit),Y3+1,""))</f>
        <v>42568</v>
      </c>
      <c r="AA3" s="23">
        <f ca="1">IF(Z3="","",IF(Z3+1&lt;=MAX(PBit,RBit),Z3+1,""))</f>
        <v>42569</v>
      </c>
      <c r="AB3" s="23">
        <f ca="1">IF(AA3="","",IF(AA3+1&lt;=MAX(PBit,RBit),AA3+1,""))</f>
        <v>42570</v>
      </c>
    </row>
    <row r="4" spans="1:28" ht="18" customHeight="1">
      <c r="A4" s="10"/>
      <c r="B4" s="46"/>
      <c r="C4" s="47"/>
      <c r="D4" s="47"/>
      <c r="E4" s="47"/>
      <c r="F4" s="47"/>
      <c r="G4" s="48"/>
      <c r="H4" s="10"/>
      <c r="I4" s="25">
        <f ca="1">I3</f>
        <v>42551</v>
      </c>
      <c r="J4" s="25">
        <f ca="1">J3</f>
        <v>42552</v>
      </c>
      <c r="K4" s="25">
        <f t="shared" ref="K4:AB4" ca="1" si="1">K3</f>
        <v>42553</v>
      </c>
      <c r="L4" s="25">
        <f t="shared" ca="1" si="1"/>
        <v>42554</v>
      </c>
      <c r="M4" s="25">
        <f t="shared" ca="1" si="1"/>
        <v>42555</v>
      </c>
      <c r="N4" s="25">
        <f t="shared" ca="1" si="1"/>
        <v>42556</v>
      </c>
      <c r="O4" s="25">
        <f t="shared" ca="1" si="1"/>
        <v>42557</v>
      </c>
      <c r="P4" s="25">
        <f t="shared" ca="1" si="1"/>
        <v>42558</v>
      </c>
      <c r="Q4" s="25">
        <f t="shared" ca="1" si="1"/>
        <v>42559</v>
      </c>
      <c r="R4" s="25">
        <f t="shared" ca="1" si="1"/>
        <v>42560</v>
      </c>
      <c r="S4" s="25">
        <f t="shared" ca="1" si="1"/>
        <v>42561</v>
      </c>
      <c r="T4" s="25">
        <f t="shared" ca="1" si="1"/>
        <v>42562</v>
      </c>
      <c r="U4" s="25">
        <f t="shared" ca="1" si="1"/>
        <v>42563</v>
      </c>
      <c r="V4" s="25">
        <f t="shared" ca="1" si="1"/>
        <v>42564</v>
      </c>
      <c r="W4" s="25">
        <f t="shared" ca="1" si="1"/>
        <v>42565</v>
      </c>
      <c r="X4" s="25">
        <f t="shared" ca="1" si="1"/>
        <v>42566</v>
      </c>
      <c r="Y4" s="25">
        <f t="shared" ca="1" si="1"/>
        <v>42567</v>
      </c>
      <c r="Z4" s="25">
        <f t="shared" ca="1" si="1"/>
        <v>42568</v>
      </c>
      <c r="AA4" s="25">
        <f t="shared" ca="1" si="1"/>
        <v>42569</v>
      </c>
      <c r="AB4" s="25">
        <f t="shared" ca="1" si="1"/>
        <v>42570</v>
      </c>
    </row>
    <row r="5" spans="1:28" s="13" customFormat="1" ht="18" customHeight="1">
      <c r="A5" s="15"/>
      <c r="B5" s="36" t="s">
        <v>30</v>
      </c>
      <c r="C5" s="21" t="s">
        <v>29</v>
      </c>
      <c r="D5" s="17" t="s">
        <v>28</v>
      </c>
      <c r="E5" s="16" t="s">
        <v>27</v>
      </c>
      <c r="F5" s="16" t="s">
        <v>26</v>
      </c>
      <c r="G5" s="16" t="s">
        <v>32</v>
      </c>
      <c r="H5" s="15"/>
      <c r="I5" s="26">
        <f ca="1">I3</f>
        <v>42551</v>
      </c>
      <c r="J5" s="26">
        <f ca="1">J3</f>
        <v>42552</v>
      </c>
      <c r="K5" s="26">
        <f t="shared" ref="K5:AB5" ca="1" si="2">K3</f>
        <v>42553</v>
      </c>
      <c r="L5" s="26">
        <f t="shared" ca="1" si="2"/>
        <v>42554</v>
      </c>
      <c r="M5" s="26">
        <f t="shared" ca="1" si="2"/>
        <v>42555</v>
      </c>
      <c r="N5" s="26">
        <f t="shared" ca="1" si="2"/>
        <v>42556</v>
      </c>
      <c r="O5" s="26">
        <f t="shared" ca="1" si="2"/>
        <v>42557</v>
      </c>
      <c r="P5" s="26">
        <f t="shared" ca="1" si="2"/>
        <v>42558</v>
      </c>
      <c r="Q5" s="26">
        <f t="shared" ca="1" si="2"/>
        <v>42559</v>
      </c>
      <c r="R5" s="26">
        <f t="shared" ca="1" si="2"/>
        <v>42560</v>
      </c>
      <c r="S5" s="26">
        <f t="shared" ca="1" si="2"/>
        <v>42561</v>
      </c>
      <c r="T5" s="26">
        <f t="shared" ca="1" si="2"/>
        <v>42562</v>
      </c>
      <c r="U5" s="26">
        <f t="shared" ca="1" si="2"/>
        <v>42563</v>
      </c>
      <c r="V5" s="26">
        <f t="shared" ca="1" si="2"/>
        <v>42564</v>
      </c>
      <c r="W5" s="26">
        <f t="shared" ca="1" si="2"/>
        <v>42565</v>
      </c>
      <c r="X5" s="26">
        <f t="shared" ca="1" si="2"/>
        <v>42566</v>
      </c>
      <c r="Y5" s="26">
        <f t="shared" ca="1" si="2"/>
        <v>42567</v>
      </c>
      <c r="Z5" s="26">
        <f t="shared" ca="1" si="2"/>
        <v>42568</v>
      </c>
      <c r="AA5" s="26">
        <f t="shared" ca="1" si="2"/>
        <v>42569</v>
      </c>
      <c r="AB5" s="26">
        <f t="shared" ca="1" si="2"/>
        <v>42570</v>
      </c>
    </row>
    <row r="6" spans="1:28" ht="3.75" customHeight="1"/>
    <row r="7" spans="1:28" ht="18" customHeight="1">
      <c r="B7" s="41">
        <f ca="1">IFERROR(INDEX(No,(ROW()-4)/3,1),"")</f>
        <v>1</v>
      </c>
      <c r="C7" s="42" t="str">
        <f ca="1">IF(B7="","",INDEX(Jalon,MATCH(B7,No,0),1))</f>
        <v>Designation JALON_001</v>
      </c>
      <c r="D7" s="19" t="str">
        <f ca="1">IF(B7="","","Prévu")</f>
        <v>Prévu</v>
      </c>
      <c r="E7" s="11">
        <f ca="1">IF(D7="","",IF(INDEX(PBas,MATCH(B7,No,0),1)="","",INDEX(PBas,MATCH(B7,No,0),1)))</f>
        <v>42551</v>
      </c>
      <c r="F7" s="11">
        <f ca="1">IF(D7="","",IF(INDEX(PBit,MATCH(B7,No,0),1)="","",INDEX(PBit,MATCH(B7,No,0),1)))</f>
        <v>43100</v>
      </c>
      <c r="G7" s="38" t="str">
        <f ca="1">IF(G8="","",IF(G8="Démarré","Pas encore","Jalon"))</f>
        <v>Jalon</v>
      </c>
      <c r="I7" s="27" t="str">
        <f t="shared" ref="I7:AB7" ca="1" si="3">IF(AND($E7&lt;&gt;"",$F7&lt;&gt;"",I$2&lt;&gt;"",I$3&gt;=$E7,I$3&lt;=$F7),REPT("█",3),"")</f>
        <v>███</v>
      </c>
      <c r="J7" s="27" t="str">
        <f t="shared" ca="1" si="3"/>
        <v>███</v>
      </c>
      <c r="K7" s="27" t="str">
        <f t="shared" ca="1" si="3"/>
        <v>███</v>
      </c>
      <c r="L7" s="27" t="str">
        <f t="shared" ca="1" si="3"/>
        <v>███</v>
      </c>
      <c r="M7" s="27" t="str">
        <f t="shared" ca="1" si="3"/>
        <v>███</v>
      </c>
      <c r="N7" s="27" t="str">
        <f t="shared" ca="1" si="3"/>
        <v>███</v>
      </c>
      <c r="O7" s="27" t="str">
        <f t="shared" ca="1" si="3"/>
        <v>███</v>
      </c>
      <c r="P7" s="27" t="str">
        <f t="shared" ca="1" si="3"/>
        <v>███</v>
      </c>
      <c r="Q7" s="27" t="str">
        <f t="shared" ca="1" si="3"/>
        <v>███</v>
      </c>
      <c r="R7" s="27" t="str">
        <f t="shared" ca="1" si="3"/>
        <v>███</v>
      </c>
      <c r="S7" s="27" t="str">
        <f t="shared" ca="1" si="3"/>
        <v>███</v>
      </c>
      <c r="T7" s="27" t="str">
        <f t="shared" ca="1" si="3"/>
        <v>███</v>
      </c>
      <c r="U7" s="27" t="str">
        <f t="shared" ca="1" si="3"/>
        <v>███</v>
      </c>
      <c r="V7" s="27" t="str">
        <f t="shared" ca="1" si="3"/>
        <v>███</v>
      </c>
      <c r="W7" s="27" t="str">
        <f t="shared" ca="1" si="3"/>
        <v>███</v>
      </c>
      <c r="X7" s="27" t="str">
        <f t="shared" ca="1" si="3"/>
        <v>███</v>
      </c>
      <c r="Y7" s="27" t="str">
        <f t="shared" ca="1" si="3"/>
        <v>███</v>
      </c>
      <c r="Z7" s="27" t="str">
        <f t="shared" ca="1" si="3"/>
        <v>███</v>
      </c>
      <c r="AA7" s="27" t="str">
        <f t="shared" ca="1" si="3"/>
        <v>███</v>
      </c>
      <c r="AB7" s="27" t="str">
        <f t="shared" ca="1" si="3"/>
        <v>███</v>
      </c>
    </row>
    <row r="8" spans="1:28" ht="18" customHeight="1">
      <c r="B8" s="41"/>
      <c r="C8" s="42"/>
      <c r="D8" s="19" t="str">
        <f ca="1">IF(B7="","","Réalisé")</f>
        <v>Réalisé</v>
      </c>
      <c r="E8" s="11">
        <f ca="1">IF(D8="","",IF(INDEX(RBas,MATCH(B7,No,0),1)="","",INDEX(RBas,MATCH(B7,No,0),1)))</f>
        <v>42551</v>
      </c>
      <c r="F8" s="11">
        <f ca="1">IF(D8="","",IF(INDEX(RBit,MATCH(B7,No,0),1)="",IF(E8&lt;&gt;"",TODAY(),""),INDEX(RBit,MATCH(B7,No,0),1)))</f>
        <v>42554</v>
      </c>
      <c r="G8" s="38" t="str">
        <f ca="1">IF(D8="","",IF(OR(E8="",E8&gt;TODAY()),"Démarré",IF(F8&lt;TODAY(),"Terminé","En cours")))</f>
        <v>En cours</v>
      </c>
      <c r="I8" s="28" t="str">
        <f ca="1">IF(AND($E8&lt;&gt;"",$F8&lt;&gt;"",I$2&lt;&gt;"",I$3&gt;=$E8,I$3&lt;=$F8),REPT("█",3),"")</f>
        <v>███</v>
      </c>
      <c r="J8" s="28" t="str">
        <f ca="1">IF(AND($E8&lt;&gt;"",$F8&lt;&gt;"",J$2&lt;&gt;"",J$3&gt;=$E8,J$3&lt;=$F8),REPT("█",3),"")</f>
        <v>███</v>
      </c>
      <c r="K8" s="28" t="str">
        <f ca="1">IF(AND($E8&lt;&gt;"",$F8&lt;&gt;"",K$2&lt;&gt;"",K$3&gt;=$E8,K$3&lt;=$F8),REPT("█",3),"")</f>
        <v>███</v>
      </c>
      <c r="L8" s="28" t="str">
        <f ca="1">IF(AND($E8&lt;&gt;"",$F8&lt;&gt;"",L$2&lt;&gt;"",L$3&gt;=$E8,L$3&lt;=$F8),REPT("█",3),"")</f>
        <v>███</v>
      </c>
      <c r="M8" s="28" t="str">
        <f ca="1">IF(AND($E8&lt;&gt;"",$F8&lt;&gt;"",M$2&lt;&gt;"",M$3&gt;=$E8,M$3&lt;=$F8),REPT(REPT("█",3),3),"")</f>
        <v/>
      </c>
      <c r="N8" s="28" t="str">
        <f t="shared" ref="N8:AB8" ca="1" si="4">IF(AND($E8&lt;&gt;"",$F8&lt;&gt;"",N$2&lt;&gt;"",N$3&gt;=$E8,N$3&lt;=$F8),REPT("█",3),"")</f>
        <v/>
      </c>
      <c r="O8" s="28" t="str">
        <f t="shared" ca="1" si="4"/>
        <v/>
      </c>
      <c r="P8" s="28" t="str">
        <f t="shared" ca="1" si="4"/>
        <v/>
      </c>
      <c r="Q8" s="28" t="str">
        <f t="shared" ca="1" si="4"/>
        <v/>
      </c>
      <c r="R8" s="28" t="str">
        <f t="shared" ca="1" si="4"/>
        <v/>
      </c>
      <c r="S8" s="28" t="str">
        <f t="shared" ca="1" si="4"/>
        <v/>
      </c>
      <c r="T8" s="28" t="str">
        <f t="shared" ca="1" si="4"/>
        <v/>
      </c>
      <c r="U8" s="28" t="str">
        <f t="shared" ca="1" si="4"/>
        <v/>
      </c>
      <c r="V8" s="28" t="str">
        <f t="shared" ca="1" si="4"/>
        <v/>
      </c>
      <c r="W8" s="28" t="str">
        <f t="shared" ca="1" si="4"/>
        <v/>
      </c>
      <c r="X8" s="28" t="str">
        <f t="shared" ca="1" si="4"/>
        <v/>
      </c>
      <c r="Y8" s="28" t="str">
        <f t="shared" ca="1" si="4"/>
        <v/>
      </c>
      <c r="Z8" s="28" t="str">
        <f t="shared" ca="1" si="4"/>
        <v/>
      </c>
      <c r="AA8" s="28" t="str">
        <f t="shared" ca="1" si="4"/>
        <v/>
      </c>
      <c r="AB8" s="28" t="str">
        <f t="shared" ca="1" si="4"/>
        <v/>
      </c>
    </row>
    <row r="9" spans="1:28" ht="3.75" customHeight="1"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</row>
    <row r="10" spans="1:28" ht="18" customHeight="1">
      <c r="B10" s="41">
        <f ca="1">IFERROR(INDEX(No,(ROW()-4)/3,1),"")</f>
        <v>2</v>
      </c>
      <c r="C10" s="42" t="str">
        <f ca="1">IF(B10="","",INDEX(Jalon,MATCH(B10,No,0),1))</f>
        <v>Designation JALON_002</v>
      </c>
      <c r="D10" s="19" t="str">
        <f ca="1">IF(B10="","","Prévu")</f>
        <v>Prévu</v>
      </c>
      <c r="E10" s="11">
        <f ca="1">IF(D10="","",IF(INDEX(PBas,MATCH(B10,No,0),1)="","",INDEX(PBas,MATCH(B10,No,0),1)))</f>
        <v>42552</v>
      </c>
      <c r="F10" s="11">
        <f ca="1">IF(D10="","",IF(INDEX(PBit,MATCH(B10,No,0),1)="","",INDEX(PBit,MATCH(B10,No,0),1)))</f>
        <v>42561</v>
      </c>
      <c r="G10" s="38" t="str">
        <f ca="1">IF(G11="","",IF(G11="Démarré","Pas encore","Jalon"))</f>
        <v>Jalon</v>
      </c>
      <c r="I10" s="27" t="str">
        <f t="shared" ref="I10:AB11" ca="1" si="5">IF(AND($E10&lt;&gt;"",$F10&lt;&gt;"",I$2&lt;&gt;"",I$3&gt;=$E10,I$3&lt;=$F10),REPT("█",3),"")</f>
        <v/>
      </c>
      <c r="J10" s="27" t="str">
        <f t="shared" ca="1" si="5"/>
        <v>███</v>
      </c>
      <c r="K10" s="27" t="str">
        <f t="shared" ca="1" si="5"/>
        <v>███</v>
      </c>
      <c r="L10" s="27" t="str">
        <f t="shared" ca="1" si="5"/>
        <v>███</v>
      </c>
      <c r="M10" s="27" t="str">
        <f t="shared" ca="1" si="5"/>
        <v>███</v>
      </c>
      <c r="N10" s="27" t="str">
        <f t="shared" ca="1" si="5"/>
        <v>███</v>
      </c>
      <c r="O10" s="27" t="str">
        <f t="shared" ca="1" si="5"/>
        <v>███</v>
      </c>
      <c r="P10" s="27" t="str">
        <f t="shared" ca="1" si="5"/>
        <v>███</v>
      </c>
      <c r="Q10" s="27" t="str">
        <f t="shared" ca="1" si="5"/>
        <v>███</v>
      </c>
      <c r="R10" s="27" t="str">
        <f t="shared" ca="1" si="5"/>
        <v>███</v>
      </c>
      <c r="S10" s="27" t="str">
        <f t="shared" ca="1" si="5"/>
        <v>███</v>
      </c>
      <c r="T10" s="27" t="str">
        <f t="shared" ca="1" si="5"/>
        <v/>
      </c>
      <c r="U10" s="27" t="str">
        <f t="shared" ca="1" si="5"/>
        <v/>
      </c>
      <c r="V10" s="27" t="str">
        <f t="shared" ca="1" si="5"/>
        <v/>
      </c>
      <c r="W10" s="27" t="str">
        <f t="shared" ca="1" si="5"/>
        <v/>
      </c>
      <c r="X10" s="27" t="str">
        <f t="shared" ca="1" si="5"/>
        <v/>
      </c>
      <c r="Y10" s="27" t="str">
        <f t="shared" ca="1" si="5"/>
        <v/>
      </c>
      <c r="Z10" s="27" t="str">
        <f t="shared" ca="1" si="5"/>
        <v/>
      </c>
      <c r="AA10" s="27" t="str">
        <f t="shared" ca="1" si="5"/>
        <v/>
      </c>
      <c r="AB10" s="27" t="str">
        <f t="shared" ca="1" si="5"/>
        <v/>
      </c>
    </row>
    <row r="11" spans="1:28" ht="18" customHeight="1">
      <c r="B11" s="41"/>
      <c r="C11" s="42"/>
      <c r="D11" s="19" t="str">
        <f ca="1">IF(B10="","","Réalisé")</f>
        <v>Réalisé</v>
      </c>
      <c r="E11" s="11">
        <f ca="1">IF(D11="","",IF(INDEX(RBas,MATCH(B10,No,0),1)="","",INDEX(RBas,MATCH(B10,No,0),1)))</f>
        <v>42552</v>
      </c>
      <c r="F11" s="11">
        <f ca="1">IF(D11="","",IF(INDEX(RBit,MATCH(B10,No,0),1)="",IF(E11&lt;&gt;"",TODAY(),""),INDEX(RBit,MATCH(B10,No,0),1)))</f>
        <v>42554</v>
      </c>
      <c r="G11" s="38" t="str">
        <f ca="1">IF(D11="","",IF(OR(E11="",E11&gt;TODAY()),"Démarré",IF(F11&lt;TODAY(),"Terminé","En cours")))</f>
        <v>En cours</v>
      </c>
      <c r="I11" s="28" t="str">
        <f ca="1">IF(AND($E11&lt;&gt;"",$F11&lt;&gt;"",I$2&lt;&gt;"",I$3&gt;=$E11,I$3&lt;=$F11),REPT("█",3),"")</f>
        <v/>
      </c>
      <c r="J11" s="28" t="str">
        <f ca="1">IF(AND($E11&lt;&gt;"",$F11&lt;&gt;"",J$2&lt;&gt;"",J$3&gt;=$E11,J$3&lt;=$F11),REPT("█",3),"")</f>
        <v>███</v>
      </c>
      <c r="K11" s="28" t="str">
        <f ca="1">IF(AND($E11&lt;&gt;"",$F11&lt;&gt;"",K$2&lt;&gt;"",K$3&gt;=$E11,K$3&lt;=$F11),REPT("█",3),"")</f>
        <v>███</v>
      </c>
      <c r="L11" s="28" t="str">
        <f ca="1">IF(AND($E11&lt;&gt;"",$F11&lt;&gt;"",L$2&lt;&gt;"",L$3&gt;=$E11,L$3&lt;=$F11),REPT("█",3),"")</f>
        <v>███</v>
      </c>
      <c r="M11" s="28" t="str">
        <f ca="1">IF(AND($E11&lt;&gt;"",$F11&lt;&gt;"",M$2&lt;&gt;"",M$3&gt;=$E11,M$3&lt;=$F11),REPT(REPT("█",3),3),"")</f>
        <v/>
      </c>
      <c r="N11" s="28" t="str">
        <f t="shared" ca="1" si="5"/>
        <v/>
      </c>
      <c r="O11" s="28" t="str">
        <f t="shared" ca="1" si="5"/>
        <v/>
      </c>
      <c r="P11" s="28" t="str">
        <f t="shared" ca="1" si="5"/>
        <v/>
      </c>
      <c r="Q11" s="28" t="str">
        <f t="shared" ca="1" si="5"/>
        <v/>
      </c>
      <c r="R11" s="28" t="str">
        <f t="shared" ca="1" si="5"/>
        <v/>
      </c>
      <c r="S11" s="28" t="str">
        <f t="shared" ca="1" si="5"/>
        <v/>
      </c>
      <c r="T11" s="28" t="str">
        <f t="shared" ca="1" si="5"/>
        <v/>
      </c>
      <c r="U11" s="28" t="str">
        <f t="shared" ca="1" si="5"/>
        <v/>
      </c>
      <c r="V11" s="28" t="str">
        <f t="shared" ca="1" si="5"/>
        <v/>
      </c>
      <c r="W11" s="28" t="str">
        <f t="shared" ca="1" si="5"/>
        <v/>
      </c>
      <c r="X11" s="28" t="str">
        <f t="shared" ca="1" si="5"/>
        <v/>
      </c>
      <c r="Y11" s="28" t="str">
        <f t="shared" ca="1" si="5"/>
        <v/>
      </c>
      <c r="Z11" s="28" t="str">
        <f t="shared" ca="1" si="5"/>
        <v/>
      </c>
      <c r="AA11" s="28" t="str">
        <f t="shared" ca="1" si="5"/>
        <v/>
      </c>
      <c r="AB11" s="28" t="str">
        <f t="shared" ca="1" si="5"/>
        <v/>
      </c>
    </row>
    <row r="12" spans="1:28" ht="3.75" customHeight="1"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</row>
    <row r="13" spans="1:28" ht="18" customHeight="1">
      <c r="B13" s="41">
        <f ca="1">IFERROR(INDEX(No,(ROW()-4)/3,1),"")</f>
        <v>3</v>
      </c>
      <c r="C13" s="42" t="str">
        <f ca="1">IF(B13="","",INDEX(Jalon,MATCH(B13,No,0),1))</f>
        <v>Designation JALON_003</v>
      </c>
      <c r="D13" s="19" t="str">
        <f ca="1">IF(B13="","","Prévu")</f>
        <v>Prévu</v>
      </c>
      <c r="E13" s="11">
        <f ca="1">IF(D13="","",IF(INDEX(PBas,MATCH(B13,No,0),1)="","",INDEX(PBas,MATCH(B13,No,0),1)))</f>
        <v>42552</v>
      </c>
      <c r="F13" s="11">
        <f ca="1">IF(D13="","",IF(INDEX(PBit,MATCH(B13,No,0),1)="","",INDEX(PBit,MATCH(B13,No,0),1)))</f>
        <v>42561</v>
      </c>
      <c r="G13" s="38" t="str">
        <f ca="1">IF(G14="","",IF(G14="Démarré","Pas encore","Jalon"))</f>
        <v>Jalon</v>
      </c>
      <c r="I13" s="27" t="str">
        <f t="shared" ref="I13:AB14" ca="1" si="6">IF(AND($E13&lt;&gt;"",$F13&lt;&gt;"",I$2&lt;&gt;"",I$3&gt;=$E13,I$3&lt;=$F13),REPT("█",3),"")</f>
        <v/>
      </c>
      <c r="J13" s="27" t="str">
        <f t="shared" ca="1" si="6"/>
        <v>███</v>
      </c>
      <c r="K13" s="27" t="str">
        <f t="shared" ca="1" si="6"/>
        <v>███</v>
      </c>
      <c r="L13" s="27" t="str">
        <f t="shared" ca="1" si="6"/>
        <v>███</v>
      </c>
      <c r="M13" s="27" t="str">
        <f t="shared" ca="1" si="6"/>
        <v>███</v>
      </c>
      <c r="N13" s="27" t="str">
        <f t="shared" ca="1" si="6"/>
        <v>███</v>
      </c>
      <c r="O13" s="27" t="str">
        <f t="shared" ca="1" si="6"/>
        <v>███</v>
      </c>
      <c r="P13" s="27" t="str">
        <f t="shared" ca="1" si="6"/>
        <v>███</v>
      </c>
      <c r="Q13" s="27" t="str">
        <f t="shared" ca="1" si="6"/>
        <v>███</v>
      </c>
      <c r="R13" s="27" t="str">
        <f t="shared" ca="1" si="6"/>
        <v>███</v>
      </c>
      <c r="S13" s="27" t="str">
        <f t="shared" ca="1" si="6"/>
        <v>███</v>
      </c>
      <c r="T13" s="27" t="str">
        <f t="shared" ca="1" si="6"/>
        <v/>
      </c>
      <c r="U13" s="27" t="str">
        <f t="shared" ca="1" si="6"/>
        <v/>
      </c>
      <c r="V13" s="27" t="str">
        <f t="shared" ca="1" si="6"/>
        <v/>
      </c>
      <c r="W13" s="27" t="str">
        <f t="shared" ca="1" si="6"/>
        <v/>
      </c>
      <c r="X13" s="27" t="str">
        <f t="shared" ca="1" si="6"/>
        <v/>
      </c>
      <c r="Y13" s="27" t="str">
        <f t="shared" ca="1" si="6"/>
        <v/>
      </c>
      <c r="Z13" s="27" t="str">
        <f t="shared" ca="1" si="6"/>
        <v/>
      </c>
      <c r="AA13" s="27" t="str">
        <f t="shared" ca="1" si="6"/>
        <v/>
      </c>
      <c r="AB13" s="27" t="str">
        <f t="shared" ca="1" si="6"/>
        <v/>
      </c>
    </row>
    <row r="14" spans="1:28" ht="18" customHeight="1">
      <c r="B14" s="41"/>
      <c r="C14" s="42"/>
      <c r="D14" s="19" t="str">
        <f ca="1">IF(B13="","","Réalisé")</f>
        <v>Réalisé</v>
      </c>
      <c r="E14" s="11">
        <f ca="1">IF(D14="","",IF(INDEX(RBas,MATCH(B13,No,0),1)="","",INDEX(RBas,MATCH(B13,No,0),1)))</f>
        <v>42552</v>
      </c>
      <c r="F14" s="11">
        <f ca="1">IF(D14="","",IF(INDEX(RBit,MATCH(B13,No,0),1)="",IF(E14&lt;&gt;"",TODAY(),""),INDEX(RBit,MATCH(B13,No,0),1)))</f>
        <v>42554</v>
      </c>
      <c r="G14" s="38" t="str">
        <f ca="1">IF(D14="","",IF(OR(E14="",E14&gt;TODAY()),"Démarré",IF(F14&lt;TODAY(),"Terminé","En cours")))</f>
        <v>En cours</v>
      </c>
      <c r="I14" s="28" t="str">
        <f ca="1">IF(AND($E14&lt;&gt;"",$F14&lt;&gt;"",I$2&lt;&gt;"",I$3&gt;=$E14,I$3&lt;=$F14),REPT("█",3),"")</f>
        <v/>
      </c>
      <c r="J14" s="28" t="str">
        <f ca="1">IF(AND($E14&lt;&gt;"",$F14&lt;&gt;"",J$2&lt;&gt;"",J$3&gt;=$E14,J$3&lt;=$F14),REPT("█",3),"")</f>
        <v>███</v>
      </c>
      <c r="K14" s="28" t="str">
        <f ca="1">IF(AND($E14&lt;&gt;"",$F14&lt;&gt;"",K$2&lt;&gt;"",K$3&gt;=$E14,K$3&lt;=$F14),REPT("█",3),"")</f>
        <v>███</v>
      </c>
      <c r="L14" s="28" t="str">
        <f ca="1">IF(AND($E14&lt;&gt;"",$F14&lt;&gt;"",L$2&lt;&gt;"",L$3&gt;=$E14,L$3&lt;=$F14),REPT("█",3),"")</f>
        <v>███</v>
      </c>
      <c r="M14" s="28" t="str">
        <f ca="1">IF(AND($E14&lt;&gt;"",$F14&lt;&gt;"",M$2&lt;&gt;"",M$3&gt;=$E14,M$3&lt;=$F14),REPT(REPT("█",3),3),"")</f>
        <v/>
      </c>
      <c r="N14" s="28" t="str">
        <f t="shared" ca="1" si="6"/>
        <v/>
      </c>
      <c r="O14" s="28" t="str">
        <f t="shared" ca="1" si="6"/>
        <v/>
      </c>
      <c r="P14" s="28" t="str">
        <f t="shared" ca="1" si="6"/>
        <v/>
      </c>
      <c r="Q14" s="28" t="str">
        <f t="shared" ca="1" si="6"/>
        <v/>
      </c>
      <c r="R14" s="28" t="str">
        <f t="shared" ca="1" si="6"/>
        <v/>
      </c>
      <c r="S14" s="28" t="str">
        <f t="shared" ca="1" si="6"/>
        <v/>
      </c>
      <c r="T14" s="28" t="str">
        <f t="shared" ca="1" si="6"/>
        <v/>
      </c>
      <c r="U14" s="28" t="str">
        <f t="shared" ca="1" si="6"/>
        <v/>
      </c>
      <c r="V14" s="28" t="str">
        <f t="shared" ca="1" si="6"/>
        <v/>
      </c>
      <c r="W14" s="28" t="str">
        <f t="shared" ca="1" si="6"/>
        <v/>
      </c>
      <c r="X14" s="28" t="str">
        <f t="shared" ca="1" si="6"/>
        <v/>
      </c>
      <c r="Y14" s="28" t="str">
        <f t="shared" ca="1" si="6"/>
        <v/>
      </c>
      <c r="Z14" s="28" t="str">
        <f t="shared" ca="1" si="6"/>
        <v/>
      </c>
      <c r="AA14" s="28" t="str">
        <f t="shared" ca="1" si="6"/>
        <v/>
      </c>
      <c r="AB14" s="28" t="str">
        <f t="shared" ca="1" si="6"/>
        <v/>
      </c>
    </row>
    <row r="15" spans="1:28" ht="3.75" customHeight="1"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</row>
    <row r="16" spans="1:28" ht="18" customHeight="1">
      <c r="B16" s="41">
        <f ca="1">IFERROR(INDEX(No,(ROW()-4)/3,1),"")</f>
        <v>4</v>
      </c>
      <c r="C16" s="42" t="str">
        <f ca="1">IF(B16="","",INDEX(Jalon,MATCH(B16,No,0),1))</f>
        <v>Designation JALON_004</v>
      </c>
      <c r="D16" s="19" t="str">
        <f ca="1">IF(B16="","","Prévu")</f>
        <v>Prévu</v>
      </c>
      <c r="E16" s="11">
        <f ca="1">IF(D16="","",IF(INDEX(PBas,MATCH(B16,No,0),1)="","",INDEX(PBas,MATCH(B16,No,0),1)))</f>
        <v>42552</v>
      </c>
      <c r="F16" s="11">
        <f ca="1">IF(D16="","",IF(INDEX(PBit,MATCH(B16,No,0),1)="","",INDEX(PBit,MATCH(B16,No,0),1)))</f>
        <v>42561</v>
      </c>
      <c r="G16" s="38" t="str">
        <f ca="1">IF(G17="","",IF(G17="Démarré","Pas encore","Jalon"))</f>
        <v>Jalon</v>
      </c>
      <c r="I16" s="27" t="str">
        <f t="shared" ref="I16:AB17" ca="1" si="7">IF(AND($E16&lt;&gt;"",$F16&lt;&gt;"",I$2&lt;&gt;"",I$3&gt;=$E16,I$3&lt;=$F16),REPT("█",3),"")</f>
        <v/>
      </c>
      <c r="J16" s="27" t="str">
        <f t="shared" ca="1" si="7"/>
        <v>███</v>
      </c>
      <c r="K16" s="27" t="str">
        <f t="shared" ca="1" si="7"/>
        <v>███</v>
      </c>
      <c r="L16" s="27" t="str">
        <f t="shared" ca="1" si="7"/>
        <v>███</v>
      </c>
      <c r="M16" s="27" t="str">
        <f t="shared" ca="1" si="7"/>
        <v>███</v>
      </c>
      <c r="N16" s="27" t="str">
        <f t="shared" ca="1" si="7"/>
        <v>███</v>
      </c>
      <c r="O16" s="27" t="str">
        <f t="shared" ca="1" si="7"/>
        <v>███</v>
      </c>
      <c r="P16" s="27" t="str">
        <f t="shared" ca="1" si="7"/>
        <v>███</v>
      </c>
      <c r="Q16" s="27" t="str">
        <f t="shared" ca="1" si="7"/>
        <v>███</v>
      </c>
      <c r="R16" s="27" t="str">
        <f t="shared" ca="1" si="7"/>
        <v>███</v>
      </c>
      <c r="S16" s="27" t="str">
        <f t="shared" ca="1" si="7"/>
        <v>███</v>
      </c>
      <c r="T16" s="27" t="str">
        <f t="shared" ca="1" si="7"/>
        <v/>
      </c>
      <c r="U16" s="27" t="str">
        <f t="shared" ca="1" si="7"/>
        <v/>
      </c>
      <c r="V16" s="27" t="str">
        <f t="shared" ca="1" si="7"/>
        <v/>
      </c>
      <c r="W16" s="27" t="str">
        <f t="shared" ca="1" si="7"/>
        <v/>
      </c>
      <c r="X16" s="27" t="str">
        <f t="shared" ca="1" si="7"/>
        <v/>
      </c>
      <c r="Y16" s="27" t="str">
        <f t="shared" ca="1" si="7"/>
        <v/>
      </c>
      <c r="Z16" s="27" t="str">
        <f t="shared" ca="1" si="7"/>
        <v/>
      </c>
      <c r="AA16" s="27" t="str">
        <f t="shared" ca="1" si="7"/>
        <v/>
      </c>
      <c r="AB16" s="27" t="str">
        <f t="shared" ca="1" si="7"/>
        <v/>
      </c>
    </row>
    <row r="17" spans="2:28" ht="18" customHeight="1">
      <c r="B17" s="41"/>
      <c r="C17" s="42"/>
      <c r="D17" s="19" t="str">
        <f ca="1">IF(B16="","","Réalisé")</f>
        <v>Réalisé</v>
      </c>
      <c r="E17" s="11">
        <f ca="1">IF(D17="","",IF(INDEX(RBas,MATCH(B16,No,0),1)="","",INDEX(RBas,MATCH(B16,No,0),1)))</f>
        <v>42552</v>
      </c>
      <c r="F17" s="11">
        <f ca="1">IF(D17="","",IF(INDEX(RBit,MATCH(B16,No,0),1)="",IF(E17&lt;&gt;"",TODAY(),""),INDEX(RBit,MATCH(B16,No,0),1)))</f>
        <v>42554</v>
      </c>
      <c r="G17" s="38" t="str">
        <f ca="1">IF(D17="","",IF(OR(E17="",E17&gt;TODAY()),"Démarré",IF(F17&lt;TODAY(),"Terminé","En cours")))</f>
        <v>En cours</v>
      </c>
      <c r="I17" s="28" t="str">
        <f ca="1">IF(AND($E17&lt;&gt;"",$F17&lt;&gt;"",I$2&lt;&gt;"",I$3&gt;=$E17,I$3&lt;=$F17),REPT("█",3),"")</f>
        <v/>
      </c>
      <c r="J17" s="28" t="str">
        <f ca="1">IF(AND($E17&lt;&gt;"",$F17&lt;&gt;"",J$2&lt;&gt;"",J$3&gt;=$E17,J$3&lt;=$F17),REPT("█",3),"")</f>
        <v>███</v>
      </c>
      <c r="K17" s="28" t="str">
        <f ca="1">IF(AND($E17&lt;&gt;"",$F17&lt;&gt;"",K$2&lt;&gt;"",K$3&gt;=$E17,K$3&lt;=$F17),REPT("█",3),"")</f>
        <v>███</v>
      </c>
      <c r="L17" s="28" t="str">
        <f ca="1">IF(AND($E17&lt;&gt;"",$F17&lt;&gt;"",L$2&lt;&gt;"",L$3&gt;=$E17,L$3&lt;=$F17),REPT("█",3),"")</f>
        <v>███</v>
      </c>
      <c r="M17" s="28" t="str">
        <f ca="1">IF(AND($E17&lt;&gt;"",$F17&lt;&gt;"",M$2&lt;&gt;"",M$3&gt;=$E17,M$3&lt;=$F17),REPT(REPT("█",3),3),"")</f>
        <v/>
      </c>
      <c r="N17" s="28" t="str">
        <f t="shared" ca="1" si="7"/>
        <v/>
      </c>
      <c r="O17" s="28" t="str">
        <f t="shared" ca="1" si="7"/>
        <v/>
      </c>
      <c r="P17" s="28" t="str">
        <f t="shared" ca="1" si="7"/>
        <v/>
      </c>
      <c r="Q17" s="28" t="str">
        <f t="shared" ca="1" si="7"/>
        <v/>
      </c>
      <c r="R17" s="28" t="str">
        <f t="shared" ca="1" si="7"/>
        <v/>
      </c>
      <c r="S17" s="28" t="str">
        <f t="shared" ca="1" si="7"/>
        <v/>
      </c>
      <c r="T17" s="28" t="str">
        <f t="shared" ca="1" si="7"/>
        <v/>
      </c>
      <c r="U17" s="28" t="str">
        <f t="shared" ca="1" si="7"/>
        <v/>
      </c>
      <c r="V17" s="28" t="str">
        <f t="shared" ca="1" si="7"/>
        <v/>
      </c>
      <c r="W17" s="28" t="str">
        <f t="shared" ca="1" si="7"/>
        <v/>
      </c>
      <c r="X17" s="28" t="str">
        <f t="shared" ca="1" si="7"/>
        <v/>
      </c>
      <c r="Y17" s="28" t="str">
        <f t="shared" ca="1" si="7"/>
        <v/>
      </c>
      <c r="Z17" s="28" t="str">
        <f t="shared" ca="1" si="7"/>
        <v/>
      </c>
      <c r="AA17" s="28" t="str">
        <f t="shared" ca="1" si="7"/>
        <v/>
      </c>
      <c r="AB17" s="28" t="str">
        <f t="shared" ca="1" si="7"/>
        <v/>
      </c>
    </row>
    <row r="18" spans="2:28" ht="3.75" customHeight="1"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</row>
    <row r="19" spans="2:28" ht="18" customHeight="1">
      <c r="B19" s="41">
        <f ca="1">IFERROR(INDEX(No,(ROW()-4)/3,1),"")</f>
        <v>5</v>
      </c>
      <c r="C19" s="42" t="str">
        <f ca="1">IF(B19="","",INDEX(Jalon,MATCH(B19,No,0),1))</f>
        <v>Designation JALON_005</v>
      </c>
      <c r="D19" s="19" t="str">
        <f ca="1">IF(B19="","","Prévu")</f>
        <v>Prévu</v>
      </c>
      <c r="E19" s="11">
        <f ca="1">IF(D19="","",IF(INDEX(PBas,MATCH(B19,No,0),1)="","",INDEX(PBas,MATCH(B19,No,0),1)))</f>
        <v>42552</v>
      </c>
      <c r="F19" s="11">
        <f ca="1">IF(D19="","",IF(INDEX(PBit,MATCH(B19,No,0),1)="","",INDEX(PBit,MATCH(B19,No,0),1)))</f>
        <v>42561</v>
      </c>
      <c r="G19" s="38" t="str">
        <f ca="1">IF(G20="","",IF(G20="Démarré","Pas encore","Jalon"))</f>
        <v>Jalon</v>
      </c>
      <c r="I19" s="27" t="str">
        <f t="shared" ref="I19:AB20" ca="1" si="8">IF(AND($E19&lt;&gt;"",$F19&lt;&gt;"",I$2&lt;&gt;"",I$3&gt;=$E19,I$3&lt;=$F19),REPT("█",3),"")</f>
        <v/>
      </c>
      <c r="J19" s="27" t="str">
        <f t="shared" ca="1" si="8"/>
        <v>███</v>
      </c>
      <c r="K19" s="27" t="str">
        <f t="shared" ca="1" si="8"/>
        <v>███</v>
      </c>
      <c r="L19" s="27" t="str">
        <f t="shared" ca="1" si="8"/>
        <v>███</v>
      </c>
      <c r="M19" s="27" t="str">
        <f t="shared" ca="1" si="8"/>
        <v>███</v>
      </c>
      <c r="N19" s="27" t="str">
        <f t="shared" ca="1" si="8"/>
        <v>███</v>
      </c>
      <c r="O19" s="27" t="str">
        <f t="shared" ca="1" si="8"/>
        <v>███</v>
      </c>
      <c r="P19" s="27" t="str">
        <f t="shared" ca="1" si="8"/>
        <v>███</v>
      </c>
      <c r="Q19" s="27" t="str">
        <f t="shared" ca="1" si="8"/>
        <v>███</v>
      </c>
      <c r="R19" s="27" t="str">
        <f t="shared" ca="1" si="8"/>
        <v>███</v>
      </c>
      <c r="S19" s="27" t="str">
        <f t="shared" ca="1" si="8"/>
        <v>███</v>
      </c>
      <c r="T19" s="27" t="str">
        <f t="shared" ca="1" si="8"/>
        <v/>
      </c>
      <c r="U19" s="27" t="str">
        <f t="shared" ca="1" si="8"/>
        <v/>
      </c>
      <c r="V19" s="27" t="str">
        <f t="shared" ca="1" si="8"/>
        <v/>
      </c>
      <c r="W19" s="27" t="str">
        <f t="shared" ca="1" si="8"/>
        <v/>
      </c>
      <c r="X19" s="27" t="str">
        <f t="shared" ca="1" si="8"/>
        <v/>
      </c>
      <c r="Y19" s="27" t="str">
        <f t="shared" ca="1" si="8"/>
        <v/>
      </c>
      <c r="Z19" s="27" t="str">
        <f t="shared" ca="1" si="8"/>
        <v/>
      </c>
      <c r="AA19" s="27" t="str">
        <f t="shared" ca="1" si="8"/>
        <v/>
      </c>
      <c r="AB19" s="27" t="str">
        <f t="shared" ca="1" si="8"/>
        <v/>
      </c>
    </row>
    <row r="20" spans="2:28" ht="18" customHeight="1">
      <c r="B20" s="41"/>
      <c r="C20" s="42"/>
      <c r="D20" s="19" t="str">
        <f ca="1">IF(B19="","","Réalisé")</f>
        <v>Réalisé</v>
      </c>
      <c r="E20" s="11">
        <f ca="1">IF(D20="","",IF(INDEX(RBas,MATCH(B19,No,0),1)="","",INDEX(RBas,MATCH(B19,No,0),1)))</f>
        <v>42552</v>
      </c>
      <c r="F20" s="11">
        <f ca="1">IF(D20="","",IF(INDEX(RBit,MATCH(B19,No,0),1)="",IF(E20&lt;&gt;"",TODAY(),""),INDEX(RBit,MATCH(B19,No,0),1)))</f>
        <v>42554</v>
      </c>
      <c r="G20" s="38" t="str">
        <f ca="1">IF(D20="","",IF(OR(E20="",E20&gt;TODAY()),"Démarré",IF(F20&lt;TODAY(),"Terminé","En cours")))</f>
        <v>En cours</v>
      </c>
      <c r="I20" s="28" t="str">
        <f ca="1">IF(AND($E20&lt;&gt;"",$F20&lt;&gt;"",I$2&lt;&gt;"",I$3&gt;=$E20,I$3&lt;=$F20),REPT("█",3),"")</f>
        <v/>
      </c>
      <c r="J20" s="28" t="str">
        <f ca="1">IF(AND($E20&lt;&gt;"",$F20&lt;&gt;"",J$2&lt;&gt;"",J$3&gt;=$E20,J$3&lt;=$F20),REPT("█",3),"")</f>
        <v>███</v>
      </c>
      <c r="K20" s="28" t="str">
        <f ca="1">IF(AND($E20&lt;&gt;"",$F20&lt;&gt;"",K$2&lt;&gt;"",K$3&gt;=$E20,K$3&lt;=$F20),REPT("█",3),"")</f>
        <v>███</v>
      </c>
      <c r="L20" s="28" t="str">
        <f ca="1">IF(AND($E20&lt;&gt;"",$F20&lt;&gt;"",L$2&lt;&gt;"",L$3&gt;=$E20,L$3&lt;=$F20),REPT("█",3),"")</f>
        <v>███</v>
      </c>
      <c r="M20" s="28" t="str">
        <f ca="1">IF(AND($E20&lt;&gt;"",$F20&lt;&gt;"",M$2&lt;&gt;"",M$3&gt;=$E20,M$3&lt;=$F20),REPT(REPT("█",3),3),"")</f>
        <v/>
      </c>
      <c r="N20" s="28" t="str">
        <f t="shared" ca="1" si="8"/>
        <v/>
      </c>
      <c r="O20" s="28" t="str">
        <f t="shared" ca="1" si="8"/>
        <v/>
      </c>
      <c r="P20" s="28" t="str">
        <f t="shared" ca="1" si="8"/>
        <v/>
      </c>
      <c r="Q20" s="28" t="str">
        <f t="shared" ca="1" si="8"/>
        <v/>
      </c>
      <c r="R20" s="28" t="str">
        <f t="shared" ca="1" si="8"/>
        <v/>
      </c>
      <c r="S20" s="28" t="str">
        <f t="shared" ca="1" si="8"/>
        <v/>
      </c>
      <c r="T20" s="28" t="str">
        <f t="shared" ca="1" si="8"/>
        <v/>
      </c>
      <c r="U20" s="28" t="str">
        <f t="shared" ca="1" si="8"/>
        <v/>
      </c>
      <c r="V20" s="28" t="str">
        <f t="shared" ca="1" si="8"/>
        <v/>
      </c>
      <c r="W20" s="28" t="str">
        <f t="shared" ca="1" si="8"/>
        <v/>
      </c>
      <c r="X20" s="28" t="str">
        <f t="shared" ca="1" si="8"/>
        <v/>
      </c>
      <c r="Y20" s="28" t="str">
        <f t="shared" ca="1" si="8"/>
        <v/>
      </c>
      <c r="Z20" s="28" t="str">
        <f t="shared" ca="1" si="8"/>
        <v/>
      </c>
      <c r="AA20" s="28" t="str">
        <f t="shared" ca="1" si="8"/>
        <v/>
      </c>
      <c r="AB20" s="28" t="str">
        <f t="shared" ca="1" si="8"/>
        <v/>
      </c>
    </row>
    <row r="21" spans="2:28" ht="3.75" customHeight="1"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</row>
    <row r="22" spans="2:28" ht="18" customHeight="1">
      <c r="B22" s="41">
        <f ca="1">IFERROR(INDEX(No,(ROW()-4)/3,1),"")</f>
        <v>6</v>
      </c>
      <c r="C22" s="42" t="str">
        <f ca="1">IF(B22="","",INDEX(Jalon,MATCH(B22,No,0),1))</f>
        <v>Designation JALON_006</v>
      </c>
      <c r="D22" s="19" t="str">
        <f ca="1">IF(B22="","","Prévu")</f>
        <v>Prévu</v>
      </c>
      <c r="E22" s="11">
        <f ca="1">IF(D22="","",IF(INDEX(PBas,MATCH(B22,No,0),1)="","",INDEX(PBas,MATCH(B22,No,0),1)))</f>
        <v>42552</v>
      </c>
      <c r="F22" s="11">
        <f ca="1">IF(D22="","",IF(INDEX(PBit,MATCH(B22,No,0),1)="","",INDEX(PBit,MATCH(B22,No,0),1)))</f>
        <v>42561</v>
      </c>
      <c r="G22" s="38" t="str">
        <f ca="1">IF(G23="","",IF(G23="Démarré","Pas encore","Jalon"))</f>
        <v>Jalon</v>
      </c>
      <c r="I22" s="27" t="str">
        <f t="shared" ref="I22:AB23" ca="1" si="9">IF(AND($E22&lt;&gt;"",$F22&lt;&gt;"",I$2&lt;&gt;"",I$3&gt;=$E22,I$3&lt;=$F22),REPT("█",3),"")</f>
        <v/>
      </c>
      <c r="J22" s="27" t="str">
        <f t="shared" ca="1" si="9"/>
        <v>███</v>
      </c>
      <c r="K22" s="27" t="str">
        <f t="shared" ca="1" si="9"/>
        <v>███</v>
      </c>
      <c r="L22" s="27" t="str">
        <f t="shared" ca="1" si="9"/>
        <v>███</v>
      </c>
      <c r="M22" s="27" t="str">
        <f t="shared" ca="1" si="9"/>
        <v>███</v>
      </c>
      <c r="N22" s="27" t="str">
        <f t="shared" ca="1" si="9"/>
        <v>███</v>
      </c>
      <c r="O22" s="27" t="str">
        <f t="shared" ca="1" si="9"/>
        <v>███</v>
      </c>
      <c r="P22" s="27" t="str">
        <f t="shared" ca="1" si="9"/>
        <v>███</v>
      </c>
      <c r="Q22" s="27" t="str">
        <f t="shared" ca="1" si="9"/>
        <v>███</v>
      </c>
      <c r="R22" s="27" t="str">
        <f t="shared" ca="1" si="9"/>
        <v>███</v>
      </c>
      <c r="S22" s="27" t="str">
        <f t="shared" ca="1" si="9"/>
        <v>███</v>
      </c>
      <c r="T22" s="27" t="str">
        <f t="shared" ca="1" si="9"/>
        <v/>
      </c>
      <c r="U22" s="27" t="str">
        <f t="shared" ca="1" si="9"/>
        <v/>
      </c>
      <c r="V22" s="27" t="str">
        <f t="shared" ca="1" si="9"/>
        <v/>
      </c>
      <c r="W22" s="27" t="str">
        <f t="shared" ca="1" si="9"/>
        <v/>
      </c>
      <c r="X22" s="27" t="str">
        <f t="shared" ca="1" si="9"/>
        <v/>
      </c>
      <c r="Y22" s="27" t="str">
        <f t="shared" ca="1" si="9"/>
        <v/>
      </c>
      <c r="Z22" s="27" t="str">
        <f t="shared" ca="1" si="9"/>
        <v/>
      </c>
      <c r="AA22" s="27" t="str">
        <f t="shared" ca="1" si="9"/>
        <v/>
      </c>
      <c r="AB22" s="27" t="str">
        <f t="shared" ca="1" si="9"/>
        <v/>
      </c>
    </row>
    <row r="23" spans="2:28" ht="18" customHeight="1">
      <c r="B23" s="41"/>
      <c r="C23" s="42"/>
      <c r="D23" s="19" t="str">
        <f ca="1">IF(B22="","","Réalisé")</f>
        <v>Réalisé</v>
      </c>
      <c r="E23" s="11">
        <f ca="1">IF(D23="","",IF(INDEX(RBas,MATCH(B22,No,0),1)="","",INDEX(RBas,MATCH(B22,No,0),1)))</f>
        <v>42552</v>
      </c>
      <c r="F23" s="11">
        <f ca="1">IF(D23="","",IF(INDEX(RBit,MATCH(B22,No,0),1)="",IF(E23&lt;&gt;"",TODAY(),""),INDEX(RBit,MATCH(B22,No,0),1)))</f>
        <v>42554</v>
      </c>
      <c r="G23" s="38" t="str">
        <f ca="1">IF(D23="","",IF(OR(E23="",E23&gt;TODAY()),"Démarré",IF(F23&lt;TODAY(),"Terminé","En cours")))</f>
        <v>En cours</v>
      </c>
      <c r="I23" s="28" t="str">
        <f ca="1">IF(AND($E23&lt;&gt;"",$F23&lt;&gt;"",I$2&lt;&gt;"",I$3&gt;=$E23,I$3&lt;=$F23),REPT("█",3),"")</f>
        <v/>
      </c>
      <c r="J23" s="28" t="str">
        <f ca="1">IF(AND($E23&lt;&gt;"",$F23&lt;&gt;"",J$2&lt;&gt;"",J$3&gt;=$E23,J$3&lt;=$F23),REPT("█",3),"")</f>
        <v>███</v>
      </c>
      <c r="K23" s="28" t="str">
        <f ca="1">IF(AND($E23&lt;&gt;"",$F23&lt;&gt;"",K$2&lt;&gt;"",K$3&gt;=$E23,K$3&lt;=$F23),REPT("█",3),"")</f>
        <v>███</v>
      </c>
      <c r="L23" s="28" t="str">
        <f ca="1">IF(AND($E23&lt;&gt;"",$F23&lt;&gt;"",L$2&lt;&gt;"",L$3&gt;=$E23,L$3&lt;=$F23),REPT("█",3),"")</f>
        <v>███</v>
      </c>
      <c r="M23" s="28" t="str">
        <f ca="1">IF(AND($E23&lt;&gt;"",$F23&lt;&gt;"",M$2&lt;&gt;"",M$3&gt;=$E23,M$3&lt;=$F23),REPT(REPT("█",3),3),"")</f>
        <v/>
      </c>
      <c r="N23" s="28" t="str">
        <f t="shared" ca="1" si="9"/>
        <v/>
      </c>
      <c r="O23" s="28" t="str">
        <f t="shared" ca="1" si="9"/>
        <v/>
      </c>
      <c r="P23" s="28" t="str">
        <f t="shared" ca="1" si="9"/>
        <v/>
      </c>
      <c r="Q23" s="28" t="str">
        <f t="shared" ca="1" si="9"/>
        <v/>
      </c>
      <c r="R23" s="28" t="str">
        <f t="shared" ca="1" si="9"/>
        <v/>
      </c>
      <c r="S23" s="28" t="str">
        <f t="shared" ca="1" si="9"/>
        <v/>
      </c>
      <c r="T23" s="28" t="str">
        <f t="shared" ca="1" si="9"/>
        <v/>
      </c>
      <c r="U23" s="28" t="str">
        <f t="shared" ca="1" si="9"/>
        <v/>
      </c>
      <c r="V23" s="28" t="str">
        <f t="shared" ca="1" si="9"/>
        <v/>
      </c>
      <c r="W23" s="28" t="str">
        <f t="shared" ca="1" si="9"/>
        <v/>
      </c>
      <c r="X23" s="28" t="str">
        <f t="shared" ca="1" si="9"/>
        <v/>
      </c>
      <c r="Y23" s="28" t="str">
        <f t="shared" ca="1" si="9"/>
        <v/>
      </c>
      <c r="Z23" s="28" t="str">
        <f t="shared" ca="1" si="9"/>
        <v/>
      </c>
      <c r="AA23" s="28" t="str">
        <f t="shared" ca="1" si="9"/>
        <v/>
      </c>
      <c r="AB23" s="28" t="str">
        <f t="shared" ca="1" si="9"/>
        <v/>
      </c>
    </row>
    <row r="24" spans="2:28" ht="3.75" customHeight="1"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</row>
    <row r="25" spans="2:28" ht="18" customHeight="1">
      <c r="B25" s="41">
        <f ca="1">IFERROR(INDEX(No,(ROW()-4)/3,1),"")</f>
        <v>7</v>
      </c>
      <c r="C25" s="42" t="str">
        <f ca="1">IF(B25="","",INDEX(Jalon,MATCH(B25,No,0),1))</f>
        <v>Designation JALON_007</v>
      </c>
      <c r="D25" s="19" t="str">
        <f ca="1">IF(B25="","","Prévu")</f>
        <v>Prévu</v>
      </c>
      <c r="E25" s="11">
        <f ca="1">IF(D25="","",IF(INDEX(PBas,MATCH(B25,No,0),1)="","",INDEX(PBas,MATCH(B25,No,0),1)))</f>
        <v>42552</v>
      </c>
      <c r="F25" s="11">
        <f ca="1">IF(D25="","",IF(INDEX(PBit,MATCH(B25,No,0),1)="","",INDEX(PBit,MATCH(B25,No,0),1)))</f>
        <v>42561</v>
      </c>
      <c r="G25" s="38" t="str">
        <f ca="1">IF(G26="","",IF(G26="Démarré","Pas encore","Jalon"))</f>
        <v>Jalon</v>
      </c>
      <c r="I25" s="27" t="str">
        <f t="shared" ref="I25:AB26" ca="1" si="10">IF(AND($E25&lt;&gt;"",$F25&lt;&gt;"",I$2&lt;&gt;"",I$3&gt;=$E25,I$3&lt;=$F25),REPT("█",3),"")</f>
        <v/>
      </c>
      <c r="J25" s="27" t="str">
        <f t="shared" ca="1" si="10"/>
        <v>███</v>
      </c>
      <c r="K25" s="27" t="str">
        <f t="shared" ca="1" si="10"/>
        <v>███</v>
      </c>
      <c r="L25" s="27" t="str">
        <f t="shared" ca="1" si="10"/>
        <v>███</v>
      </c>
      <c r="M25" s="27" t="str">
        <f t="shared" ca="1" si="10"/>
        <v>███</v>
      </c>
      <c r="N25" s="27" t="str">
        <f t="shared" ca="1" si="10"/>
        <v>███</v>
      </c>
      <c r="O25" s="27" t="str">
        <f t="shared" ca="1" si="10"/>
        <v>███</v>
      </c>
      <c r="P25" s="27" t="str">
        <f t="shared" ca="1" si="10"/>
        <v>███</v>
      </c>
      <c r="Q25" s="27" t="str">
        <f t="shared" ca="1" si="10"/>
        <v>███</v>
      </c>
      <c r="R25" s="27" t="str">
        <f t="shared" ca="1" si="10"/>
        <v>███</v>
      </c>
      <c r="S25" s="27" t="str">
        <f t="shared" ca="1" si="10"/>
        <v>███</v>
      </c>
      <c r="T25" s="27" t="str">
        <f t="shared" ca="1" si="10"/>
        <v/>
      </c>
      <c r="U25" s="27" t="str">
        <f t="shared" ca="1" si="10"/>
        <v/>
      </c>
      <c r="V25" s="27" t="str">
        <f t="shared" ca="1" si="10"/>
        <v/>
      </c>
      <c r="W25" s="27" t="str">
        <f t="shared" ca="1" si="10"/>
        <v/>
      </c>
      <c r="X25" s="27" t="str">
        <f t="shared" ca="1" si="10"/>
        <v/>
      </c>
      <c r="Y25" s="27" t="str">
        <f t="shared" ca="1" si="10"/>
        <v/>
      </c>
      <c r="Z25" s="27" t="str">
        <f t="shared" ca="1" si="10"/>
        <v/>
      </c>
      <c r="AA25" s="27" t="str">
        <f t="shared" ca="1" si="10"/>
        <v/>
      </c>
      <c r="AB25" s="27" t="str">
        <f t="shared" ca="1" si="10"/>
        <v/>
      </c>
    </row>
    <row r="26" spans="2:28" ht="18" customHeight="1">
      <c r="B26" s="41"/>
      <c r="C26" s="42"/>
      <c r="D26" s="19" t="str">
        <f ca="1">IF(B25="","","Réalisé")</f>
        <v>Réalisé</v>
      </c>
      <c r="E26" s="11">
        <f ca="1">IF(D26="","",IF(INDEX(RBas,MATCH(B25,No,0),1)="","",INDEX(RBas,MATCH(B25,No,0),1)))</f>
        <v>42552</v>
      </c>
      <c r="F26" s="11">
        <f ca="1">IF(D26="","",IF(INDEX(RBit,MATCH(B25,No,0),1)="",IF(E26&lt;&gt;"",TODAY(),""),INDEX(RBit,MATCH(B25,No,0),1)))</f>
        <v>42554</v>
      </c>
      <c r="G26" s="38" t="str">
        <f ca="1">IF(D26="","",IF(OR(E26="",E26&gt;TODAY()),"Démarré",IF(F26&lt;TODAY(),"Terminé","En cours")))</f>
        <v>En cours</v>
      </c>
      <c r="I26" s="28" t="str">
        <f ca="1">IF(AND($E26&lt;&gt;"",$F26&lt;&gt;"",I$2&lt;&gt;"",I$3&gt;=$E26,I$3&lt;=$F26),REPT("█",3),"")</f>
        <v/>
      </c>
      <c r="J26" s="28" t="str">
        <f ca="1">IF(AND($E26&lt;&gt;"",$F26&lt;&gt;"",J$2&lt;&gt;"",J$3&gt;=$E26,J$3&lt;=$F26),REPT("█",3),"")</f>
        <v>███</v>
      </c>
      <c r="K26" s="28" t="str">
        <f ca="1">IF(AND($E26&lt;&gt;"",$F26&lt;&gt;"",K$2&lt;&gt;"",K$3&gt;=$E26,K$3&lt;=$F26),REPT("█",3),"")</f>
        <v>███</v>
      </c>
      <c r="L26" s="28" t="str">
        <f ca="1">IF(AND($E26&lt;&gt;"",$F26&lt;&gt;"",L$2&lt;&gt;"",L$3&gt;=$E26,L$3&lt;=$F26),REPT("█",3),"")</f>
        <v>███</v>
      </c>
      <c r="M26" s="28" t="str">
        <f ca="1">IF(AND($E26&lt;&gt;"",$F26&lt;&gt;"",M$2&lt;&gt;"",M$3&gt;=$E26,M$3&lt;=$F26),REPT(REPT("█",3),3),"")</f>
        <v/>
      </c>
      <c r="N26" s="28" t="str">
        <f t="shared" ca="1" si="10"/>
        <v/>
      </c>
      <c r="O26" s="28" t="str">
        <f t="shared" ca="1" si="10"/>
        <v/>
      </c>
      <c r="P26" s="28" t="str">
        <f t="shared" ca="1" si="10"/>
        <v/>
      </c>
      <c r="Q26" s="28" t="str">
        <f t="shared" ca="1" si="10"/>
        <v/>
      </c>
      <c r="R26" s="28" t="str">
        <f t="shared" ca="1" si="10"/>
        <v/>
      </c>
      <c r="S26" s="28" t="str">
        <f t="shared" ca="1" si="10"/>
        <v/>
      </c>
      <c r="T26" s="28" t="str">
        <f t="shared" ca="1" si="10"/>
        <v/>
      </c>
      <c r="U26" s="28" t="str">
        <f t="shared" ca="1" si="10"/>
        <v/>
      </c>
      <c r="V26" s="28" t="str">
        <f t="shared" ca="1" si="10"/>
        <v/>
      </c>
      <c r="W26" s="28" t="str">
        <f t="shared" ca="1" si="10"/>
        <v/>
      </c>
      <c r="X26" s="28" t="str">
        <f t="shared" ca="1" si="10"/>
        <v/>
      </c>
      <c r="Y26" s="28" t="str">
        <f t="shared" ca="1" si="10"/>
        <v/>
      </c>
      <c r="Z26" s="28" t="str">
        <f t="shared" ca="1" si="10"/>
        <v/>
      </c>
      <c r="AA26" s="28" t="str">
        <f t="shared" ca="1" si="10"/>
        <v/>
      </c>
      <c r="AB26" s="28" t="str">
        <f t="shared" ca="1" si="10"/>
        <v/>
      </c>
    </row>
    <row r="27" spans="2:28" ht="3.75" customHeight="1"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</row>
    <row r="28" spans="2:28" ht="18" customHeight="1">
      <c r="B28" s="41">
        <f ca="1">IFERROR(INDEX(No,(ROW()-4)/3,1),"")</f>
        <v>8</v>
      </c>
      <c r="C28" s="42" t="str">
        <f ca="1">IF(B28="","",INDEX(Jalon,MATCH(B28,No,0),1))</f>
        <v>Designation JALON_008</v>
      </c>
      <c r="D28" s="19" t="str">
        <f ca="1">IF(B28="","","Prévu")</f>
        <v>Prévu</v>
      </c>
      <c r="E28" s="11">
        <f ca="1">IF(D28="","",IF(INDEX(PBas,MATCH(B28,No,0),1)="","",INDEX(PBas,MATCH(B28,No,0),1)))</f>
        <v>42552</v>
      </c>
      <c r="F28" s="11">
        <f ca="1">IF(D28="","",IF(INDEX(PBit,MATCH(B28,No,0),1)="","",INDEX(PBit,MATCH(B28,No,0),1)))</f>
        <v>42561</v>
      </c>
      <c r="G28" s="38" t="str">
        <f ca="1">IF(G29="","",IF(G29="Démarré","Pas encore","Jalon"))</f>
        <v>Jalon</v>
      </c>
      <c r="I28" s="27" t="str">
        <f t="shared" ref="I28:AB29" ca="1" si="11">IF(AND($E28&lt;&gt;"",$F28&lt;&gt;"",I$2&lt;&gt;"",I$3&gt;=$E28,I$3&lt;=$F28),REPT("█",3),"")</f>
        <v/>
      </c>
      <c r="J28" s="27" t="str">
        <f t="shared" ca="1" si="11"/>
        <v>███</v>
      </c>
      <c r="K28" s="27" t="str">
        <f t="shared" ca="1" si="11"/>
        <v>███</v>
      </c>
      <c r="L28" s="27" t="str">
        <f t="shared" ca="1" si="11"/>
        <v>███</v>
      </c>
      <c r="M28" s="27" t="str">
        <f t="shared" ca="1" si="11"/>
        <v>███</v>
      </c>
      <c r="N28" s="27" t="str">
        <f t="shared" ca="1" si="11"/>
        <v>███</v>
      </c>
      <c r="O28" s="27" t="str">
        <f t="shared" ca="1" si="11"/>
        <v>███</v>
      </c>
      <c r="P28" s="27" t="str">
        <f t="shared" ca="1" si="11"/>
        <v>███</v>
      </c>
      <c r="Q28" s="27" t="str">
        <f t="shared" ca="1" si="11"/>
        <v>███</v>
      </c>
      <c r="R28" s="27" t="str">
        <f t="shared" ca="1" si="11"/>
        <v>███</v>
      </c>
      <c r="S28" s="27" t="str">
        <f t="shared" ca="1" si="11"/>
        <v>███</v>
      </c>
      <c r="T28" s="27" t="str">
        <f t="shared" ca="1" si="11"/>
        <v/>
      </c>
      <c r="U28" s="27" t="str">
        <f t="shared" ca="1" si="11"/>
        <v/>
      </c>
      <c r="V28" s="27" t="str">
        <f t="shared" ca="1" si="11"/>
        <v/>
      </c>
      <c r="W28" s="27" t="str">
        <f t="shared" ca="1" si="11"/>
        <v/>
      </c>
      <c r="X28" s="27" t="str">
        <f t="shared" ca="1" si="11"/>
        <v/>
      </c>
      <c r="Y28" s="27" t="str">
        <f t="shared" ca="1" si="11"/>
        <v/>
      </c>
      <c r="Z28" s="27" t="str">
        <f t="shared" ca="1" si="11"/>
        <v/>
      </c>
      <c r="AA28" s="27" t="str">
        <f t="shared" ca="1" si="11"/>
        <v/>
      </c>
      <c r="AB28" s="27" t="str">
        <f t="shared" ca="1" si="11"/>
        <v/>
      </c>
    </row>
    <row r="29" spans="2:28" ht="18" customHeight="1">
      <c r="B29" s="41"/>
      <c r="C29" s="42"/>
      <c r="D29" s="19" t="str">
        <f ca="1">IF(B28="","","Réalisé")</f>
        <v>Réalisé</v>
      </c>
      <c r="E29" s="11">
        <f ca="1">IF(D29="","",IF(INDEX(RBas,MATCH(B28,No,0),1)="","",INDEX(RBas,MATCH(B28,No,0),1)))</f>
        <v>42552</v>
      </c>
      <c r="F29" s="11">
        <f ca="1">IF(D29="","",IF(INDEX(RBit,MATCH(B28,No,0),1)="",IF(E29&lt;&gt;"",TODAY(),""),INDEX(RBit,MATCH(B28,No,0),1)))</f>
        <v>42554</v>
      </c>
      <c r="G29" s="38" t="str">
        <f ca="1">IF(D29="","",IF(OR(E29="",E29&gt;TODAY()),"Démarré",IF(F29&lt;TODAY(),"Terminé","En cours")))</f>
        <v>En cours</v>
      </c>
      <c r="I29" s="28" t="str">
        <f ca="1">IF(AND($E29&lt;&gt;"",$F29&lt;&gt;"",I$2&lt;&gt;"",I$3&gt;=$E29,I$3&lt;=$F29),REPT("█",3),"")</f>
        <v/>
      </c>
      <c r="J29" s="28" t="str">
        <f ca="1">IF(AND($E29&lt;&gt;"",$F29&lt;&gt;"",J$2&lt;&gt;"",J$3&gt;=$E29,J$3&lt;=$F29),REPT("█",3),"")</f>
        <v>███</v>
      </c>
      <c r="K29" s="28" t="str">
        <f ca="1">IF(AND($E29&lt;&gt;"",$F29&lt;&gt;"",K$2&lt;&gt;"",K$3&gt;=$E29,K$3&lt;=$F29),REPT("█",3),"")</f>
        <v>███</v>
      </c>
      <c r="L29" s="28" t="str">
        <f ca="1">IF(AND($E29&lt;&gt;"",$F29&lt;&gt;"",L$2&lt;&gt;"",L$3&gt;=$E29,L$3&lt;=$F29),REPT("█",3),"")</f>
        <v>███</v>
      </c>
      <c r="M29" s="28" t="str">
        <f ca="1">IF(AND($E29&lt;&gt;"",$F29&lt;&gt;"",M$2&lt;&gt;"",M$3&gt;=$E29,M$3&lt;=$F29),REPT(REPT("█",3),3),"")</f>
        <v/>
      </c>
      <c r="N29" s="28" t="str">
        <f t="shared" ca="1" si="11"/>
        <v/>
      </c>
      <c r="O29" s="28" t="str">
        <f t="shared" ca="1" si="11"/>
        <v/>
      </c>
      <c r="P29" s="28" t="str">
        <f t="shared" ca="1" si="11"/>
        <v/>
      </c>
      <c r="Q29" s="28" t="str">
        <f t="shared" ca="1" si="11"/>
        <v/>
      </c>
      <c r="R29" s="28" t="str">
        <f t="shared" ca="1" si="11"/>
        <v/>
      </c>
      <c r="S29" s="28" t="str">
        <f t="shared" ca="1" si="11"/>
        <v/>
      </c>
      <c r="T29" s="28" t="str">
        <f t="shared" ca="1" si="11"/>
        <v/>
      </c>
      <c r="U29" s="28" t="str">
        <f t="shared" ca="1" si="11"/>
        <v/>
      </c>
      <c r="V29" s="28" t="str">
        <f t="shared" ca="1" si="11"/>
        <v/>
      </c>
      <c r="W29" s="28" t="str">
        <f t="shared" ca="1" si="11"/>
        <v/>
      </c>
      <c r="X29" s="28" t="str">
        <f t="shared" ca="1" si="11"/>
        <v/>
      </c>
      <c r="Y29" s="28" t="str">
        <f t="shared" ca="1" si="11"/>
        <v/>
      </c>
      <c r="Z29" s="28" t="str">
        <f t="shared" ca="1" si="11"/>
        <v/>
      </c>
      <c r="AA29" s="28" t="str">
        <f t="shared" ca="1" si="11"/>
        <v/>
      </c>
      <c r="AB29" s="28" t="str">
        <f t="shared" ca="1" si="11"/>
        <v/>
      </c>
    </row>
    <row r="30" spans="2:28" ht="3.75" customHeight="1"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</row>
    <row r="31" spans="2:28" ht="18" customHeight="1">
      <c r="B31" s="41">
        <f ca="1">IFERROR(INDEX(No,(ROW()-4)/3,1),"")</f>
        <v>9</v>
      </c>
      <c r="C31" s="42" t="str">
        <f ca="1">IF(B31="","",INDEX(Jalon,MATCH(B31,No,0),1))</f>
        <v>Designation JALON_009</v>
      </c>
      <c r="D31" s="19" t="str">
        <f ca="1">IF(B31="","","Prévu")</f>
        <v>Prévu</v>
      </c>
      <c r="E31" s="11">
        <f ca="1">IF(D31="","",IF(INDEX(PBas,MATCH(B31,No,0),1)="","",INDEX(PBas,MATCH(B31,No,0),1)))</f>
        <v>42552</v>
      </c>
      <c r="F31" s="11">
        <f ca="1">IF(D31="","",IF(INDEX(PBit,MATCH(B31,No,0),1)="","",INDEX(PBit,MATCH(B31,No,0),1)))</f>
        <v>42561</v>
      </c>
      <c r="G31" s="38" t="str">
        <f ca="1">IF(G32="","",IF(G32="Démarré","Pas encore","Jalon"))</f>
        <v>Jalon</v>
      </c>
      <c r="I31" s="27" t="str">
        <f t="shared" ref="I31:AB32" ca="1" si="12">IF(AND($E31&lt;&gt;"",$F31&lt;&gt;"",I$2&lt;&gt;"",I$3&gt;=$E31,I$3&lt;=$F31),REPT("█",3),"")</f>
        <v/>
      </c>
      <c r="J31" s="27" t="str">
        <f t="shared" ca="1" si="12"/>
        <v>███</v>
      </c>
      <c r="K31" s="27" t="str">
        <f t="shared" ca="1" si="12"/>
        <v>███</v>
      </c>
      <c r="L31" s="27" t="str">
        <f t="shared" ca="1" si="12"/>
        <v>███</v>
      </c>
      <c r="M31" s="27" t="str">
        <f t="shared" ca="1" si="12"/>
        <v>███</v>
      </c>
      <c r="N31" s="27" t="str">
        <f t="shared" ca="1" si="12"/>
        <v>███</v>
      </c>
      <c r="O31" s="27" t="str">
        <f t="shared" ca="1" si="12"/>
        <v>███</v>
      </c>
      <c r="P31" s="27" t="str">
        <f t="shared" ca="1" si="12"/>
        <v>███</v>
      </c>
      <c r="Q31" s="27" t="str">
        <f t="shared" ca="1" si="12"/>
        <v>███</v>
      </c>
      <c r="R31" s="27" t="str">
        <f t="shared" ca="1" si="12"/>
        <v>███</v>
      </c>
      <c r="S31" s="27" t="str">
        <f t="shared" ca="1" si="12"/>
        <v>███</v>
      </c>
      <c r="T31" s="27" t="str">
        <f t="shared" ca="1" si="12"/>
        <v/>
      </c>
      <c r="U31" s="27" t="str">
        <f t="shared" ca="1" si="12"/>
        <v/>
      </c>
      <c r="V31" s="27" t="str">
        <f t="shared" ca="1" si="12"/>
        <v/>
      </c>
      <c r="W31" s="27" t="str">
        <f t="shared" ca="1" si="12"/>
        <v/>
      </c>
      <c r="X31" s="27" t="str">
        <f t="shared" ca="1" si="12"/>
        <v/>
      </c>
      <c r="Y31" s="27" t="str">
        <f t="shared" ca="1" si="12"/>
        <v/>
      </c>
      <c r="Z31" s="27" t="str">
        <f t="shared" ca="1" si="12"/>
        <v/>
      </c>
      <c r="AA31" s="27" t="str">
        <f t="shared" ca="1" si="12"/>
        <v/>
      </c>
      <c r="AB31" s="27" t="str">
        <f t="shared" ca="1" si="12"/>
        <v/>
      </c>
    </row>
    <row r="32" spans="2:28" ht="18" customHeight="1">
      <c r="B32" s="41"/>
      <c r="C32" s="42"/>
      <c r="D32" s="19" t="str">
        <f ca="1">IF(B31="","","Réalisé")</f>
        <v>Réalisé</v>
      </c>
      <c r="E32" s="11">
        <f ca="1">IF(D32="","",IF(INDEX(RBas,MATCH(B31,No,0),1)="","",INDEX(RBas,MATCH(B31,No,0),1)))</f>
        <v>42552</v>
      </c>
      <c r="F32" s="11">
        <f ca="1">IF(D32="","",IF(INDEX(RBit,MATCH(B31,No,0),1)="",IF(E32&lt;&gt;"",TODAY(),""),INDEX(RBit,MATCH(B31,No,0),1)))</f>
        <v>42554</v>
      </c>
      <c r="G32" s="38" t="str">
        <f ca="1">IF(D32="","",IF(OR(E32="",E32&gt;TODAY()),"Démarré",IF(F32&lt;TODAY(),"Terminé","En cours")))</f>
        <v>En cours</v>
      </c>
      <c r="I32" s="28" t="str">
        <f ca="1">IF(AND($E32&lt;&gt;"",$F32&lt;&gt;"",I$2&lt;&gt;"",I$3&gt;=$E32,I$3&lt;=$F32),REPT("█",3),"")</f>
        <v/>
      </c>
      <c r="J32" s="28" t="str">
        <f ca="1">IF(AND($E32&lt;&gt;"",$F32&lt;&gt;"",J$2&lt;&gt;"",J$3&gt;=$E32,J$3&lt;=$F32),REPT("█",3),"")</f>
        <v>███</v>
      </c>
      <c r="K32" s="28" t="str">
        <f ca="1">IF(AND($E32&lt;&gt;"",$F32&lt;&gt;"",K$2&lt;&gt;"",K$3&gt;=$E32,K$3&lt;=$F32),REPT("█",3),"")</f>
        <v>███</v>
      </c>
      <c r="L32" s="28" t="str">
        <f ca="1">IF(AND($E32&lt;&gt;"",$F32&lt;&gt;"",L$2&lt;&gt;"",L$3&gt;=$E32,L$3&lt;=$F32),REPT("█",3),"")</f>
        <v>███</v>
      </c>
      <c r="M32" s="28" t="str">
        <f ca="1">IF(AND($E32&lt;&gt;"",$F32&lt;&gt;"",M$2&lt;&gt;"",M$3&gt;=$E32,M$3&lt;=$F32),REPT(REPT("█",3),3),"")</f>
        <v/>
      </c>
      <c r="N32" s="28" t="str">
        <f t="shared" ca="1" si="12"/>
        <v/>
      </c>
      <c r="O32" s="28" t="str">
        <f t="shared" ca="1" si="12"/>
        <v/>
      </c>
      <c r="P32" s="28" t="str">
        <f t="shared" ca="1" si="12"/>
        <v/>
      </c>
      <c r="Q32" s="28" t="str">
        <f t="shared" ca="1" si="12"/>
        <v/>
      </c>
      <c r="R32" s="28" t="str">
        <f t="shared" ca="1" si="12"/>
        <v/>
      </c>
      <c r="S32" s="28" t="str">
        <f t="shared" ca="1" si="12"/>
        <v/>
      </c>
      <c r="T32" s="28" t="str">
        <f t="shared" ca="1" si="12"/>
        <v/>
      </c>
      <c r="U32" s="28" t="str">
        <f t="shared" ca="1" si="12"/>
        <v/>
      </c>
      <c r="V32" s="28" t="str">
        <f t="shared" ca="1" si="12"/>
        <v/>
      </c>
      <c r="W32" s="28" t="str">
        <f t="shared" ca="1" si="12"/>
        <v/>
      </c>
      <c r="X32" s="28" t="str">
        <f t="shared" ca="1" si="12"/>
        <v/>
      </c>
      <c r="Y32" s="28" t="str">
        <f t="shared" ca="1" si="12"/>
        <v/>
      </c>
      <c r="Z32" s="28" t="str">
        <f t="shared" ca="1" si="12"/>
        <v/>
      </c>
      <c r="AA32" s="28" t="str">
        <f t="shared" ca="1" si="12"/>
        <v/>
      </c>
      <c r="AB32" s="28" t="str">
        <f t="shared" ca="1" si="12"/>
        <v/>
      </c>
    </row>
    <row r="33" spans="2:28" ht="3.75" customHeight="1"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</row>
    <row r="34" spans="2:28" ht="18" customHeight="1">
      <c r="B34" s="41">
        <f ca="1">IFERROR(INDEX(No,(ROW()-4)/3,1),"")</f>
        <v>10</v>
      </c>
      <c r="C34" s="42" t="str">
        <f ca="1">IF(B34="","",INDEX(Jalon,MATCH(B34,No,0),1))</f>
        <v>Designation JALON_010</v>
      </c>
      <c r="D34" s="19" t="str">
        <f ca="1">IF(B34="","","Prévu")</f>
        <v>Prévu</v>
      </c>
      <c r="E34" s="11">
        <f ca="1">IF(D34="","",IF(INDEX(PBas,MATCH(B34,No,0),1)="","",INDEX(PBas,MATCH(B34,No,0),1)))</f>
        <v>42552</v>
      </c>
      <c r="F34" s="11">
        <f ca="1">IF(D34="","",IF(INDEX(PBit,MATCH(B34,No,0),1)="","",INDEX(PBit,MATCH(B34,No,0),1)))</f>
        <v>42561</v>
      </c>
      <c r="G34" s="38" t="str">
        <f ca="1">IF(G35="","",IF(G35="Démarré","Pas encore","Jalon"))</f>
        <v>Jalon</v>
      </c>
      <c r="I34" s="27" t="str">
        <f t="shared" ref="I34:AB35" ca="1" si="13">IF(AND($E34&lt;&gt;"",$F34&lt;&gt;"",I$2&lt;&gt;"",I$3&gt;=$E34,I$3&lt;=$F34),REPT("█",3),"")</f>
        <v/>
      </c>
      <c r="J34" s="27" t="str">
        <f t="shared" ca="1" si="13"/>
        <v>███</v>
      </c>
      <c r="K34" s="27" t="str">
        <f t="shared" ca="1" si="13"/>
        <v>███</v>
      </c>
      <c r="L34" s="27" t="str">
        <f t="shared" ca="1" si="13"/>
        <v>███</v>
      </c>
      <c r="M34" s="27" t="str">
        <f t="shared" ca="1" si="13"/>
        <v>███</v>
      </c>
      <c r="N34" s="27" t="str">
        <f t="shared" ca="1" si="13"/>
        <v>███</v>
      </c>
      <c r="O34" s="27" t="str">
        <f t="shared" ca="1" si="13"/>
        <v>███</v>
      </c>
      <c r="P34" s="27" t="str">
        <f t="shared" ca="1" si="13"/>
        <v>███</v>
      </c>
      <c r="Q34" s="27" t="str">
        <f t="shared" ca="1" si="13"/>
        <v>███</v>
      </c>
      <c r="R34" s="27" t="str">
        <f t="shared" ca="1" si="13"/>
        <v>███</v>
      </c>
      <c r="S34" s="27" t="str">
        <f t="shared" ca="1" si="13"/>
        <v>███</v>
      </c>
      <c r="T34" s="27" t="str">
        <f t="shared" ca="1" si="13"/>
        <v/>
      </c>
      <c r="U34" s="27" t="str">
        <f t="shared" ca="1" si="13"/>
        <v/>
      </c>
      <c r="V34" s="27" t="str">
        <f t="shared" ca="1" si="13"/>
        <v/>
      </c>
      <c r="W34" s="27" t="str">
        <f t="shared" ca="1" si="13"/>
        <v/>
      </c>
      <c r="X34" s="27" t="str">
        <f t="shared" ca="1" si="13"/>
        <v/>
      </c>
      <c r="Y34" s="27" t="str">
        <f t="shared" ca="1" si="13"/>
        <v/>
      </c>
      <c r="Z34" s="27" t="str">
        <f t="shared" ca="1" si="13"/>
        <v/>
      </c>
      <c r="AA34" s="27" t="str">
        <f t="shared" ca="1" si="13"/>
        <v/>
      </c>
      <c r="AB34" s="27" t="str">
        <f t="shared" ca="1" si="13"/>
        <v/>
      </c>
    </row>
    <row r="35" spans="2:28" ht="18" customHeight="1">
      <c r="B35" s="41"/>
      <c r="C35" s="42"/>
      <c r="D35" s="19" t="str">
        <f ca="1">IF(B34="","","Réalisé")</f>
        <v>Réalisé</v>
      </c>
      <c r="E35" s="11">
        <f ca="1">IF(D35="","",IF(INDEX(RBas,MATCH(B34,No,0),1)="","",INDEX(RBas,MATCH(B34,No,0),1)))</f>
        <v>42552</v>
      </c>
      <c r="F35" s="11">
        <f ca="1">IF(D35="","",IF(INDEX(RBit,MATCH(B34,No,0),1)="",IF(E35&lt;&gt;"",TODAY(),""),INDEX(RBit,MATCH(B34,No,0),1)))</f>
        <v>42554</v>
      </c>
      <c r="G35" s="38" t="str">
        <f ca="1">IF(D35="","",IF(OR(E35="",E35&gt;TODAY()),"Démarré",IF(F35&lt;TODAY(),"Terminé","En cours")))</f>
        <v>En cours</v>
      </c>
      <c r="I35" s="28" t="str">
        <f ca="1">IF(AND($E35&lt;&gt;"",$F35&lt;&gt;"",I$2&lt;&gt;"",I$3&gt;=$E35,I$3&lt;=$F35),REPT("█",3),"")</f>
        <v/>
      </c>
      <c r="J35" s="28" t="str">
        <f ca="1">IF(AND($E35&lt;&gt;"",$F35&lt;&gt;"",J$2&lt;&gt;"",J$3&gt;=$E35,J$3&lt;=$F35),REPT("█",3),"")</f>
        <v>███</v>
      </c>
      <c r="K35" s="28" t="str">
        <f ca="1">IF(AND($E35&lt;&gt;"",$F35&lt;&gt;"",K$2&lt;&gt;"",K$3&gt;=$E35,K$3&lt;=$F35),REPT("█",3),"")</f>
        <v>███</v>
      </c>
      <c r="L35" s="28" t="str">
        <f ca="1">IF(AND($E35&lt;&gt;"",$F35&lt;&gt;"",L$2&lt;&gt;"",L$3&gt;=$E35,L$3&lt;=$F35),REPT("█",3),"")</f>
        <v>███</v>
      </c>
      <c r="M35" s="28" t="str">
        <f ca="1">IF(AND($E35&lt;&gt;"",$F35&lt;&gt;"",M$2&lt;&gt;"",M$3&gt;=$E35,M$3&lt;=$F35),REPT(REPT("█",3),3),"")</f>
        <v/>
      </c>
      <c r="N35" s="28" t="str">
        <f t="shared" ca="1" si="13"/>
        <v/>
      </c>
      <c r="O35" s="28" t="str">
        <f t="shared" ca="1" si="13"/>
        <v/>
      </c>
      <c r="P35" s="28" t="str">
        <f t="shared" ca="1" si="13"/>
        <v/>
      </c>
      <c r="Q35" s="28" t="str">
        <f t="shared" ca="1" si="13"/>
        <v/>
      </c>
      <c r="R35" s="28" t="str">
        <f t="shared" ca="1" si="13"/>
        <v/>
      </c>
      <c r="S35" s="28" t="str">
        <f t="shared" ca="1" si="13"/>
        <v/>
      </c>
      <c r="T35" s="28" t="str">
        <f t="shared" ca="1" si="13"/>
        <v/>
      </c>
      <c r="U35" s="28" t="str">
        <f t="shared" ca="1" si="13"/>
        <v/>
      </c>
      <c r="V35" s="28" t="str">
        <f t="shared" ca="1" si="13"/>
        <v/>
      </c>
      <c r="W35" s="28" t="str">
        <f t="shared" ca="1" si="13"/>
        <v/>
      </c>
      <c r="X35" s="28" t="str">
        <f t="shared" ca="1" si="13"/>
        <v/>
      </c>
      <c r="Y35" s="28" t="str">
        <f t="shared" ca="1" si="13"/>
        <v/>
      </c>
      <c r="Z35" s="28" t="str">
        <f t="shared" ca="1" si="13"/>
        <v/>
      </c>
      <c r="AA35" s="28" t="str">
        <f t="shared" ca="1" si="13"/>
        <v/>
      </c>
      <c r="AB35" s="28" t="str">
        <f t="shared" ca="1" si="13"/>
        <v/>
      </c>
    </row>
    <row r="36" spans="2:28" ht="3.75" customHeight="1"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29"/>
      <c r="AB36" s="29"/>
    </row>
    <row r="37" spans="2:28" ht="18" customHeight="1">
      <c r="B37" s="41">
        <f ca="1">IFERROR(INDEX(No,(ROW()-4)/3,1),"")</f>
        <v>11</v>
      </c>
      <c r="C37" s="42" t="str">
        <f ca="1">IF(B37="","",INDEX(Jalon,MATCH(B37,No,0),1))</f>
        <v>Designation JALON_011</v>
      </c>
      <c r="D37" s="19" t="str">
        <f ca="1">IF(B37="","","Prévu")</f>
        <v>Prévu</v>
      </c>
      <c r="E37" s="11">
        <f ca="1">IF(D37="","",IF(INDEX(PBas,MATCH(B37,No,0),1)="","",INDEX(PBas,MATCH(B37,No,0),1)))</f>
        <v>42553</v>
      </c>
      <c r="F37" s="11">
        <f ca="1">IF(D37="","",IF(INDEX(PBit,MATCH(B37,No,0),1)="","",INDEX(PBit,MATCH(B37,No,0),1)))</f>
        <v>42566</v>
      </c>
      <c r="G37" s="38" t="str">
        <f ca="1">IF(G38="","",IF(G38="Démarré","Pas encore","Jalon"))</f>
        <v>Jalon</v>
      </c>
      <c r="I37" s="27" t="str">
        <f t="shared" ref="I37:AB38" ca="1" si="14">IF(AND($E37&lt;&gt;"",$F37&lt;&gt;"",I$2&lt;&gt;"",I$3&gt;=$E37,I$3&lt;=$F37),REPT("█",3),"")</f>
        <v/>
      </c>
      <c r="J37" s="27" t="str">
        <f t="shared" ca="1" si="14"/>
        <v/>
      </c>
      <c r="K37" s="27" t="str">
        <f t="shared" ca="1" si="14"/>
        <v>███</v>
      </c>
      <c r="L37" s="27" t="str">
        <f t="shared" ca="1" si="14"/>
        <v>███</v>
      </c>
      <c r="M37" s="27" t="str">
        <f t="shared" ca="1" si="14"/>
        <v>███</v>
      </c>
      <c r="N37" s="27" t="str">
        <f t="shared" ca="1" si="14"/>
        <v>███</v>
      </c>
      <c r="O37" s="27" t="str">
        <f t="shared" ca="1" si="14"/>
        <v>███</v>
      </c>
      <c r="P37" s="27" t="str">
        <f t="shared" ca="1" si="14"/>
        <v>███</v>
      </c>
      <c r="Q37" s="27" t="str">
        <f t="shared" ca="1" si="14"/>
        <v>███</v>
      </c>
      <c r="R37" s="27" t="str">
        <f t="shared" ca="1" si="14"/>
        <v>███</v>
      </c>
      <c r="S37" s="27" t="str">
        <f t="shared" ca="1" si="14"/>
        <v>███</v>
      </c>
      <c r="T37" s="27" t="str">
        <f t="shared" ca="1" si="14"/>
        <v>███</v>
      </c>
      <c r="U37" s="27" t="str">
        <f t="shared" ca="1" si="14"/>
        <v>███</v>
      </c>
      <c r="V37" s="27" t="str">
        <f t="shared" ca="1" si="14"/>
        <v>███</v>
      </c>
      <c r="W37" s="27" t="str">
        <f t="shared" ca="1" si="14"/>
        <v>███</v>
      </c>
      <c r="X37" s="27" t="str">
        <f t="shared" ca="1" si="14"/>
        <v>███</v>
      </c>
      <c r="Y37" s="27" t="str">
        <f t="shared" ca="1" si="14"/>
        <v/>
      </c>
      <c r="Z37" s="27" t="str">
        <f t="shared" ca="1" si="14"/>
        <v/>
      </c>
      <c r="AA37" s="27" t="str">
        <f t="shared" ca="1" si="14"/>
        <v/>
      </c>
      <c r="AB37" s="27" t="str">
        <f t="shared" ca="1" si="14"/>
        <v/>
      </c>
    </row>
    <row r="38" spans="2:28" ht="18" customHeight="1">
      <c r="B38" s="41"/>
      <c r="C38" s="42"/>
      <c r="D38" s="19" t="str">
        <f ca="1">IF(B37="","","Réalisé")</f>
        <v>Réalisé</v>
      </c>
      <c r="E38" s="11">
        <f ca="1">IF(D38="","",IF(INDEX(RBas,MATCH(B37,No,0),1)="","",INDEX(RBas,MATCH(B37,No,0),1)))</f>
        <v>42553</v>
      </c>
      <c r="F38" s="11">
        <f ca="1">IF(D38="","",IF(INDEX(RBit,MATCH(B37,No,0),1)="",IF(E38&lt;&gt;"",TODAY(),""),INDEX(RBit,MATCH(B37,No,0),1)))</f>
        <v>42554</v>
      </c>
      <c r="G38" s="38" t="str">
        <f ca="1">IF(D38="","",IF(OR(E38="",E38&gt;TODAY()),"Démarré",IF(F38&lt;TODAY(),"Terminé","En cours")))</f>
        <v>En cours</v>
      </c>
      <c r="I38" s="28" t="str">
        <f ca="1">IF(AND($E38&lt;&gt;"",$F38&lt;&gt;"",I$2&lt;&gt;"",I$3&gt;=$E38,I$3&lt;=$F38),REPT("█",3),"")</f>
        <v/>
      </c>
      <c r="J38" s="28" t="str">
        <f ca="1">IF(AND($E38&lt;&gt;"",$F38&lt;&gt;"",J$2&lt;&gt;"",J$3&gt;=$E38,J$3&lt;=$F38),REPT("█",3),"")</f>
        <v/>
      </c>
      <c r="K38" s="28" t="str">
        <f ca="1">IF(AND($E38&lt;&gt;"",$F38&lt;&gt;"",K$2&lt;&gt;"",K$3&gt;=$E38,K$3&lt;=$F38),REPT("█",3),"")</f>
        <v>███</v>
      </c>
      <c r="L38" s="28" t="str">
        <f ca="1">IF(AND($E38&lt;&gt;"",$F38&lt;&gt;"",L$2&lt;&gt;"",L$3&gt;=$E38,L$3&lt;=$F38),REPT("█",3),"")</f>
        <v>███</v>
      </c>
      <c r="M38" s="28" t="str">
        <f ca="1">IF(AND($E38&lt;&gt;"",$F38&lt;&gt;"",M$2&lt;&gt;"",M$3&gt;=$E38,M$3&lt;=$F38),REPT(REPT("█",3),3),"")</f>
        <v/>
      </c>
      <c r="N38" s="28" t="str">
        <f t="shared" ca="1" si="14"/>
        <v/>
      </c>
      <c r="O38" s="28" t="str">
        <f t="shared" ca="1" si="14"/>
        <v/>
      </c>
      <c r="P38" s="28" t="str">
        <f t="shared" ca="1" si="14"/>
        <v/>
      </c>
      <c r="Q38" s="28" t="str">
        <f t="shared" ca="1" si="14"/>
        <v/>
      </c>
      <c r="R38" s="28" t="str">
        <f t="shared" ca="1" si="14"/>
        <v/>
      </c>
      <c r="S38" s="28" t="str">
        <f t="shared" ca="1" si="14"/>
        <v/>
      </c>
      <c r="T38" s="28" t="str">
        <f t="shared" ca="1" si="14"/>
        <v/>
      </c>
      <c r="U38" s="28" t="str">
        <f t="shared" ca="1" si="14"/>
        <v/>
      </c>
      <c r="V38" s="28" t="str">
        <f t="shared" ca="1" si="14"/>
        <v/>
      </c>
      <c r="W38" s="28" t="str">
        <f t="shared" ca="1" si="14"/>
        <v/>
      </c>
      <c r="X38" s="28" t="str">
        <f t="shared" ca="1" si="14"/>
        <v/>
      </c>
      <c r="Y38" s="28" t="str">
        <f t="shared" ca="1" si="14"/>
        <v/>
      </c>
      <c r="Z38" s="28" t="str">
        <f t="shared" ca="1" si="14"/>
        <v/>
      </c>
      <c r="AA38" s="28" t="str">
        <f t="shared" ca="1" si="14"/>
        <v/>
      </c>
      <c r="AB38" s="28" t="str">
        <f t="shared" ca="1" si="14"/>
        <v/>
      </c>
    </row>
    <row r="39" spans="2:28" ht="3.75" customHeight="1"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</row>
    <row r="40" spans="2:28" ht="18" customHeight="1">
      <c r="B40" s="41">
        <f ca="1">IFERROR(INDEX(No,(ROW()-4)/3,1),"")</f>
        <v>12</v>
      </c>
      <c r="C40" s="42" t="str">
        <f ca="1">IF(B40="","",INDEX(Jalon,MATCH(B40,No,0),1))</f>
        <v>Designation JALON_012</v>
      </c>
      <c r="D40" s="19" t="str">
        <f ca="1">IF(B40="","","Prévu")</f>
        <v>Prévu</v>
      </c>
      <c r="E40" s="11">
        <f ca="1">IF(D40="","",IF(INDEX(PBas,MATCH(B40,No,0),1)="","",INDEX(PBas,MATCH(B40,No,0),1)))</f>
        <v>42554</v>
      </c>
      <c r="F40" s="11">
        <f ca="1">IF(D40="","",IF(INDEX(PBit,MATCH(B40,No,0),1)="","",INDEX(PBit,MATCH(B40,No,0),1)))</f>
        <v>42566</v>
      </c>
      <c r="G40" s="38" t="str">
        <f ca="1">IF(G41="","",IF(G41="Démarré","Pas encore","Jalon"))</f>
        <v>Jalon</v>
      </c>
      <c r="I40" s="27" t="str">
        <f t="shared" ref="I40:AB41" ca="1" si="15">IF(AND($E40&lt;&gt;"",$F40&lt;&gt;"",I$2&lt;&gt;"",I$3&gt;=$E40,I$3&lt;=$F40),REPT("█",3),"")</f>
        <v/>
      </c>
      <c r="J40" s="27" t="str">
        <f t="shared" ca="1" si="15"/>
        <v/>
      </c>
      <c r="K40" s="27" t="str">
        <f t="shared" ca="1" si="15"/>
        <v/>
      </c>
      <c r="L40" s="27" t="str">
        <f t="shared" ca="1" si="15"/>
        <v>███</v>
      </c>
      <c r="M40" s="27" t="str">
        <f t="shared" ca="1" si="15"/>
        <v>███</v>
      </c>
      <c r="N40" s="27" t="str">
        <f t="shared" ca="1" si="15"/>
        <v>███</v>
      </c>
      <c r="O40" s="27" t="str">
        <f t="shared" ca="1" si="15"/>
        <v>███</v>
      </c>
      <c r="P40" s="27" t="str">
        <f t="shared" ca="1" si="15"/>
        <v>███</v>
      </c>
      <c r="Q40" s="27" t="str">
        <f t="shared" ca="1" si="15"/>
        <v>███</v>
      </c>
      <c r="R40" s="27" t="str">
        <f t="shared" ca="1" si="15"/>
        <v>███</v>
      </c>
      <c r="S40" s="27" t="str">
        <f t="shared" ca="1" si="15"/>
        <v>███</v>
      </c>
      <c r="T40" s="27" t="str">
        <f t="shared" ca="1" si="15"/>
        <v>███</v>
      </c>
      <c r="U40" s="27" t="str">
        <f t="shared" ca="1" si="15"/>
        <v>███</v>
      </c>
      <c r="V40" s="27" t="str">
        <f t="shared" ca="1" si="15"/>
        <v>███</v>
      </c>
      <c r="W40" s="27" t="str">
        <f t="shared" ca="1" si="15"/>
        <v>███</v>
      </c>
      <c r="X40" s="27" t="str">
        <f t="shared" ca="1" si="15"/>
        <v>███</v>
      </c>
      <c r="Y40" s="27" t="str">
        <f t="shared" ca="1" si="15"/>
        <v/>
      </c>
      <c r="Z40" s="27" t="str">
        <f t="shared" ca="1" si="15"/>
        <v/>
      </c>
      <c r="AA40" s="27" t="str">
        <f t="shared" ca="1" si="15"/>
        <v/>
      </c>
      <c r="AB40" s="27" t="str">
        <f t="shared" ca="1" si="15"/>
        <v/>
      </c>
    </row>
    <row r="41" spans="2:28" ht="18" customHeight="1">
      <c r="B41" s="41"/>
      <c r="C41" s="42"/>
      <c r="D41" s="19" t="str">
        <f ca="1">IF(B40="","","Réalisé")</f>
        <v>Réalisé</v>
      </c>
      <c r="E41" s="11">
        <f ca="1">IF(D41="","",IF(INDEX(RBas,MATCH(B40,No,0),1)="","",INDEX(RBas,MATCH(B40,No,0),1)))</f>
        <v>42554</v>
      </c>
      <c r="F41" s="11">
        <f ca="1">IF(D41="","",IF(INDEX(RBit,MATCH(B40,No,0),1)="",IF(E41&lt;&gt;"",TODAY(),""),INDEX(RBit,MATCH(B40,No,0),1)))</f>
        <v>42554</v>
      </c>
      <c r="G41" s="38" t="str">
        <f ca="1">IF(D41="","",IF(OR(E41="",E41&gt;TODAY()),"Démarré",IF(F41&lt;TODAY(),"Terminé","En cours")))</f>
        <v>En cours</v>
      </c>
      <c r="I41" s="28" t="str">
        <f ca="1">IF(AND($E41&lt;&gt;"",$F41&lt;&gt;"",I$2&lt;&gt;"",I$3&gt;=$E41,I$3&lt;=$F41),REPT("█",3),"")</f>
        <v/>
      </c>
      <c r="J41" s="28" t="str">
        <f ca="1">IF(AND($E41&lt;&gt;"",$F41&lt;&gt;"",J$2&lt;&gt;"",J$3&gt;=$E41,J$3&lt;=$F41),REPT("█",3),"")</f>
        <v/>
      </c>
      <c r="K41" s="28" t="str">
        <f ca="1">IF(AND($E41&lt;&gt;"",$F41&lt;&gt;"",K$2&lt;&gt;"",K$3&gt;=$E41,K$3&lt;=$F41),REPT("█",3),"")</f>
        <v/>
      </c>
      <c r="L41" s="28" t="str">
        <f ca="1">IF(AND($E41&lt;&gt;"",$F41&lt;&gt;"",L$2&lt;&gt;"",L$3&gt;=$E41,L$3&lt;=$F41),REPT("█",3),"")</f>
        <v>███</v>
      </c>
      <c r="M41" s="28" t="str">
        <f ca="1">IF(AND($E41&lt;&gt;"",$F41&lt;&gt;"",M$2&lt;&gt;"",M$3&gt;=$E41,M$3&lt;=$F41),REPT(REPT("█",3),3),"")</f>
        <v/>
      </c>
      <c r="N41" s="28" t="str">
        <f t="shared" ca="1" si="15"/>
        <v/>
      </c>
      <c r="O41" s="28" t="str">
        <f t="shared" ca="1" si="15"/>
        <v/>
      </c>
      <c r="P41" s="28" t="str">
        <f t="shared" ca="1" si="15"/>
        <v/>
      </c>
      <c r="Q41" s="28" t="str">
        <f t="shared" ca="1" si="15"/>
        <v/>
      </c>
      <c r="R41" s="28" t="str">
        <f t="shared" ca="1" si="15"/>
        <v/>
      </c>
      <c r="S41" s="28" t="str">
        <f t="shared" ca="1" si="15"/>
        <v/>
      </c>
      <c r="T41" s="28" t="str">
        <f t="shared" ca="1" si="15"/>
        <v/>
      </c>
      <c r="U41" s="28" t="str">
        <f t="shared" ca="1" si="15"/>
        <v/>
      </c>
      <c r="V41" s="28" t="str">
        <f t="shared" ca="1" si="15"/>
        <v/>
      </c>
      <c r="W41" s="28" t="str">
        <f t="shared" ca="1" si="15"/>
        <v/>
      </c>
      <c r="X41" s="28" t="str">
        <f t="shared" ca="1" si="15"/>
        <v/>
      </c>
      <c r="Y41" s="28" t="str">
        <f t="shared" ca="1" si="15"/>
        <v/>
      </c>
      <c r="Z41" s="28" t="str">
        <f t="shared" ca="1" si="15"/>
        <v/>
      </c>
      <c r="AA41" s="28" t="str">
        <f t="shared" ca="1" si="15"/>
        <v/>
      </c>
      <c r="AB41" s="28" t="str">
        <f t="shared" ca="1" si="15"/>
        <v/>
      </c>
    </row>
    <row r="42" spans="2:28" ht="3.75" customHeight="1"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</row>
    <row r="43" spans="2:28" ht="18" customHeight="1">
      <c r="B43" s="41">
        <f ca="1">IFERROR(INDEX(No,(ROW()-4)/3,1),"")</f>
        <v>13</v>
      </c>
      <c r="C43" s="42" t="str">
        <f ca="1">IF(B43="","",INDEX(Jalon,MATCH(B43,No,0),1))</f>
        <v>Designation JALON_013</v>
      </c>
      <c r="D43" s="19" t="str">
        <f ca="1">IF(B43="","","Prévu")</f>
        <v>Prévu</v>
      </c>
      <c r="E43" s="11">
        <f ca="1">IF(D43="","",IF(INDEX(PBas,MATCH(B43,No,0),1)="","",INDEX(PBas,MATCH(B43,No,0),1)))</f>
        <v>42555</v>
      </c>
      <c r="F43" s="11">
        <f ca="1">IF(D43="","",IF(INDEX(PBit,MATCH(B43,No,0),1)="","",INDEX(PBit,MATCH(B43,No,0),1)))</f>
        <v>42566</v>
      </c>
      <c r="G43" s="38" t="str">
        <f ca="1">IF(G44="","",IF(G44="Démarré","Pas encore","Jalon"))</f>
        <v>Pas encore</v>
      </c>
      <c r="I43" s="27" t="str">
        <f t="shared" ref="I43:AB44" ca="1" si="16">IF(AND($E43&lt;&gt;"",$F43&lt;&gt;"",I$2&lt;&gt;"",I$3&gt;=$E43,I$3&lt;=$F43),REPT("█",3),"")</f>
        <v/>
      </c>
      <c r="J43" s="27" t="str">
        <f t="shared" ca="1" si="16"/>
        <v/>
      </c>
      <c r="K43" s="27" t="str">
        <f t="shared" ca="1" si="16"/>
        <v/>
      </c>
      <c r="L43" s="27" t="str">
        <f t="shared" ca="1" si="16"/>
        <v/>
      </c>
      <c r="M43" s="27" t="str">
        <f t="shared" ca="1" si="16"/>
        <v>███</v>
      </c>
      <c r="N43" s="27" t="str">
        <f t="shared" ca="1" si="16"/>
        <v>███</v>
      </c>
      <c r="O43" s="27" t="str">
        <f t="shared" ca="1" si="16"/>
        <v>███</v>
      </c>
      <c r="P43" s="27" t="str">
        <f t="shared" ca="1" si="16"/>
        <v>███</v>
      </c>
      <c r="Q43" s="27" t="str">
        <f t="shared" ca="1" si="16"/>
        <v>███</v>
      </c>
      <c r="R43" s="27" t="str">
        <f t="shared" ca="1" si="16"/>
        <v>███</v>
      </c>
      <c r="S43" s="27" t="str">
        <f t="shared" ca="1" si="16"/>
        <v>███</v>
      </c>
      <c r="T43" s="27" t="str">
        <f t="shared" ca="1" si="16"/>
        <v>███</v>
      </c>
      <c r="U43" s="27" t="str">
        <f t="shared" ca="1" si="16"/>
        <v>███</v>
      </c>
      <c r="V43" s="27" t="str">
        <f t="shared" ca="1" si="16"/>
        <v>███</v>
      </c>
      <c r="W43" s="27" t="str">
        <f t="shared" ca="1" si="16"/>
        <v>███</v>
      </c>
      <c r="X43" s="27" t="str">
        <f t="shared" ca="1" si="16"/>
        <v>███</v>
      </c>
      <c r="Y43" s="27" t="str">
        <f t="shared" ca="1" si="16"/>
        <v/>
      </c>
      <c r="Z43" s="27" t="str">
        <f t="shared" ca="1" si="16"/>
        <v/>
      </c>
      <c r="AA43" s="27" t="str">
        <f t="shared" ca="1" si="16"/>
        <v/>
      </c>
      <c r="AB43" s="27" t="str">
        <f t="shared" ca="1" si="16"/>
        <v/>
      </c>
    </row>
    <row r="44" spans="2:28" ht="18" customHeight="1">
      <c r="B44" s="41"/>
      <c r="C44" s="42"/>
      <c r="D44" s="19" t="str">
        <f ca="1">IF(B43="","","Réalisé")</f>
        <v>Réalisé</v>
      </c>
      <c r="E44" s="11">
        <f ca="1">IF(D44="","",IF(INDEX(RBas,MATCH(B43,No,0),1)="","",INDEX(RBas,MATCH(B43,No,0),1)))</f>
        <v>42555</v>
      </c>
      <c r="F44" s="11">
        <f ca="1">IF(D44="","",IF(INDEX(RBit,MATCH(B43,No,0),1)="",IF(E44&lt;&gt;"",TODAY(),""),INDEX(RBit,MATCH(B43,No,0),1)))</f>
        <v>42554</v>
      </c>
      <c r="G44" s="38" t="str">
        <f ca="1">IF(D44="","",IF(OR(E44="",E44&gt;TODAY()),"Démarré",IF(F44&lt;TODAY(),"Terminé","En cours")))</f>
        <v>Démarré</v>
      </c>
      <c r="I44" s="28" t="str">
        <f ca="1">IF(AND($E44&lt;&gt;"",$F44&lt;&gt;"",I$2&lt;&gt;"",I$3&gt;=$E44,I$3&lt;=$F44),REPT("█",3),"")</f>
        <v/>
      </c>
      <c r="J44" s="28" t="str">
        <f ca="1">IF(AND($E44&lt;&gt;"",$F44&lt;&gt;"",J$2&lt;&gt;"",J$3&gt;=$E44,J$3&lt;=$F44),REPT("█",3),"")</f>
        <v/>
      </c>
      <c r="K44" s="28" t="str">
        <f ca="1">IF(AND($E44&lt;&gt;"",$F44&lt;&gt;"",K$2&lt;&gt;"",K$3&gt;=$E44,K$3&lt;=$F44),REPT("█",3),"")</f>
        <v/>
      </c>
      <c r="L44" s="28" t="str">
        <f ca="1">IF(AND($E44&lt;&gt;"",$F44&lt;&gt;"",L$2&lt;&gt;"",L$3&gt;=$E44,L$3&lt;=$F44),REPT("█",3),"")</f>
        <v/>
      </c>
      <c r="M44" s="28" t="str">
        <f ca="1">IF(AND($E44&lt;&gt;"",$F44&lt;&gt;"",M$2&lt;&gt;"",M$3&gt;=$E44,M$3&lt;=$F44),REPT(REPT("█",3),3),"")</f>
        <v/>
      </c>
      <c r="N44" s="28" t="str">
        <f t="shared" ca="1" si="16"/>
        <v/>
      </c>
      <c r="O44" s="28" t="str">
        <f t="shared" ca="1" si="16"/>
        <v/>
      </c>
      <c r="P44" s="28" t="str">
        <f t="shared" ca="1" si="16"/>
        <v/>
      </c>
      <c r="Q44" s="28" t="str">
        <f t="shared" ca="1" si="16"/>
        <v/>
      </c>
      <c r="R44" s="28" t="str">
        <f t="shared" ca="1" si="16"/>
        <v/>
      </c>
      <c r="S44" s="28" t="str">
        <f t="shared" ca="1" si="16"/>
        <v/>
      </c>
      <c r="T44" s="28" t="str">
        <f t="shared" ca="1" si="16"/>
        <v/>
      </c>
      <c r="U44" s="28" t="str">
        <f t="shared" ca="1" si="16"/>
        <v/>
      </c>
      <c r="V44" s="28" t="str">
        <f t="shared" ca="1" si="16"/>
        <v/>
      </c>
      <c r="W44" s="28" t="str">
        <f t="shared" ca="1" si="16"/>
        <v/>
      </c>
      <c r="X44" s="28" t="str">
        <f t="shared" ca="1" si="16"/>
        <v/>
      </c>
      <c r="Y44" s="28" t="str">
        <f t="shared" ca="1" si="16"/>
        <v/>
      </c>
      <c r="Z44" s="28" t="str">
        <f t="shared" ca="1" si="16"/>
        <v/>
      </c>
      <c r="AA44" s="28" t="str">
        <f t="shared" ca="1" si="16"/>
        <v/>
      </c>
      <c r="AB44" s="28" t="str">
        <f t="shared" ca="1" si="16"/>
        <v/>
      </c>
    </row>
    <row r="45" spans="2:28" ht="3.75" customHeight="1"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</row>
    <row r="46" spans="2:28" ht="18" customHeight="1">
      <c r="B46" s="41">
        <f ca="1">IFERROR(INDEX(No,(ROW()-4)/3,1),"")</f>
        <v>14</v>
      </c>
      <c r="C46" s="42" t="str">
        <f ca="1">IF(B46="","",INDEX(Jalon,MATCH(B46,No,0),1))</f>
        <v>Designation JALON_014</v>
      </c>
      <c r="D46" s="19" t="str">
        <f ca="1">IF(B46="","","Prévu")</f>
        <v>Prévu</v>
      </c>
      <c r="E46" s="11">
        <f ca="1">IF(D46="","",IF(INDEX(PBas,MATCH(B46,No,0),1)="","",INDEX(PBas,MATCH(B46,No,0),1)))</f>
        <v>42565</v>
      </c>
      <c r="F46" s="11">
        <f ca="1">IF(D46="","",IF(INDEX(PBit,MATCH(B46,No,0),1)="","",INDEX(PBit,MATCH(B46,No,0),1)))</f>
        <v>42567</v>
      </c>
      <c r="G46" s="38" t="str">
        <f ca="1">IF(G47="","",IF(G47="Démarré","Pas encore","Jalon"))</f>
        <v>Pas encore</v>
      </c>
      <c r="I46" s="27" t="str">
        <f t="shared" ref="I46:AB47" ca="1" si="17">IF(AND($E46&lt;&gt;"",$F46&lt;&gt;"",I$2&lt;&gt;"",I$3&gt;=$E46,I$3&lt;=$F46),REPT("█",3),"")</f>
        <v/>
      </c>
      <c r="J46" s="27" t="str">
        <f t="shared" ca="1" si="17"/>
        <v/>
      </c>
      <c r="K46" s="27" t="str">
        <f t="shared" ca="1" si="17"/>
        <v/>
      </c>
      <c r="L46" s="27" t="str">
        <f t="shared" ca="1" si="17"/>
        <v/>
      </c>
      <c r="M46" s="27" t="str">
        <f t="shared" ca="1" si="17"/>
        <v/>
      </c>
      <c r="N46" s="27" t="str">
        <f t="shared" ca="1" si="17"/>
        <v/>
      </c>
      <c r="O46" s="27" t="str">
        <f t="shared" ca="1" si="17"/>
        <v/>
      </c>
      <c r="P46" s="27" t="str">
        <f t="shared" ca="1" si="17"/>
        <v/>
      </c>
      <c r="Q46" s="27" t="str">
        <f t="shared" ca="1" si="17"/>
        <v/>
      </c>
      <c r="R46" s="27" t="str">
        <f t="shared" ca="1" si="17"/>
        <v/>
      </c>
      <c r="S46" s="27" t="str">
        <f t="shared" ca="1" si="17"/>
        <v/>
      </c>
      <c r="T46" s="27" t="str">
        <f t="shared" ca="1" si="17"/>
        <v/>
      </c>
      <c r="U46" s="27" t="str">
        <f t="shared" ca="1" si="17"/>
        <v/>
      </c>
      <c r="V46" s="27" t="str">
        <f t="shared" ca="1" si="17"/>
        <v/>
      </c>
      <c r="W46" s="27" t="str">
        <f t="shared" ca="1" si="17"/>
        <v>███</v>
      </c>
      <c r="X46" s="27" t="str">
        <f t="shared" ca="1" si="17"/>
        <v>███</v>
      </c>
      <c r="Y46" s="27" t="str">
        <f t="shared" ca="1" si="17"/>
        <v>███</v>
      </c>
      <c r="Z46" s="27" t="str">
        <f t="shared" ca="1" si="17"/>
        <v/>
      </c>
      <c r="AA46" s="27" t="str">
        <f t="shared" ca="1" si="17"/>
        <v/>
      </c>
      <c r="AB46" s="27" t="str">
        <f t="shared" ca="1" si="17"/>
        <v/>
      </c>
    </row>
    <row r="47" spans="2:28" ht="18" customHeight="1">
      <c r="B47" s="41"/>
      <c r="C47" s="42"/>
      <c r="D47" s="19" t="str">
        <f ca="1">IF(B46="","","Réalisé")</f>
        <v>Réalisé</v>
      </c>
      <c r="E47" s="11" t="str">
        <f ca="1">IF(D47="","",IF(INDEX(RBas,MATCH(B46,No,0),1)="","",INDEX(RBas,MATCH(B46,No,0),1)))</f>
        <v/>
      </c>
      <c r="F47" s="11" t="str">
        <f ca="1">IF(D47="","",IF(INDEX(RBit,MATCH(B46,No,0),1)="",IF(E47&lt;&gt;"",TODAY(),""),INDEX(RBit,MATCH(B46,No,0),1)))</f>
        <v/>
      </c>
      <c r="G47" s="38" t="str">
        <f ca="1">IF(D47="","",IF(OR(E47="",E47&gt;TODAY()),"Démarré",IF(F47&lt;TODAY(),"Terminé","En cours")))</f>
        <v>Démarré</v>
      </c>
      <c r="I47" s="28" t="str">
        <f ca="1">IF(AND($E47&lt;&gt;"",$F47&lt;&gt;"",I$2&lt;&gt;"",I$3&gt;=$E47,I$3&lt;=$F47),REPT("█",3),"")</f>
        <v/>
      </c>
      <c r="J47" s="28" t="str">
        <f ca="1">IF(AND($E47&lt;&gt;"",$F47&lt;&gt;"",J$2&lt;&gt;"",J$3&gt;=$E47,J$3&lt;=$F47),REPT("█",3),"")</f>
        <v/>
      </c>
      <c r="K47" s="28" t="str">
        <f ca="1">IF(AND($E47&lt;&gt;"",$F47&lt;&gt;"",K$2&lt;&gt;"",K$3&gt;=$E47,K$3&lt;=$F47),REPT("█",3),"")</f>
        <v/>
      </c>
      <c r="L47" s="28" t="str">
        <f ca="1">IF(AND($E47&lt;&gt;"",$F47&lt;&gt;"",L$2&lt;&gt;"",L$3&gt;=$E47,L$3&lt;=$F47),REPT("█",3),"")</f>
        <v/>
      </c>
      <c r="M47" s="28" t="str">
        <f ca="1">IF(AND($E47&lt;&gt;"",$F47&lt;&gt;"",M$2&lt;&gt;"",M$3&gt;=$E47,M$3&lt;=$F47),REPT(REPT("█",3),3),"")</f>
        <v/>
      </c>
      <c r="N47" s="28" t="str">
        <f t="shared" ca="1" si="17"/>
        <v/>
      </c>
      <c r="O47" s="28" t="str">
        <f t="shared" ca="1" si="17"/>
        <v/>
      </c>
      <c r="P47" s="28" t="str">
        <f t="shared" ca="1" si="17"/>
        <v/>
      </c>
      <c r="Q47" s="28" t="str">
        <f t="shared" ca="1" si="17"/>
        <v/>
      </c>
      <c r="R47" s="28" t="str">
        <f t="shared" ca="1" si="17"/>
        <v/>
      </c>
      <c r="S47" s="28" t="str">
        <f t="shared" ca="1" si="17"/>
        <v/>
      </c>
      <c r="T47" s="28" t="str">
        <f t="shared" ca="1" si="17"/>
        <v/>
      </c>
      <c r="U47" s="28" t="str">
        <f t="shared" ca="1" si="17"/>
        <v/>
      </c>
      <c r="V47" s="28" t="str">
        <f t="shared" ca="1" si="17"/>
        <v/>
      </c>
      <c r="W47" s="28" t="str">
        <f t="shared" ca="1" si="17"/>
        <v/>
      </c>
      <c r="X47" s="28" t="str">
        <f t="shared" ca="1" si="17"/>
        <v/>
      </c>
      <c r="Y47" s="28" t="str">
        <f t="shared" ca="1" si="17"/>
        <v/>
      </c>
      <c r="Z47" s="28" t="str">
        <f t="shared" ca="1" si="17"/>
        <v/>
      </c>
      <c r="AA47" s="28" t="str">
        <f t="shared" ca="1" si="17"/>
        <v/>
      </c>
      <c r="AB47" s="28" t="str">
        <f t="shared" ca="1" si="17"/>
        <v/>
      </c>
    </row>
    <row r="48" spans="2:28" ht="3.75" customHeight="1"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  <c r="U48" s="29"/>
      <c r="V48" s="29"/>
      <c r="W48" s="29"/>
      <c r="X48" s="29"/>
      <c r="Y48" s="29"/>
      <c r="Z48" s="29"/>
      <c r="AA48" s="29"/>
      <c r="AB48" s="29"/>
    </row>
    <row r="49" spans="2:28" ht="18" customHeight="1">
      <c r="B49" s="41">
        <f ca="1">IFERROR(INDEX(No,(ROW()-4)/3,1),"")</f>
        <v>15</v>
      </c>
      <c r="C49" s="42" t="str">
        <f ca="1">IF(B49="","",INDEX(Jalon,MATCH(B49,No,0),1))</f>
        <v>Designation JALON_015</v>
      </c>
      <c r="D49" s="19" t="str">
        <f ca="1">IF(B49="","","Prévu")</f>
        <v>Prévu</v>
      </c>
      <c r="E49" s="11">
        <f ca="1">IF(D49="","",IF(INDEX(PBas,MATCH(B49,No,0),1)="","",INDEX(PBas,MATCH(B49,No,0),1)))</f>
        <v>42565</v>
      </c>
      <c r="F49" s="11">
        <f ca="1">IF(D49="","",IF(INDEX(PBit,MATCH(B49,No,0),1)="","",INDEX(PBit,MATCH(B49,No,0),1)))</f>
        <v>42568</v>
      </c>
      <c r="G49" s="38" t="str">
        <f ca="1">IF(G50="","",IF(G50="Démarré","Pas encore","Jalon"))</f>
        <v>Pas encore</v>
      </c>
      <c r="I49" s="27" t="str">
        <f t="shared" ref="I49:AB50" ca="1" si="18">IF(AND($E49&lt;&gt;"",$F49&lt;&gt;"",I$2&lt;&gt;"",I$3&gt;=$E49,I$3&lt;=$F49),REPT("█",3),"")</f>
        <v/>
      </c>
      <c r="J49" s="27" t="str">
        <f t="shared" ca="1" si="18"/>
        <v/>
      </c>
      <c r="K49" s="27" t="str">
        <f t="shared" ca="1" si="18"/>
        <v/>
      </c>
      <c r="L49" s="27" t="str">
        <f t="shared" ca="1" si="18"/>
        <v/>
      </c>
      <c r="M49" s="27" t="str">
        <f t="shared" ca="1" si="18"/>
        <v/>
      </c>
      <c r="N49" s="27" t="str">
        <f t="shared" ca="1" si="18"/>
        <v/>
      </c>
      <c r="O49" s="27" t="str">
        <f t="shared" ca="1" si="18"/>
        <v/>
      </c>
      <c r="P49" s="27" t="str">
        <f t="shared" ca="1" si="18"/>
        <v/>
      </c>
      <c r="Q49" s="27" t="str">
        <f t="shared" ca="1" si="18"/>
        <v/>
      </c>
      <c r="R49" s="27" t="str">
        <f t="shared" ca="1" si="18"/>
        <v/>
      </c>
      <c r="S49" s="27" t="str">
        <f t="shared" ca="1" si="18"/>
        <v/>
      </c>
      <c r="T49" s="27" t="str">
        <f t="shared" ca="1" si="18"/>
        <v/>
      </c>
      <c r="U49" s="27" t="str">
        <f t="shared" ca="1" si="18"/>
        <v/>
      </c>
      <c r="V49" s="27" t="str">
        <f t="shared" ca="1" si="18"/>
        <v/>
      </c>
      <c r="W49" s="27" t="str">
        <f t="shared" ca="1" si="18"/>
        <v>███</v>
      </c>
      <c r="X49" s="27" t="str">
        <f t="shared" ca="1" si="18"/>
        <v>███</v>
      </c>
      <c r="Y49" s="27" t="str">
        <f t="shared" ca="1" si="18"/>
        <v>███</v>
      </c>
      <c r="Z49" s="27" t="str">
        <f t="shared" ca="1" si="18"/>
        <v>███</v>
      </c>
      <c r="AA49" s="27" t="str">
        <f t="shared" ca="1" si="18"/>
        <v/>
      </c>
      <c r="AB49" s="27" t="str">
        <f t="shared" ca="1" si="18"/>
        <v/>
      </c>
    </row>
    <row r="50" spans="2:28" ht="18" customHeight="1">
      <c r="B50" s="41"/>
      <c r="C50" s="42"/>
      <c r="D50" s="19" t="str">
        <f ca="1">IF(B49="","","Réalisé")</f>
        <v>Réalisé</v>
      </c>
      <c r="E50" s="11" t="str">
        <f ca="1">IF(D50="","",IF(INDEX(RBas,MATCH(B49,No,0),1)="","",INDEX(RBas,MATCH(B49,No,0),1)))</f>
        <v/>
      </c>
      <c r="F50" s="11" t="str">
        <f ca="1">IF(D50="","",IF(INDEX(RBit,MATCH(B49,No,0),1)="",IF(E50&lt;&gt;"",TODAY(),""),INDEX(RBit,MATCH(B49,No,0),1)))</f>
        <v/>
      </c>
      <c r="G50" s="38" t="str">
        <f ca="1">IF(D50="","",IF(OR(E50="",E50&gt;TODAY()),"Démarré",IF(F50&lt;TODAY(),"Terminé","En cours")))</f>
        <v>Démarré</v>
      </c>
      <c r="I50" s="28" t="str">
        <f ca="1">IF(AND($E50&lt;&gt;"",$F50&lt;&gt;"",I$2&lt;&gt;"",I$3&gt;=$E50,I$3&lt;=$F50),REPT("█",3),"")</f>
        <v/>
      </c>
      <c r="J50" s="28" t="str">
        <f ca="1">IF(AND($E50&lt;&gt;"",$F50&lt;&gt;"",J$2&lt;&gt;"",J$3&gt;=$E50,J$3&lt;=$F50),REPT("█",3),"")</f>
        <v/>
      </c>
      <c r="K50" s="28" t="str">
        <f ca="1">IF(AND($E50&lt;&gt;"",$F50&lt;&gt;"",K$2&lt;&gt;"",K$3&gt;=$E50,K$3&lt;=$F50),REPT("█",3),"")</f>
        <v/>
      </c>
      <c r="L50" s="28" t="str">
        <f ca="1">IF(AND($E50&lt;&gt;"",$F50&lt;&gt;"",L$2&lt;&gt;"",L$3&gt;=$E50,L$3&lt;=$F50),REPT("█",3),"")</f>
        <v/>
      </c>
      <c r="M50" s="28" t="str">
        <f ca="1">IF(AND($E50&lt;&gt;"",$F50&lt;&gt;"",M$2&lt;&gt;"",M$3&gt;=$E50,M$3&lt;=$F50),REPT(REPT("█",3),3),"")</f>
        <v/>
      </c>
      <c r="N50" s="28" t="str">
        <f t="shared" ca="1" si="18"/>
        <v/>
      </c>
      <c r="O50" s="28" t="str">
        <f t="shared" ca="1" si="18"/>
        <v/>
      </c>
      <c r="P50" s="28" t="str">
        <f t="shared" ca="1" si="18"/>
        <v/>
      </c>
      <c r="Q50" s="28" t="str">
        <f t="shared" ca="1" si="18"/>
        <v/>
      </c>
      <c r="R50" s="28" t="str">
        <f t="shared" ca="1" si="18"/>
        <v/>
      </c>
      <c r="S50" s="28" t="str">
        <f t="shared" ca="1" si="18"/>
        <v/>
      </c>
      <c r="T50" s="28" t="str">
        <f t="shared" ca="1" si="18"/>
        <v/>
      </c>
      <c r="U50" s="28" t="str">
        <f t="shared" ca="1" si="18"/>
        <v/>
      </c>
      <c r="V50" s="28" t="str">
        <f t="shared" ca="1" si="18"/>
        <v/>
      </c>
      <c r="W50" s="28" t="str">
        <f t="shared" ca="1" si="18"/>
        <v/>
      </c>
      <c r="X50" s="28" t="str">
        <f t="shared" ca="1" si="18"/>
        <v/>
      </c>
      <c r="Y50" s="28" t="str">
        <f t="shared" ca="1" si="18"/>
        <v/>
      </c>
      <c r="Z50" s="28" t="str">
        <f t="shared" ca="1" si="18"/>
        <v/>
      </c>
      <c r="AA50" s="28" t="str">
        <f t="shared" ca="1" si="18"/>
        <v/>
      </c>
      <c r="AB50" s="28" t="str">
        <f t="shared" ca="1" si="18"/>
        <v/>
      </c>
    </row>
    <row r="51" spans="2:28" ht="3.75" customHeight="1">
      <c r="I51" s="29"/>
      <c r="J51" s="29"/>
      <c r="K51" s="29"/>
      <c r="L51" s="29"/>
      <c r="M51" s="29"/>
      <c r="N51" s="29"/>
      <c r="O51" s="29"/>
      <c r="P51" s="29"/>
      <c r="Q51" s="29"/>
      <c r="R51" s="29"/>
      <c r="S51" s="29"/>
      <c r="T51" s="29"/>
      <c r="U51" s="29"/>
      <c r="V51" s="29"/>
      <c r="W51" s="29"/>
      <c r="X51" s="29"/>
      <c r="Y51" s="29"/>
      <c r="Z51" s="29"/>
      <c r="AA51" s="29"/>
      <c r="AB51" s="29"/>
    </row>
    <row r="52" spans="2:28" ht="18" customHeight="1">
      <c r="B52" s="41">
        <f ca="1">IFERROR(INDEX(No,(ROW()-4)/3,1),"")</f>
        <v>16</v>
      </c>
      <c r="C52" s="42" t="str">
        <f ca="1">IF(B52="","",INDEX(Jalon,MATCH(B52,No,0),1))</f>
        <v>Designation JALON_016</v>
      </c>
      <c r="D52" s="19" t="str">
        <f ca="1">IF(B52="","","Prévu")</f>
        <v>Prévu</v>
      </c>
      <c r="E52" s="11">
        <f ca="1">IF(D52="","",IF(INDEX(PBas,MATCH(B52,No,0),1)="","",INDEX(PBas,MATCH(B52,No,0),1)))</f>
        <v>42565</v>
      </c>
      <c r="F52" s="11">
        <f ca="1">IF(D52="","",IF(INDEX(PBit,MATCH(B52,No,0),1)="","",INDEX(PBit,MATCH(B52,No,0),1)))</f>
        <v>42569</v>
      </c>
      <c r="G52" s="38" t="str">
        <f ca="1">IF(G53="","",IF(G53="Démarré","Pas encore","Jalon"))</f>
        <v>Pas encore</v>
      </c>
      <c r="I52" s="27" t="str">
        <f t="shared" ref="I52:AB53" ca="1" si="19">IF(AND($E52&lt;&gt;"",$F52&lt;&gt;"",I$2&lt;&gt;"",I$3&gt;=$E52,I$3&lt;=$F52),REPT("█",3),"")</f>
        <v/>
      </c>
      <c r="J52" s="27" t="str">
        <f t="shared" ca="1" si="19"/>
        <v/>
      </c>
      <c r="K52" s="27" t="str">
        <f t="shared" ca="1" si="19"/>
        <v/>
      </c>
      <c r="L52" s="27" t="str">
        <f t="shared" ca="1" si="19"/>
        <v/>
      </c>
      <c r="M52" s="27" t="str">
        <f t="shared" ca="1" si="19"/>
        <v/>
      </c>
      <c r="N52" s="27" t="str">
        <f t="shared" ca="1" si="19"/>
        <v/>
      </c>
      <c r="O52" s="27" t="str">
        <f t="shared" ca="1" si="19"/>
        <v/>
      </c>
      <c r="P52" s="27" t="str">
        <f t="shared" ca="1" si="19"/>
        <v/>
      </c>
      <c r="Q52" s="27" t="str">
        <f t="shared" ca="1" si="19"/>
        <v/>
      </c>
      <c r="R52" s="27" t="str">
        <f t="shared" ca="1" si="19"/>
        <v/>
      </c>
      <c r="S52" s="27" t="str">
        <f t="shared" ca="1" si="19"/>
        <v/>
      </c>
      <c r="T52" s="27" t="str">
        <f t="shared" ca="1" si="19"/>
        <v/>
      </c>
      <c r="U52" s="27" t="str">
        <f t="shared" ca="1" si="19"/>
        <v/>
      </c>
      <c r="V52" s="27" t="str">
        <f t="shared" ca="1" si="19"/>
        <v/>
      </c>
      <c r="W52" s="27" t="str">
        <f t="shared" ca="1" si="19"/>
        <v>███</v>
      </c>
      <c r="X52" s="27" t="str">
        <f t="shared" ca="1" si="19"/>
        <v>███</v>
      </c>
      <c r="Y52" s="27" t="str">
        <f t="shared" ca="1" si="19"/>
        <v>███</v>
      </c>
      <c r="Z52" s="27" t="str">
        <f t="shared" ca="1" si="19"/>
        <v>███</v>
      </c>
      <c r="AA52" s="27" t="str">
        <f t="shared" ca="1" si="19"/>
        <v>███</v>
      </c>
      <c r="AB52" s="27" t="str">
        <f t="shared" ca="1" si="19"/>
        <v/>
      </c>
    </row>
    <row r="53" spans="2:28" ht="18" customHeight="1">
      <c r="B53" s="41"/>
      <c r="C53" s="42"/>
      <c r="D53" s="19" t="str">
        <f ca="1">IF(B52="","","Réalisé")</f>
        <v>Réalisé</v>
      </c>
      <c r="E53" s="11" t="str">
        <f ca="1">IF(D53="","",IF(INDEX(RBas,MATCH(B52,No,0),1)="","",INDEX(RBas,MATCH(B52,No,0),1)))</f>
        <v/>
      </c>
      <c r="F53" s="11" t="str">
        <f ca="1">IF(D53="","",IF(INDEX(RBit,MATCH(B52,No,0),1)="",IF(E53&lt;&gt;"",TODAY(),""),INDEX(RBit,MATCH(B52,No,0),1)))</f>
        <v/>
      </c>
      <c r="G53" s="38" t="str">
        <f ca="1">IF(D53="","",IF(OR(E53="",E53&gt;TODAY()),"Démarré",IF(F53&lt;TODAY(),"Terminé","En cours")))</f>
        <v>Démarré</v>
      </c>
      <c r="I53" s="28" t="str">
        <f ca="1">IF(AND($E53&lt;&gt;"",$F53&lt;&gt;"",I$2&lt;&gt;"",I$3&gt;=$E53,I$3&lt;=$F53),REPT("█",3),"")</f>
        <v/>
      </c>
      <c r="J53" s="28" t="str">
        <f ca="1">IF(AND($E53&lt;&gt;"",$F53&lt;&gt;"",J$2&lt;&gt;"",J$3&gt;=$E53,J$3&lt;=$F53),REPT("█",3),"")</f>
        <v/>
      </c>
      <c r="K53" s="28" t="str">
        <f ca="1">IF(AND($E53&lt;&gt;"",$F53&lt;&gt;"",K$2&lt;&gt;"",K$3&gt;=$E53,K$3&lt;=$F53),REPT("█",3),"")</f>
        <v/>
      </c>
      <c r="L53" s="28" t="str">
        <f ca="1">IF(AND($E53&lt;&gt;"",$F53&lt;&gt;"",L$2&lt;&gt;"",L$3&gt;=$E53,L$3&lt;=$F53),REPT("█",3),"")</f>
        <v/>
      </c>
      <c r="M53" s="28" t="str">
        <f ca="1">IF(AND($E53&lt;&gt;"",$F53&lt;&gt;"",M$2&lt;&gt;"",M$3&gt;=$E53,M$3&lt;=$F53),REPT(REPT("█",3),3),"")</f>
        <v/>
      </c>
      <c r="N53" s="28" t="str">
        <f t="shared" ca="1" si="19"/>
        <v/>
      </c>
      <c r="O53" s="28" t="str">
        <f t="shared" ca="1" si="19"/>
        <v/>
      </c>
      <c r="P53" s="28" t="str">
        <f t="shared" ca="1" si="19"/>
        <v/>
      </c>
      <c r="Q53" s="28" t="str">
        <f t="shared" ca="1" si="19"/>
        <v/>
      </c>
      <c r="R53" s="28" t="str">
        <f t="shared" ca="1" si="19"/>
        <v/>
      </c>
      <c r="S53" s="28" t="str">
        <f t="shared" ca="1" si="19"/>
        <v/>
      </c>
      <c r="T53" s="28" t="str">
        <f t="shared" ca="1" si="19"/>
        <v/>
      </c>
      <c r="U53" s="28" t="str">
        <f t="shared" ca="1" si="19"/>
        <v/>
      </c>
      <c r="V53" s="28" t="str">
        <f t="shared" ca="1" si="19"/>
        <v/>
      </c>
      <c r="W53" s="28" t="str">
        <f t="shared" ca="1" si="19"/>
        <v/>
      </c>
      <c r="X53" s="28" t="str">
        <f t="shared" ca="1" si="19"/>
        <v/>
      </c>
      <c r="Y53" s="28" t="str">
        <f t="shared" ca="1" si="19"/>
        <v/>
      </c>
      <c r="Z53" s="28" t="str">
        <f t="shared" ca="1" si="19"/>
        <v/>
      </c>
      <c r="AA53" s="28" t="str">
        <f t="shared" ca="1" si="19"/>
        <v/>
      </c>
      <c r="AB53" s="28" t="str">
        <f t="shared" ca="1" si="19"/>
        <v/>
      </c>
    </row>
    <row r="54" spans="2:28" ht="3.75" customHeight="1"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  <c r="U54" s="29"/>
      <c r="V54" s="29"/>
      <c r="W54" s="29"/>
      <c r="X54" s="29"/>
      <c r="Y54" s="29"/>
      <c r="Z54" s="29"/>
      <c r="AA54" s="29"/>
      <c r="AB54" s="29"/>
    </row>
    <row r="55" spans="2:28" ht="18" customHeight="1">
      <c r="B55" s="41">
        <f ca="1">IFERROR(INDEX(No,(ROW()-4)/3,1),"")</f>
        <v>17</v>
      </c>
      <c r="C55" s="42" t="str">
        <f ca="1">IF(B55="","",INDEX(Jalon,MATCH(B55,No,0),1))</f>
        <v>Designation JALON_017</v>
      </c>
      <c r="D55" s="19" t="str">
        <f ca="1">IF(B55="","","Prévu")</f>
        <v>Prévu</v>
      </c>
      <c r="E55" s="11">
        <f ca="1">IF(D55="","",IF(INDEX(PBas,MATCH(B55,No,0),1)="","",INDEX(PBas,MATCH(B55,No,0),1)))</f>
        <v>42565</v>
      </c>
      <c r="F55" s="11">
        <f ca="1">IF(D55="","",IF(INDEX(PBit,MATCH(B55,No,0),1)="","",INDEX(PBit,MATCH(B55,No,0),1)))</f>
        <v>42570</v>
      </c>
      <c r="G55" s="38" t="str">
        <f ca="1">IF(G56="","",IF(G56="Démarré","Pas encore","Jalon"))</f>
        <v>Pas encore</v>
      </c>
      <c r="I55" s="27" t="str">
        <f t="shared" ref="I55:AB56" ca="1" si="20">IF(AND($E55&lt;&gt;"",$F55&lt;&gt;"",I$2&lt;&gt;"",I$3&gt;=$E55,I$3&lt;=$F55),REPT("█",3),"")</f>
        <v/>
      </c>
      <c r="J55" s="27" t="str">
        <f t="shared" ca="1" si="20"/>
        <v/>
      </c>
      <c r="K55" s="27" t="str">
        <f t="shared" ca="1" si="20"/>
        <v/>
      </c>
      <c r="L55" s="27" t="str">
        <f t="shared" ca="1" si="20"/>
        <v/>
      </c>
      <c r="M55" s="27" t="str">
        <f t="shared" ca="1" si="20"/>
        <v/>
      </c>
      <c r="N55" s="27" t="str">
        <f t="shared" ca="1" si="20"/>
        <v/>
      </c>
      <c r="O55" s="27" t="str">
        <f t="shared" ca="1" si="20"/>
        <v/>
      </c>
      <c r="P55" s="27" t="str">
        <f t="shared" ca="1" si="20"/>
        <v/>
      </c>
      <c r="Q55" s="27" t="str">
        <f t="shared" ca="1" si="20"/>
        <v/>
      </c>
      <c r="R55" s="27" t="str">
        <f t="shared" ca="1" si="20"/>
        <v/>
      </c>
      <c r="S55" s="27" t="str">
        <f t="shared" ca="1" si="20"/>
        <v/>
      </c>
      <c r="T55" s="27" t="str">
        <f t="shared" ca="1" si="20"/>
        <v/>
      </c>
      <c r="U55" s="27" t="str">
        <f t="shared" ca="1" si="20"/>
        <v/>
      </c>
      <c r="V55" s="27" t="str">
        <f t="shared" ca="1" si="20"/>
        <v/>
      </c>
      <c r="W55" s="27" t="str">
        <f t="shared" ca="1" si="20"/>
        <v>███</v>
      </c>
      <c r="X55" s="27" t="str">
        <f t="shared" ca="1" si="20"/>
        <v>███</v>
      </c>
      <c r="Y55" s="27" t="str">
        <f t="shared" ca="1" si="20"/>
        <v>███</v>
      </c>
      <c r="Z55" s="27" t="str">
        <f t="shared" ca="1" si="20"/>
        <v>███</v>
      </c>
      <c r="AA55" s="27" t="str">
        <f t="shared" ca="1" si="20"/>
        <v>███</v>
      </c>
      <c r="AB55" s="27" t="str">
        <f t="shared" ca="1" si="20"/>
        <v>███</v>
      </c>
    </row>
    <row r="56" spans="2:28" ht="18" customHeight="1">
      <c r="B56" s="41"/>
      <c r="C56" s="42"/>
      <c r="D56" s="19" t="str">
        <f ca="1">IF(B55="","","Réalisé")</f>
        <v>Réalisé</v>
      </c>
      <c r="E56" s="11" t="str">
        <f ca="1">IF(D56="","",IF(INDEX(RBas,MATCH(B55,No,0),1)="","",INDEX(RBas,MATCH(B55,No,0),1)))</f>
        <v/>
      </c>
      <c r="F56" s="11" t="str">
        <f ca="1">IF(D56="","",IF(INDEX(RBit,MATCH(B55,No,0),1)="",IF(E56&lt;&gt;"",TODAY(),""),INDEX(RBit,MATCH(B55,No,0),1)))</f>
        <v/>
      </c>
      <c r="G56" s="38" t="str">
        <f ca="1">IF(D56="","",IF(OR(E56="",E56&gt;TODAY()),"Démarré",IF(F56&lt;TODAY(),"Terminé","En cours")))</f>
        <v>Démarré</v>
      </c>
      <c r="I56" s="28" t="str">
        <f ca="1">IF(AND($E56&lt;&gt;"",$F56&lt;&gt;"",I$2&lt;&gt;"",I$3&gt;=$E56,I$3&lt;=$F56),REPT("█",3),"")</f>
        <v/>
      </c>
      <c r="J56" s="28" t="str">
        <f ca="1">IF(AND($E56&lt;&gt;"",$F56&lt;&gt;"",J$2&lt;&gt;"",J$3&gt;=$E56,J$3&lt;=$F56),REPT("█",3),"")</f>
        <v/>
      </c>
      <c r="K56" s="28" t="str">
        <f ca="1">IF(AND($E56&lt;&gt;"",$F56&lt;&gt;"",K$2&lt;&gt;"",K$3&gt;=$E56,K$3&lt;=$F56),REPT("█",3),"")</f>
        <v/>
      </c>
      <c r="L56" s="28" t="str">
        <f ca="1">IF(AND($E56&lt;&gt;"",$F56&lt;&gt;"",L$2&lt;&gt;"",L$3&gt;=$E56,L$3&lt;=$F56),REPT("█",3),"")</f>
        <v/>
      </c>
      <c r="M56" s="28" t="str">
        <f ca="1">IF(AND($E56&lt;&gt;"",$F56&lt;&gt;"",M$2&lt;&gt;"",M$3&gt;=$E56,M$3&lt;=$F56),REPT(REPT("█",3),3),"")</f>
        <v/>
      </c>
      <c r="N56" s="28" t="str">
        <f t="shared" ca="1" si="20"/>
        <v/>
      </c>
      <c r="O56" s="28" t="str">
        <f t="shared" ca="1" si="20"/>
        <v/>
      </c>
      <c r="P56" s="28" t="str">
        <f t="shared" ca="1" si="20"/>
        <v/>
      </c>
      <c r="Q56" s="28" t="str">
        <f t="shared" ca="1" si="20"/>
        <v/>
      </c>
      <c r="R56" s="28" t="str">
        <f t="shared" ca="1" si="20"/>
        <v/>
      </c>
      <c r="S56" s="28" t="str">
        <f t="shared" ca="1" si="20"/>
        <v/>
      </c>
      <c r="T56" s="28" t="str">
        <f t="shared" ca="1" si="20"/>
        <v/>
      </c>
      <c r="U56" s="28" t="str">
        <f t="shared" ca="1" si="20"/>
        <v/>
      </c>
      <c r="V56" s="28" t="str">
        <f t="shared" ca="1" si="20"/>
        <v/>
      </c>
      <c r="W56" s="28" t="str">
        <f t="shared" ca="1" si="20"/>
        <v/>
      </c>
      <c r="X56" s="28" t="str">
        <f t="shared" ca="1" si="20"/>
        <v/>
      </c>
      <c r="Y56" s="28" t="str">
        <f t="shared" ca="1" si="20"/>
        <v/>
      </c>
      <c r="Z56" s="28" t="str">
        <f t="shared" ca="1" si="20"/>
        <v/>
      </c>
      <c r="AA56" s="28" t="str">
        <f t="shared" ca="1" si="20"/>
        <v/>
      </c>
      <c r="AB56" s="28" t="str">
        <f t="shared" ca="1" si="20"/>
        <v/>
      </c>
    </row>
    <row r="57" spans="2:28" ht="3.75" customHeight="1"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  <c r="U57" s="29"/>
      <c r="V57" s="29"/>
      <c r="W57" s="29"/>
      <c r="X57" s="29"/>
      <c r="Y57" s="29"/>
      <c r="Z57" s="29"/>
      <c r="AA57" s="29"/>
      <c r="AB57" s="29"/>
    </row>
    <row r="58" spans="2:28" ht="18" customHeight="1">
      <c r="B58" s="41">
        <f ca="1">IFERROR(INDEX(No,(ROW()-4)/3,1),"")</f>
        <v>18</v>
      </c>
      <c r="C58" s="42" t="str">
        <f ca="1">IF(B58="","",INDEX(Jalon,MATCH(B58,No,0),1))</f>
        <v>Designation JALON_018</v>
      </c>
      <c r="D58" s="19" t="str">
        <f ca="1">IF(B58="","","Prévu")</f>
        <v>Prévu</v>
      </c>
      <c r="E58" s="11">
        <f ca="1">IF(D58="","",IF(INDEX(PBas,MATCH(B58,No,0),1)="","",INDEX(PBas,MATCH(B58,No,0),1)))</f>
        <v>42565</v>
      </c>
      <c r="F58" s="11">
        <f ca="1">IF(D58="","",IF(INDEX(PBit,MATCH(B58,No,0),1)="","",INDEX(PBit,MATCH(B58,No,0),1)))</f>
        <v>42571</v>
      </c>
      <c r="G58" s="38" t="str">
        <f ca="1">IF(G59="","",IF(G59="Démarré","Pas encore","Jalon"))</f>
        <v>Pas encore</v>
      </c>
      <c r="I58" s="27" t="str">
        <f t="shared" ref="I58:AB59" ca="1" si="21">IF(AND($E58&lt;&gt;"",$F58&lt;&gt;"",I$2&lt;&gt;"",I$3&gt;=$E58,I$3&lt;=$F58),REPT("█",3),"")</f>
        <v/>
      </c>
      <c r="J58" s="27" t="str">
        <f t="shared" ca="1" si="21"/>
        <v/>
      </c>
      <c r="K58" s="27" t="str">
        <f t="shared" ca="1" si="21"/>
        <v/>
      </c>
      <c r="L58" s="27" t="str">
        <f t="shared" ca="1" si="21"/>
        <v/>
      </c>
      <c r="M58" s="27" t="str">
        <f t="shared" ca="1" si="21"/>
        <v/>
      </c>
      <c r="N58" s="27" t="str">
        <f t="shared" ca="1" si="21"/>
        <v/>
      </c>
      <c r="O58" s="27" t="str">
        <f t="shared" ca="1" si="21"/>
        <v/>
      </c>
      <c r="P58" s="27" t="str">
        <f t="shared" ca="1" si="21"/>
        <v/>
      </c>
      <c r="Q58" s="27" t="str">
        <f t="shared" ca="1" si="21"/>
        <v/>
      </c>
      <c r="R58" s="27" t="str">
        <f t="shared" ca="1" si="21"/>
        <v/>
      </c>
      <c r="S58" s="27" t="str">
        <f t="shared" ca="1" si="21"/>
        <v/>
      </c>
      <c r="T58" s="27" t="str">
        <f t="shared" ca="1" si="21"/>
        <v/>
      </c>
      <c r="U58" s="27" t="str">
        <f t="shared" ca="1" si="21"/>
        <v/>
      </c>
      <c r="V58" s="27" t="str">
        <f t="shared" ca="1" si="21"/>
        <v/>
      </c>
      <c r="W58" s="27" t="str">
        <f t="shared" ca="1" si="21"/>
        <v>███</v>
      </c>
      <c r="X58" s="27" t="str">
        <f t="shared" ca="1" si="21"/>
        <v>███</v>
      </c>
      <c r="Y58" s="27" t="str">
        <f t="shared" ca="1" si="21"/>
        <v>███</v>
      </c>
      <c r="Z58" s="27" t="str">
        <f t="shared" ca="1" si="21"/>
        <v>███</v>
      </c>
      <c r="AA58" s="27" t="str">
        <f t="shared" ca="1" si="21"/>
        <v>███</v>
      </c>
      <c r="AB58" s="27" t="str">
        <f t="shared" ca="1" si="21"/>
        <v>███</v>
      </c>
    </row>
    <row r="59" spans="2:28" ht="18" customHeight="1">
      <c r="B59" s="41"/>
      <c r="C59" s="42"/>
      <c r="D59" s="19" t="str">
        <f ca="1">IF(B58="","","Réalisé")</f>
        <v>Réalisé</v>
      </c>
      <c r="E59" s="11" t="str">
        <f ca="1">IF(D59="","",IF(INDEX(RBas,MATCH(B58,No,0),1)="","",INDEX(RBas,MATCH(B58,No,0),1)))</f>
        <v/>
      </c>
      <c r="F59" s="11" t="str">
        <f ca="1">IF(D59="","",IF(INDEX(RBit,MATCH(B58,No,0),1)="",IF(E59&lt;&gt;"",TODAY(),""),INDEX(RBit,MATCH(B58,No,0),1)))</f>
        <v/>
      </c>
      <c r="G59" s="38" t="str">
        <f ca="1">IF(D59="","",IF(OR(E59="",E59&gt;TODAY()),"Démarré",IF(F59&lt;TODAY(),"Terminé","En cours")))</f>
        <v>Démarré</v>
      </c>
      <c r="I59" s="28" t="str">
        <f ca="1">IF(AND($E59&lt;&gt;"",$F59&lt;&gt;"",I$2&lt;&gt;"",I$3&gt;=$E59,I$3&lt;=$F59),REPT("█",3),"")</f>
        <v/>
      </c>
      <c r="J59" s="28" t="str">
        <f ca="1">IF(AND($E59&lt;&gt;"",$F59&lt;&gt;"",J$2&lt;&gt;"",J$3&gt;=$E59,J$3&lt;=$F59),REPT("█",3),"")</f>
        <v/>
      </c>
      <c r="K59" s="28" t="str">
        <f ca="1">IF(AND($E59&lt;&gt;"",$F59&lt;&gt;"",K$2&lt;&gt;"",K$3&gt;=$E59,K$3&lt;=$F59),REPT("█",3),"")</f>
        <v/>
      </c>
      <c r="L59" s="28" t="str">
        <f ca="1">IF(AND($E59&lt;&gt;"",$F59&lt;&gt;"",L$2&lt;&gt;"",L$3&gt;=$E59,L$3&lt;=$F59),REPT("█",3),"")</f>
        <v/>
      </c>
      <c r="M59" s="28" t="str">
        <f ca="1">IF(AND($E59&lt;&gt;"",$F59&lt;&gt;"",M$2&lt;&gt;"",M$3&gt;=$E59,M$3&lt;=$F59),REPT(REPT("█",3),3),"")</f>
        <v/>
      </c>
      <c r="N59" s="28" t="str">
        <f t="shared" ca="1" si="21"/>
        <v/>
      </c>
      <c r="O59" s="28" t="str">
        <f t="shared" ca="1" si="21"/>
        <v/>
      </c>
      <c r="P59" s="28" t="str">
        <f t="shared" ca="1" si="21"/>
        <v/>
      </c>
      <c r="Q59" s="28" t="str">
        <f t="shared" ca="1" si="21"/>
        <v/>
      </c>
      <c r="R59" s="28" t="str">
        <f t="shared" ca="1" si="21"/>
        <v/>
      </c>
      <c r="S59" s="28" t="str">
        <f t="shared" ca="1" si="21"/>
        <v/>
      </c>
      <c r="T59" s="28" t="str">
        <f t="shared" ca="1" si="21"/>
        <v/>
      </c>
      <c r="U59" s="28" t="str">
        <f t="shared" ca="1" si="21"/>
        <v/>
      </c>
      <c r="V59" s="28" t="str">
        <f t="shared" ca="1" si="21"/>
        <v/>
      </c>
      <c r="W59" s="28" t="str">
        <f t="shared" ca="1" si="21"/>
        <v/>
      </c>
      <c r="X59" s="28" t="str">
        <f t="shared" ca="1" si="21"/>
        <v/>
      </c>
      <c r="Y59" s="28" t="str">
        <f t="shared" ca="1" si="21"/>
        <v/>
      </c>
      <c r="Z59" s="28" t="str">
        <f t="shared" ca="1" si="21"/>
        <v/>
      </c>
      <c r="AA59" s="28" t="str">
        <f t="shared" ca="1" si="21"/>
        <v/>
      </c>
      <c r="AB59" s="28" t="str">
        <f t="shared" ca="1" si="21"/>
        <v/>
      </c>
    </row>
    <row r="60" spans="2:28" ht="3.75" customHeight="1"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  <c r="U60" s="29"/>
      <c r="V60" s="29"/>
      <c r="W60" s="29"/>
      <c r="X60" s="29"/>
      <c r="Y60" s="29"/>
      <c r="Z60" s="29"/>
      <c r="AA60" s="29"/>
      <c r="AB60" s="29"/>
    </row>
    <row r="61" spans="2:28" ht="18" customHeight="1">
      <c r="B61" s="41">
        <f ca="1">IFERROR(INDEX(No,(ROW()-4)/3,1),"")</f>
        <v>19</v>
      </c>
      <c r="C61" s="42" t="str">
        <f ca="1">IF(B61="","",INDEX(Jalon,MATCH(B61,No,0),1))</f>
        <v>Designation JALON_019</v>
      </c>
      <c r="D61" s="19" t="str">
        <f ca="1">IF(B61="","","Prévu")</f>
        <v>Prévu</v>
      </c>
      <c r="E61" s="11">
        <f ca="1">IF(D61="","",IF(INDEX(PBas,MATCH(B61,No,0),1)="","",INDEX(PBas,MATCH(B61,No,0),1)))</f>
        <v>42565</v>
      </c>
      <c r="F61" s="11">
        <f ca="1">IF(D61="","",IF(INDEX(PBit,MATCH(B61,No,0),1)="","",INDEX(PBit,MATCH(B61,No,0),1)))</f>
        <v>42572</v>
      </c>
      <c r="G61" s="38" t="str">
        <f ca="1">IF(G62="","",IF(G62="Démarré","Pas encore","Jalon"))</f>
        <v>Pas encore</v>
      </c>
      <c r="I61" s="27" t="str">
        <f t="shared" ref="I61:AB62" ca="1" si="22">IF(AND($E61&lt;&gt;"",$F61&lt;&gt;"",I$2&lt;&gt;"",I$3&gt;=$E61,I$3&lt;=$F61),REPT("█",3),"")</f>
        <v/>
      </c>
      <c r="J61" s="27" t="str">
        <f t="shared" ca="1" si="22"/>
        <v/>
      </c>
      <c r="K61" s="27" t="str">
        <f t="shared" ca="1" si="22"/>
        <v/>
      </c>
      <c r="L61" s="27" t="str">
        <f t="shared" ca="1" si="22"/>
        <v/>
      </c>
      <c r="M61" s="27" t="str">
        <f t="shared" ca="1" si="22"/>
        <v/>
      </c>
      <c r="N61" s="27" t="str">
        <f t="shared" ca="1" si="22"/>
        <v/>
      </c>
      <c r="O61" s="27" t="str">
        <f t="shared" ca="1" si="22"/>
        <v/>
      </c>
      <c r="P61" s="27" t="str">
        <f t="shared" ca="1" si="22"/>
        <v/>
      </c>
      <c r="Q61" s="27" t="str">
        <f t="shared" ca="1" si="22"/>
        <v/>
      </c>
      <c r="R61" s="27" t="str">
        <f t="shared" ca="1" si="22"/>
        <v/>
      </c>
      <c r="S61" s="27" t="str">
        <f t="shared" ca="1" si="22"/>
        <v/>
      </c>
      <c r="T61" s="27" t="str">
        <f t="shared" ca="1" si="22"/>
        <v/>
      </c>
      <c r="U61" s="27" t="str">
        <f t="shared" ca="1" si="22"/>
        <v/>
      </c>
      <c r="V61" s="27" t="str">
        <f t="shared" ca="1" si="22"/>
        <v/>
      </c>
      <c r="W61" s="27" t="str">
        <f t="shared" ca="1" si="22"/>
        <v>███</v>
      </c>
      <c r="X61" s="27" t="str">
        <f t="shared" ca="1" si="22"/>
        <v>███</v>
      </c>
      <c r="Y61" s="27" t="str">
        <f t="shared" ca="1" si="22"/>
        <v>███</v>
      </c>
      <c r="Z61" s="27" t="str">
        <f t="shared" ca="1" si="22"/>
        <v>███</v>
      </c>
      <c r="AA61" s="27" t="str">
        <f t="shared" ca="1" si="22"/>
        <v>███</v>
      </c>
      <c r="AB61" s="27" t="str">
        <f t="shared" ca="1" si="22"/>
        <v>███</v>
      </c>
    </row>
    <row r="62" spans="2:28" ht="18" customHeight="1">
      <c r="B62" s="41"/>
      <c r="C62" s="42"/>
      <c r="D62" s="19" t="str">
        <f ca="1">IF(B61="","","Réalisé")</f>
        <v>Réalisé</v>
      </c>
      <c r="E62" s="11" t="str">
        <f ca="1">IF(D62="","",IF(INDEX(RBas,MATCH(B61,No,0),1)="","",INDEX(RBas,MATCH(B61,No,0),1)))</f>
        <v/>
      </c>
      <c r="F62" s="11" t="str">
        <f ca="1">IF(D62="","",IF(INDEX(RBit,MATCH(B61,No,0),1)="",IF(E62&lt;&gt;"",TODAY(),""),INDEX(RBit,MATCH(B61,No,0),1)))</f>
        <v/>
      </c>
      <c r="G62" s="38" t="str">
        <f ca="1">IF(D62="","",IF(OR(E62="",E62&gt;TODAY()),"Démarré",IF(F62&lt;TODAY(),"Terminé","En cours")))</f>
        <v>Démarré</v>
      </c>
      <c r="I62" s="28" t="str">
        <f ca="1">IF(AND($E62&lt;&gt;"",$F62&lt;&gt;"",I$2&lt;&gt;"",I$3&gt;=$E62,I$3&lt;=$F62),REPT("█",3),"")</f>
        <v/>
      </c>
      <c r="J62" s="28" t="str">
        <f ca="1">IF(AND($E62&lt;&gt;"",$F62&lt;&gt;"",J$2&lt;&gt;"",J$3&gt;=$E62,J$3&lt;=$F62),REPT("█",3),"")</f>
        <v/>
      </c>
      <c r="K62" s="28" t="str">
        <f ca="1">IF(AND($E62&lt;&gt;"",$F62&lt;&gt;"",K$2&lt;&gt;"",K$3&gt;=$E62,K$3&lt;=$F62),REPT("█",3),"")</f>
        <v/>
      </c>
      <c r="L62" s="28" t="str">
        <f ca="1">IF(AND($E62&lt;&gt;"",$F62&lt;&gt;"",L$2&lt;&gt;"",L$3&gt;=$E62,L$3&lt;=$F62),REPT("█",3),"")</f>
        <v/>
      </c>
      <c r="M62" s="28" t="str">
        <f ca="1">IF(AND($E62&lt;&gt;"",$F62&lt;&gt;"",M$2&lt;&gt;"",M$3&gt;=$E62,M$3&lt;=$F62),REPT(REPT("█",3),3),"")</f>
        <v/>
      </c>
      <c r="N62" s="28" t="str">
        <f t="shared" ca="1" si="22"/>
        <v/>
      </c>
      <c r="O62" s="28" t="str">
        <f t="shared" ca="1" si="22"/>
        <v/>
      </c>
      <c r="P62" s="28" t="str">
        <f t="shared" ca="1" si="22"/>
        <v/>
      </c>
      <c r="Q62" s="28" t="str">
        <f t="shared" ca="1" si="22"/>
        <v/>
      </c>
      <c r="R62" s="28" t="str">
        <f t="shared" ca="1" si="22"/>
        <v/>
      </c>
      <c r="S62" s="28" t="str">
        <f t="shared" ca="1" si="22"/>
        <v/>
      </c>
      <c r="T62" s="28" t="str">
        <f t="shared" ca="1" si="22"/>
        <v/>
      </c>
      <c r="U62" s="28" t="str">
        <f t="shared" ca="1" si="22"/>
        <v/>
      </c>
      <c r="V62" s="28" t="str">
        <f t="shared" ca="1" si="22"/>
        <v/>
      </c>
      <c r="W62" s="28" t="str">
        <f t="shared" ca="1" si="22"/>
        <v/>
      </c>
      <c r="X62" s="28" t="str">
        <f t="shared" ca="1" si="22"/>
        <v/>
      </c>
      <c r="Y62" s="28" t="str">
        <f t="shared" ca="1" si="22"/>
        <v/>
      </c>
      <c r="Z62" s="28" t="str">
        <f t="shared" ca="1" si="22"/>
        <v/>
      </c>
      <c r="AA62" s="28" t="str">
        <f t="shared" ca="1" si="22"/>
        <v/>
      </c>
      <c r="AB62" s="28" t="str">
        <f t="shared" ca="1" si="22"/>
        <v/>
      </c>
    </row>
    <row r="63" spans="2:28" ht="3.75" customHeight="1"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  <c r="U63" s="29"/>
      <c r="V63" s="29"/>
      <c r="W63" s="29"/>
      <c r="X63" s="29"/>
      <c r="Y63" s="29"/>
      <c r="Z63" s="29"/>
      <c r="AA63" s="29"/>
      <c r="AB63" s="29"/>
    </row>
    <row r="64" spans="2:28" ht="18" customHeight="1">
      <c r="B64" s="41">
        <f ca="1">IFERROR(INDEX(No,(ROW()-4)/3,1),"")</f>
        <v>20</v>
      </c>
      <c r="C64" s="42" t="str">
        <f ca="1">IF(B64="","",INDEX(Jalon,MATCH(B64,No,0),1))</f>
        <v>Designation JALON_020</v>
      </c>
      <c r="D64" s="19" t="str">
        <f ca="1">IF(B64="","","Prévu")</f>
        <v>Prévu</v>
      </c>
      <c r="E64" s="11">
        <f ca="1">IF(D64="","",IF(INDEX(PBas,MATCH(B64,No,0),1)="","",INDEX(PBas,MATCH(B64,No,0),1)))</f>
        <v>42565</v>
      </c>
      <c r="F64" s="11">
        <f ca="1">IF(D64="","",IF(INDEX(PBit,MATCH(B64,No,0),1)="","",INDEX(PBit,MATCH(B64,No,0),1)))</f>
        <v>42573</v>
      </c>
      <c r="G64" s="38" t="str">
        <f ca="1">IF(G65="","",IF(G65="Démarré","Pas encore","Jalon"))</f>
        <v>Pas encore</v>
      </c>
      <c r="I64" s="27" t="str">
        <f t="shared" ref="I64:AB65" ca="1" si="23">IF(AND($E64&lt;&gt;"",$F64&lt;&gt;"",I$2&lt;&gt;"",I$3&gt;=$E64,I$3&lt;=$F64),REPT("█",3),"")</f>
        <v/>
      </c>
      <c r="J64" s="27" t="str">
        <f t="shared" ca="1" si="23"/>
        <v/>
      </c>
      <c r="K64" s="27" t="str">
        <f t="shared" ca="1" si="23"/>
        <v/>
      </c>
      <c r="L64" s="27" t="str">
        <f t="shared" ca="1" si="23"/>
        <v/>
      </c>
      <c r="M64" s="27" t="str">
        <f t="shared" ca="1" si="23"/>
        <v/>
      </c>
      <c r="N64" s="27" t="str">
        <f t="shared" ca="1" si="23"/>
        <v/>
      </c>
      <c r="O64" s="27" t="str">
        <f t="shared" ca="1" si="23"/>
        <v/>
      </c>
      <c r="P64" s="27" t="str">
        <f t="shared" ca="1" si="23"/>
        <v/>
      </c>
      <c r="Q64" s="27" t="str">
        <f t="shared" ca="1" si="23"/>
        <v/>
      </c>
      <c r="R64" s="27" t="str">
        <f t="shared" ca="1" si="23"/>
        <v/>
      </c>
      <c r="S64" s="27" t="str">
        <f t="shared" ca="1" si="23"/>
        <v/>
      </c>
      <c r="T64" s="27" t="str">
        <f t="shared" ca="1" si="23"/>
        <v/>
      </c>
      <c r="U64" s="27" t="str">
        <f t="shared" ca="1" si="23"/>
        <v/>
      </c>
      <c r="V64" s="27" t="str">
        <f t="shared" ca="1" si="23"/>
        <v/>
      </c>
      <c r="W64" s="27" t="str">
        <f t="shared" ca="1" si="23"/>
        <v>███</v>
      </c>
      <c r="X64" s="27" t="str">
        <f t="shared" ca="1" si="23"/>
        <v>███</v>
      </c>
      <c r="Y64" s="27" t="str">
        <f t="shared" ca="1" si="23"/>
        <v>███</v>
      </c>
      <c r="Z64" s="27" t="str">
        <f t="shared" ca="1" si="23"/>
        <v>███</v>
      </c>
      <c r="AA64" s="27" t="str">
        <f t="shared" ca="1" si="23"/>
        <v>███</v>
      </c>
      <c r="AB64" s="27" t="str">
        <f t="shared" ca="1" si="23"/>
        <v>███</v>
      </c>
    </row>
    <row r="65" spans="2:28" ht="18" customHeight="1">
      <c r="B65" s="41"/>
      <c r="C65" s="42"/>
      <c r="D65" s="19" t="str">
        <f ca="1">IF(B64="","","Réalisé")</f>
        <v>Réalisé</v>
      </c>
      <c r="E65" s="11" t="str">
        <f ca="1">IF(D65="","",IF(INDEX(RBas,MATCH(B64,No,0),1)="","",INDEX(RBas,MATCH(B64,No,0),1)))</f>
        <v/>
      </c>
      <c r="F65" s="11" t="str">
        <f ca="1">IF(D65="","",IF(INDEX(RBit,MATCH(B64,No,0),1)="",IF(E65&lt;&gt;"",TODAY(),""),INDEX(RBit,MATCH(B64,No,0),1)))</f>
        <v/>
      </c>
      <c r="G65" s="38" t="str">
        <f ca="1">IF(D65="","",IF(OR(E65="",E65&gt;TODAY()),"Démarré",IF(F65&lt;TODAY(),"Terminé","En cours")))</f>
        <v>Démarré</v>
      </c>
      <c r="I65" s="28" t="str">
        <f ca="1">IF(AND($E65&lt;&gt;"",$F65&lt;&gt;"",I$2&lt;&gt;"",I$3&gt;=$E65,I$3&lt;=$F65),REPT("█",3),"")</f>
        <v/>
      </c>
      <c r="J65" s="28" t="str">
        <f ca="1">IF(AND($E65&lt;&gt;"",$F65&lt;&gt;"",J$2&lt;&gt;"",J$3&gt;=$E65,J$3&lt;=$F65),REPT("█",3),"")</f>
        <v/>
      </c>
      <c r="K65" s="28" t="str">
        <f ca="1">IF(AND($E65&lt;&gt;"",$F65&lt;&gt;"",K$2&lt;&gt;"",K$3&gt;=$E65,K$3&lt;=$F65),REPT("█",3),"")</f>
        <v/>
      </c>
      <c r="L65" s="28" t="str">
        <f ca="1">IF(AND($E65&lt;&gt;"",$F65&lt;&gt;"",L$2&lt;&gt;"",L$3&gt;=$E65,L$3&lt;=$F65),REPT("█",3),"")</f>
        <v/>
      </c>
      <c r="M65" s="28" t="str">
        <f ca="1">IF(AND($E65&lt;&gt;"",$F65&lt;&gt;"",M$2&lt;&gt;"",M$3&gt;=$E65,M$3&lt;=$F65),REPT(REPT("█",3),3),"")</f>
        <v/>
      </c>
      <c r="N65" s="28" t="str">
        <f t="shared" ca="1" si="23"/>
        <v/>
      </c>
      <c r="O65" s="28" t="str">
        <f t="shared" ca="1" si="23"/>
        <v/>
      </c>
      <c r="P65" s="28" t="str">
        <f t="shared" ca="1" si="23"/>
        <v/>
      </c>
      <c r="Q65" s="28" t="str">
        <f t="shared" ca="1" si="23"/>
        <v/>
      </c>
      <c r="R65" s="28" t="str">
        <f t="shared" ca="1" si="23"/>
        <v/>
      </c>
      <c r="S65" s="28" t="str">
        <f t="shared" ca="1" si="23"/>
        <v/>
      </c>
      <c r="T65" s="28" t="str">
        <f t="shared" ca="1" si="23"/>
        <v/>
      </c>
      <c r="U65" s="28" t="str">
        <f t="shared" ca="1" si="23"/>
        <v/>
      </c>
      <c r="V65" s="28" t="str">
        <f t="shared" ca="1" si="23"/>
        <v/>
      </c>
      <c r="W65" s="28" t="str">
        <f t="shared" ca="1" si="23"/>
        <v/>
      </c>
      <c r="X65" s="28" t="str">
        <f t="shared" ca="1" si="23"/>
        <v/>
      </c>
      <c r="Y65" s="28" t="str">
        <f t="shared" ca="1" si="23"/>
        <v/>
      </c>
      <c r="Z65" s="28" t="str">
        <f t="shared" ca="1" si="23"/>
        <v/>
      </c>
      <c r="AA65" s="28" t="str">
        <f t="shared" ca="1" si="23"/>
        <v/>
      </c>
      <c r="AB65" s="28" t="str">
        <f t="shared" ca="1" si="23"/>
        <v/>
      </c>
    </row>
    <row r="66" spans="2:28" ht="3.75" customHeight="1"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  <c r="U66" s="29"/>
      <c r="V66" s="29"/>
      <c r="W66" s="29"/>
      <c r="X66" s="29"/>
      <c r="Y66" s="29"/>
      <c r="Z66" s="29"/>
      <c r="AA66" s="29"/>
      <c r="AB66" s="29"/>
    </row>
    <row r="67" spans="2:28" ht="18" customHeight="1">
      <c r="B67" s="41" t="str">
        <f ca="1">IFERROR(INDEX(No,(ROW()-4)/3,1),"")</f>
        <v/>
      </c>
      <c r="C67" s="42" t="str">
        <f ca="1">IF(B67="","",INDEX(Jalon,MATCH(B67,No,0),1))</f>
        <v/>
      </c>
      <c r="D67" s="19" t="str">
        <f ca="1">IF(B67="","","Prévu")</f>
        <v/>
      </c>
      <c r="E67" s="11" t="str">
        <f ca="1">IF(D67="","",IF(INDEX(PBas,MATCH(B67,No,0),1)="","",INDEX(PBas,MATCH(B67,No,0),1)))</f>
        <v/>
      </c>
      <c r="F67" s="11" t="str">
        <f ca="1">IF(D67="","",IF(INDEX(PBit,MATCH(B67,No,0),1)="","",INDEX(PBit,MATCH(B67,No,0),1)))</f>
        <v/>
      </c>
      <c r="G67" s="38" t="str">
        <f ca="1">IF(G68="","",IF(G68="Démarré","Pas encore","Jalon"))</f>
        <v/>
      </c>
      <c r="I67" s="27" t="str">
        <f t="shared" ref="I67:AB68" ca="1" si="24">IF(AND($E67&lt;&gt;"",$F67&lt;&gt;"",I$2&lt;&gt;"",I$3&gt;=$E67,I$3&lt;=$F67),REPT("█",3),"")</f>
        <v/>
      </c>
      <c r="J67" s="27" t="str">
        <f t="shared" ca="1" si="24"/>
        <v/>
      </c>
      <c r="K67" s="27" t="str">
        <f t="shared" ca="1" si="24"/>
        <v/>
      </c>
      <c r="L67" s="27" t="str">
        <f t="shared" ca="1" si="24"/>
        <v/>
      </c>
      <c r="M67" s="27" t="str">
        <f t="shared" ca="1" si="24"/>
        <v/>
      </c>
      <c r="N67" s="27" t="str">
        <f t="shared" ca="1" si="24"/>
        <v/>
      </c>
      <c r="O67" s="27" t="str">
        <f t="shared" ca="1" si="24"/>
        <v/>
      </c>
      <c r="P67" s="27" t="str">
        <f t="shared" ca="1" si="24"/>
        <v/>
      </c>
      <c r="Q67" s="27" t="str">
        <f t="shared" ca="1" si="24"/>
        <v/>
      </c>
      <c r="R67" s="27" t="str">
        <f t="shared" ca="1" si="24"/>
        <v/>
      </c>
      <c r="S67" s="27" t="str">
        <f t="shared" ca="1" si="24"/>
        <v/>
      </c>
      <c r="T67" s="27" t="str">
        <f t="shared" ca="1" si="24"/>
        <v/>
      </c>
      <c r="U67" s="27" t="str">
        <f t="shared" ca="1" si="24"/>
        <v/>
      </c>
      <c r="V67" s="27" t="str">
        <f t="shared" ca="1" si="24"/>
        <v/>
      </c>
      <c r="W67" s="27" t="str">
        <f t="shared" ca="1" si="24"/>
        <v/>
      </c>
      <c r="X67" s="27" t="str">
        <f t="shared" ca="1" si="24"/>
        <v/>
      </c>
      <c r="Y67" s="27" t="str">
        <f t="shared" ca="1" si="24"/>
        <v/>
      </c>
      <c r="Z67" s="27" t="str">
        <f t="shared" ca="1" si="24"/>
        <v/>
      </c>
      <c r="AA67" s="27" t="str">
        <f t="shared" ca="1" si="24"/>
        <v/>
      </c>
      <c r="AB67" s="27" t="str">
        <f t="shared" ca="1" si="24"/>
        <v/>
      </c>
    </row>
    <row r="68" spans="2:28" ht="18" customHeight="1">
      <c r="B68" s="41"/>
      <c r="C68" s="42"/>
      <c r="D68" s="19" t="str">
        <f ca="1">IF(B67="","","Réalisé")</f>
        <v/>
      </c>
      <c r="E68" s="11" t="str">
        <f ca="1">IF(D68="","",IF(INDEX(RBas,MATCH(B67,No,0),1)="","",INDEX(RBas,MATCH(B67,No,0),1)))</f>
        <v/>
      </c>
      <c r="F68" s="11" t="str">
        <f ca="1">IF(D68="","",IF(INDEX(RBit,MATCH(B67,No,0),1)="",IF(E68&lt;&gt;"",TODAY(),""),INDEX(RBit,MATCH(B67,No,0),1)))</f>
        <v/>
      </c>
      <c r="G68" s="38" t="str">
        <f ca="1">IF(D68="","",IF(OR(E68="",E68&gt;TODAY()),"Démarré",IF(F68&lt;TODAY(),"Terminé","En cours")))</f>
        <v/>
      </c>
      <c r="I68" s="28" t="str">
        <f ca="1">IF(AND($E68&lt;&gt;"",$F68&lt;&gt;"",I$2&lt;&gt;"",I$3&gt;=$E68,I$3&lt;=$F68),REPT("█",3),"")</f>
        <v/>
      </c>
      <c r="J68" s="28" t="str">
        <f ca="1">IF(AND($E68&lt;&gt;"",$F68&lt;&gt;"",J$2&lt;&gt;"",J$3&gt;=$E68,J$3&lt;=$F68),REPT("█",3),"")</f>
        <v/>
      </c>
      <c r="K68" s="28" t="str">
        <f ca="1">IF(AND($E68&lt;&gt;"",$F68&lt;&gt;"",K$2&lt;&gt;"",K$3&gt;=$E68,K$3&lt;=$F68),REPT("█",3),"")</f>
        <v/>
      </c>
      <c r="L68" s="28" t="str">
        <f ca="1">IF(AND($E68&lt;&gt;"",$F68&lt;&gt;"",L$2&lt;&gt;"",L$3&gt;=$E68,L$3&lt;=$F68),REPT("█",3),"")</f>
        <v/>
      </c>
      <c r="M68" s="28" t="str">
        <f ca="1">IF(AND($E68&lt;&gt;"",$F68&lt;&gt;"",M$2&lt;&gt;"",M$3&gt;=$E68,M$3&lt;=$F68),REPT(REPT("█",3),3),"")</f>
        <v/>
      </c>
      <c r="N68" s="28" t="str">
        <f t="shared" ca="1" si="24"/>
        <v/>
      </c>
      <c r="O68" s="28" t="str">
        <f t="shared" ca="1" si="24"/>
        <v/>
      </c>
      <c r="P68" s="28" t="str">
        <f t="shared" ca="1" si="24"/>
        <v/>
      </c>
      <c r="Q68" s="28" t="str">
        <f t="shared" ca="1" si="24"/>
        <v/>
      </c>
      <c r="R68" s="28" t="str">
        <f t="shared" ca="1" si="24"/>
        <v/>
      </c>
      <c r="S68" s="28" t="str">
        <f t="shared" ca="1" si="24"/>
        <v/>
      </c>
      <c r="T68" s="28" t="str">
        <f t="shared" ca="1" si="24"/>
        <v/>
      </c>
      <c r="U68" s="28" t="str">
        <f t="shared" ca="1" si="24"/>
        <v/>
      </c>
      <c r="V68" s="28" t="str">
        <f t="shared" ca="1" si="24"/>
        <v/>
      </c>
      <c r="W68" s="28" t="str">
        <f t="shared" ca="1" si="24"/>
        <v/>
      </c>
      <c r="X68" s="28" t="str">
        <f t="shared" ca="1" si="24"/>
        <v/>
      </c>
      <c r="Y68" s="28" t="str">
        <f t="shared" ca="1" si="24"/>
        <v/>
      </c>
      <c r="Z68" s="28" t="str">
        <f t="shared" ca="1" si="24"/>
        <v/>
      </c>
      <c r="AA68" s="28" t="str">
        <f t="shared" ca="1" si="24"/>
        <v/>
      </c>
      <c r="AB68" s="28" t="str">
        <f t="shared" ca="1" si="24"/>
        <v/>
      </c>
    </row>
    <row r="69" spans="2:28" ht="3.75" customHeight="1"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  <c r="U69" s="29"/>
      <c r="V69" s="29"/>
      <c r="W69" s="29"/>
      <c r="X69" s="29"/>
      <c r="Y69" s="29"/>
      <c r="Z69" s="29"/>
      <c r="AA69" s="29"/>
      <c r="AB69" s="29"/>
    </row>
    <row r="70" spans="2:28" ht="18" customHeight="1">
      <c r="B70" s="41" t="str">
        <f ca="1">IFERROR(INDEX(No,(ROW()-4)/3,1),"")</f>
        <v/>
      </c>
      <c r="C70" s="42" t="str">
        <f ca="1">IF(B70="","",INDEX(Jalon,MATCH(B70,No,0),1))</f>
        <v/>
      </c>
      <c r="D70" s="19" t="str">
        <f ca="1">IF(B70="","","Prévu")</f>
        <v/>
      </c>
      <c r="E70" s="11" t="str">
        <f ca="1">IF(D70="","",IF(INDEX(PBas,MATCH(B70,No,0),1)="","",INDEX(PBas,MATCH(B70,No,0),1)))</f>
        <v/>
      </c>
      <c r="F70" s="11" t="str">
        <f ca="1">IF(D70="","",IF(INDEX(PBit,MATCH(B70,No,0),1)="","",INDEX(PBit,MATCH(B70,No,0),1)))</f>
        <v/>
      </c>
      <c r="G70" s="38" t="str">
        <f ca="1">IF(G71="","",IF(G71="Démarré","Pas encore","Jalon"))</f>
        <v/>
      </c>
      <c r="I70" s="27" t="str">
        <f t="shared" ref="I70:AB71" ca="1" si="25">IF(AND($E70&lt;&gt;"",$F70&lt;&gt;"",I$2&lt;&gt;"",I$3&gt;=$E70,I$3&lt;=$F70),REPT("█",3),"")</f>
        <v/>
      </c>
      <c r="J70" s="27" t="str">
        <f t="shared" ca="1" si="25"/>
        <v/>
      </c>
      <c r="K70" s="27" t="str">
        <f t="shared" ca="1" si="25"/>
        <v/>
      </c>
      <c r="L70" s="27" t="str">
        <f t="shared" ca="1" si="25"/>
        <v/>
      </c>
      <c r="M70" s="27" t="str">
        <f t="shared" ca="1" si="25"/>
        <v/>
      </c>
      <c r="N70" s="27" t="str">
        <f t="shared" ca="1" si="25"/>
        <v/>
      </c>
      <c r="O70" s="27" t="str">
        <f t="shared" ca="1" si="25"/>
        <v/>
      </c>
      <c r="P70" s="27" t="str">
        <f t="shared" ca="1" si="25"/>
        <v/>
      </c>
      <c r="Q70" s="27" t="str">
        <f t="shared" ca="1" si="25"/>
        <v/>
      </c>
      <c r="R70" s="27" t="str">
        <f t="shared" ca="1" si="25"/>
        <v/>
      </c>
      <c r="S70" s="27" t="str">
        <f t="shared" ca="1" si="25"/>
        <v/>
      </c>
      <c r="T70" s="27" t="str">
        <f t="shared" ca="1" si="25"/>
        <v/>
      </c>
      <c r="U70" s="27" t="str">
        <f t="shared" ca="1" si="25"/>
        <v/>
      </c>
      <c r="V70" s="27" t="str">
        <f t="shared" ca="1" si="25"/>
        <v/>
      </c>
      <c r="W70" s="27" t="str">
        <f t="shared" ca="1" si="25"/>
        <v/>
      </c>
      <c r="X70" s="27" t="str">
        <f t="shared" ca="1" si="25"/>
        <v/>
      </c>
      <c r="Y70" s="27" t="str">
        <f t="shared" ca="1" si="25"/>
        <v/>
      </c>
      <c r="Z70" s="27" t="str">
        <f t="shared" ca="1" si="25"/>
        <v/>
      </c>
      <c r="AA70" s="27" t="str">
        <f t="shared" ca="1" si="25"/>
        <v/>
      </c>
      <c r="AB70" s="27" t="str">
        <f t="shared" ca="1" si="25"/>
        <v/>
      </c>
    </row>
    <row r="71" spans="2:28" ht="18" customHeight="1">
      <c r="B71" s="41"/>
      <c r="C71" s="42"/>
      <c r="D71" s="19" t="str">
        <f ca="1">IF(B70="","","Réalisé")</f>
        <v/>
      </c>
      <c r="E71" s="11" t="str">
        <f ca="1">IF(D71="","",IF(INDEX(RBas,MATCH(B70,No,0),1)="","",INDEX(RBas,MATCH(B70,No,0),1)))</f>
        <v/>
      </c>
      <c r="F71" s="11" t="str">
        <f ca="1">IF(D71="","",IF(INDEX(RBit,MATCH(B70,No,0),1)="",IF(E71&lt;&gt;"",TODAY(),""),INDEX(RBit,MATCH(B70,No,0),1)))</f>
        <v/>
      </c>
      <c r="G71" s="38" t="str">
        <f ca="1">IF(D71="","",IF(OR(E71="",E71&gt;TODAY()),"Démarré",IF(F71&lt;TODAY(),"Terminé","En cours")))</f>
        <v/>
      </c>
      <c r="I71" s="28" t="str">
        <f ca="1">IF(AND($E71&lt;&gt;"",$F71&lt;&gt;"",I$2&lt;&gt;"",I$3&gt;=$E71,I$3&lt;=$F71),REPT("█",3),"")</f>
        <v/>
      </c>
      <c r="J71" s="28" t="str">
        <f ca="1">IF(AND($E71&lt;&gt;"",$F71&lt;&gt;"",J$2&lt;&gt;"",J$3&gt;=$E71,J$3&lt;=$F71),REPT("█",3),"")</f>
        <v/>
      </c>
      <c r="K71" s="28" t="str">
        <f ca="1">IF(AND($E71&lt;&gt;"",$F71&lt;&gt;"",K$2&lt;&gt;"",K$3&gt;=$E71,K$3&lt;=$F71),REPT("█",3),"")</f>
        <v/>
      </c>
      <c r="L71" s="28" t="str">
        <f ca="1">IF(AND($E71&lt;&gt;"",$F71&lt;&gt;"",L$2&lt;&gt;"",L$3&gt;=$E71,L$3&lt;=$F71),REPT("█",3),"")</f>
        <v/>
      </c>
      <c r="M71" s="28" t="str">
        <f ca="1">IF(AND($E71&lt;&gt;"",$F71&lt;&gt;"",M$2&lt;&gt;"",M$3&gt;=$E71,M$3&lt;=$F71),REPT(REPT("█",3),3),"")</f>
        <v/>
      </c>
      <c r="N71" s="28" t="str">
        <f t="shared" ca="1" si="25"/>
        <v/>
      </c>
      <c r="O71" s="28" t="str">
        <f t="shared" ca="1" si="25"/>
        <v/>
      </c>
      <c r="P71" s="28" t="str">
        <f t="shared" ca="1" si="25"/>
        <v/>
      </c>
      <c r="Q71" s="28" t="str">
        <f t="shared" ca="1" si="25"/>
        <v/>
      </c>
      <c r="R71" s="28" t="str">
        <f t="shared" ca="1" si="25"/>
        <v/>
      </c>
      <c r="S71" s="28" t="str">
        <f t="shared" ca="1" si="25"/>
        <v/>
      </c>
      <c r="T71" s="28" t="str">
        <f t="shared" ca="1" si="25"/>
        <v/>
      </c>
      <c r="U71" s="28" t="str">
        <f t="shared" ca="1" si="25"/>
        <v/>
      </c>
      <c r="V71" s="28" t="str">
        <f t="shared" ca="1" si="25"/>
        <v/>
      </c>
      <c r="W71" s="28" t="str">
        <f t="shared" ca="1" si="25"/>
        <v/>
      </c>
      <c r="X71" s="28" t="str">
        <f t="shared" ca="1" si="25"/>
        <v/>
      </c>
      <c r="Y71" s="28" t="str">
        <f t="shared" ca="1" si="25"/>
        <v/>
      </c>
      <c r="Z71" s="28" t="str">
        <f t="shared" ca="1" si="25"/>
        <v/>
      </c>
      <c r="AA71" s="28" t="str">
        <f t="shared" ca="1" si="25"/>
        <v/>
      </c>
      <c r="AB71" s="28" t="str">
        <f t="shared" ca="1" si="25"/>
        <v/>
      </c>
    </row>
    <row r="72" spans="2:28" ht="3.75" customHeight="1"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  <c r="U72" s="29"/>
      <c r="V72" s="29"/>
      <c r="W72" s="29"/>
      <c r="X72" s="29"/>
      <c r="Y72" s="29"/>
      <c r="Z72" s="29"/>
      <c r="AA72" s="29"/>
      <c r="AB72" s="29"/>
    </row>
    <row r="73" spans="2:28" ht="18" customHeight="1">
      <c r="B73" s="41" t="str">
        <f ca="1">IFERROR(INDEX(No,(ROW()-4)/3,1),"")</f>
        <v/>
      </c>
      <c r="C73" s="42" t="str">
        <f ca="1">IF(B73="","",INDEX(Jalon,MATCH(B73,No,0),1))</f>
        <v/>
      </c>
      <c r="D73" s="19" t="str">
        <f ca="1">IF(B73="","","Prévu")</f>
        <v/>
      </c>
      <c r="E73" s="11" t="str">
        <f ca="1">IF(D73="","",IF(INDEX(PBas,MATCH(B73,No,0),1)="","",INDEX(PBas,MATCH(B73,No,0),1)))</f>
        <v/>
      </c>
      <c r="F73" s="11" t="str">
        <f ca="1">IF(D73="","",IF(INDEX(PBit,MATCH(B73,No,0),1)="","",INDEX(PBit,MATCH(B73,No,0),1)))</f>
        <v/>
      </c>
      <c r="G73" s="38" t="str">
        <f ca="1">IF(G74="","",IF(G74="Démarré","Pas encore","Jalon"))</f>
        <v/>
      </c>
      <c r="I73" s="27" t="str">
        <f t="shared" ref="I73:AB74" ca="1" si="26">IF(AND($E73&lt;&gt;"",$F73&lt;&gt;"",I$2&lt;&gt;"",I$3&gt;=$E73,I$3&lt;=$F73),REPT("█",3),"")</f>
        <v/>
      </c>
      <c r="J73" s="27" t="str">
        <f t="shared" ca="1" si="26"/>
        <v/>
      </c>
      <c r="K73" s="27" t="str">
        <f t="shared" ca="1" si="26"/>
        <v/>
      </c>
      <c r="L73" s="27" t="str">
        <f t="shared" ca="1" si="26"/>
        <v/>
      </c>
      <c r="M73" s="27" t="str">
        <f t="shared" ca="1" si="26"/>
        <v/>
      </c>
      <c r="N73" s="27" t="str">
        <f t="shared" ca="1" si="26"/>
        <v/>
      </c>
      <c r="O73" s="27" t="str">
        <f t="shared" ca="1" si="26"/>
        <v/>
      </c>
      <c r="P73" s="27" t="str">
        <f t="shared" ca="1" si="26"/>
        <v/>
      </c>
      <c r="Q73" s="27" t="str">
        <f t="shared" ca="1" si="26"/>
        <v/>
      </c>
      <c r="R73" s="27" t="str">
        <f t="shared" ca="1" si="26"/>
        <v/>
      </c>
      <c r="S73" s="27" t="str">
        <f t="shared" ca="1" si="26"/>
        <v/>
      </c>
      <c r="T73" s="27" t="str">
        <f t="shared" ca="1" si="26"/>
        <v/>
      </c>
      <c r="U73" s="27" t="str">
        <f t="shared" ca="1" si="26"/>
        <v/>
      </c>
      <c r="V73" s="27" t="str">
        <f t="shared" ca="1" si="26"/>
        <v/>
      </c>
      <c r="W73" s="27" t="str">
        <f t="shared" ca="1" si="26"/>
        <v/>
      </c>
      <c r="X73" s="27" t="str">
        <f t="shared" ca="1" si="26"/>
        <v/>
      </c>
      <c r="Y73" s="27" t="str">
        <f t="shared" ca="1" si="26"/>
        <v/>
      </c>
      <c r="Z73" s="27" t="str">
        <f t="shared" ca="1" si="26"/>
        <v/>
      </c>
      <c r="AA73" s="27" t="str">
        <f t="shared" ca="1" si="26"/>
        <v/>
      </c>
      <c r="AB73" s="27" t="str">
        <f t="shared" ca="1" si="26"/>
        <v/>
      </c>
    </row>
    <row r="74" spans="2:28" ht="18" customHeight="1">
      <c r="B74" s="41"/>
      <c r="C74" s="42"/>
      <c r="D74" s="19" t="str">
        <f ca="1">IF(B73="","","Réalisé")</f>
        <v/>
      </c>
      <c r="E74" s="11" t="str">
        <f ca="1">IF(D74="","",IF(INDEX(RBas,MATCH(B73,No,0),1)="","",INDEX(RBas,MATCH(B73,No,0),1)))</f>
        <v/>
      </c>
      <c r="F74" s="11" t="str">
        <f ca="1">IF(D74="","",IF(INDEX(RBit,MATCH(B73,No,0),1)="",IF(E74&lt;&gt;"",TODAY(),""),INDEX(RBit,MATCH(B73,No,0),1)))</f>
        <v/>
      </c>
      <c r="G74" s="38" t="str">
        <f ca="1">IF(D74="","",IF(OR(E74="",E74&gt;TODAY()),"Démarré",IF(F74&lt;TODAY(),"Terminé","En cours")))</f>
        <v/>
      </c>
      <c r="I74" s="28" t="str">
        <f ca="1">IF(AND($E74&lt;&gt;"",$F74&lt;&gt;"",I$2&lt;&gt;"",I$3&gt;=$E74,I$3&lt;=$F74),REPT("█",3),"")</f>
        <v/>
      </c>
      <c r="J74" s="28" t="str">
        <f ca="1">IF(AND($E74&lt;&gt;"",$F74&lt;&gt;"",J$2&lt;&gt;"",J$3&gt;=$E74,J$3&lt;=$F74),REPT("█",3),"")</f>
        <v/>
      </c>
      <c r="K74" s="28" t="str">
        <f ca="1">IF(AND($E74&lt;&gt;"",$F74&lt;&gt;"",K$2&lt;&gt;"",K$3&gt;=$E74,K$3&lt;=$F74),REPT("█",3),"")</f>
        <v/>
      </c>
      <c r="L74" s="28" t="str">
        <f ca="1">IF(AND($E74&lt;&gt;"",$F74&lt;&gt;"",L$2&lt;&gt;"",L$3&gt;=$E74,L$3&lt;=$F74),REPT("█",3),"")</f>
        <v/>
      </c>
      <c r="M74" s="28" t="str">
        <f ca="1">IF(AND($E74&lt;&gt;"",$F74&lt;&gt;"",M$2&lt;&gt;"",M$3&gt;=$E74,M$3&lt;=$F74),REPT(REPT("█",3),3),"")</f>
        <v/>
      </c>
      <c r="N74" s="28" t="str">
        <f t="shared" ca="1" si="26"/>
        <v/>
      </c>
      <c r="O74" s="28" t="str">
        <f t="shared" ca="1" si="26"/>
        <v/>
      </c>
      <c r="P74" s="28" t="str">
        <f t="shared" ca="1" si="26"/>
        <v/>
      </c>
      <c r="Q74" s="28" t="str">
        <f t="shared" ca="1" si="26"/>
        <v/>
      </c>
      <c r="R74" s="28" t="str">
        <f t="shared" ca="1" si="26"/>
        <v/>
      </c>
      <c r="S74" s="28" t="str">
        <f t="shared" ca="1" si="26"/>
        <v/>
      </c>
      <c r="T74" s="28" t="str">
        <f t="shared" ca="1" si="26"/>
        <v/>
      </c>
      <c r="U74" s="28" t="str">
        <f t="shared" ca="1" si="26"/>
        <v/>
      </c>
      <c r="V74" s="28" t="str">
        <f t="shared" ca="1" si="26"/>
        <v/>
      </c>
      <c r="W74" s="28" t="str">
        <f t="shared" ca="1" si="26"/>
        <v/>
      </c>
      <c r="X74" s="28" t="str">
        <f t="shared" ca="1" si="26"/>
        <v/>
      </c>
      <c r="Y74" s="28" t="str">
        <f t="shared" ca="1" si="26"/>
        <v/>
      </c>
      <c r="Z74" s="28" t="str">
        <f t="shared" ca="1" si="26"/>
        <v/>
      </c>
      <c r="AA74" s="28" t="str">
        <f t="shared" ca="1" si="26"/>
        <v/>
      </c>
      <c r="AB74" s="28" t="str">
        <f t="shared" ca="1" si="26"/>
        <v/>
      </c>
    </row>
    <row r="75" spans="2:28" ht="3.75" customHeight="1"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  <c r="T75" s="29"/>
      <c r="U75" s="29"/>
      <c r="V75" s="29"/>
      <c r="W75" s="29"/>
      <c r="X75" s="29"/>
      <c r="Y75" s="29"/>
      <c r="Z75" s="29"/>
      <c r="AA75" s="29"/>
      <c r="AB75" s="29"/>
    </row>
    <row r="76" spans="2:28" ht="18" customHeight="1">
      <c r="B76" s="41" t="str">
        <f ca="1">IFERROR(INDEX(No,(ROW()-4)/3,1),"")</f>
        <v/>
      </c>
      <c r="C76" s="42" t="str">
        <f ca="1">IF(B76="","",INDEX(Jalon,MATCH(B76,No,0),1))</f>
        <v/>
      </c>
      <c r="D76" s="19" t="str">
        <f ca="1">IF(B76="","","Prévu")</f>
        <v/>
      </c>
      <c r="E76" s="11" t="str">
        <f ca="1">IF(D76="","",IF(INDEX(PBas,MATCH(B76,No,0),1)="","",INDEX(PBas,MATCH(B76,No,0),1)))</f>
        <v/>
      </c>
      <c r="F76" s="11" t="str">
        <f ca="1">IF(D76="","",IF(INDEX(PBit,MATCH(B76,No,0),1)="","",INDEX(PBit,MATCH(B76,No,0),1)))</f>
        <v/>
      </c>
      <c r="G76" s="38" t="str">
        <f ca="1">IF(G77="","",IF(G77="Démarré","Pas encore","Jalon"))</f>
        <v/>
      </c>
      <c r="I76" s="27" t="str">
        <f t="shared" ref="I76:AB77" ca="1" si="27">IF(AND($E76&lt;&gt;"",$F76&lt;&gt;"",I$2&lt;&gt;"",I$3&gt;=$E76,I$3&lt;=$F76),REPT("█",3),"")</f>
        <v/>
      </c>
      <c r="J76" s="27" t="str">
        <f t="shared" ca="1" si="27"/>
        <v/>
      </c>
      <c r="K76" s="27" t="str">
        <f t="shared" ca="1" si="27"/>
        <v/>
      </c>
      <c r="L76" s="27" t="str">
        <f t="shared" ca="1" si="27"/>
        <v/>
      </c>
      <c r="M76" s="27" t="str">
        <f t="shared" ca="1" si="27"/>
        <v/>
      </c>
      <c r="N76" s="27" t="str">
        <f t="shared" ca="1" si="27"/>
        <v/>
      </c>
      <c r="O76" s="27" t="str">
        <f t="shared" ca="1" si="27"/>
        <v/>
      </c>
      <c r="P76" s="27" t="str">
        <f t="shared" ca="1" si="27"/>
        <v/>
      </c>
      <c r="Q76" s="27" t="str">
        <f t="shared" ca="1" si="27"/>
        <v/>
      </c>
      <c r="R76" s="27" t="str">
        <f t="shared" ca="1" si="27"/>
        <v/>
      </c>
      <c r="S76" s="27" t="str">
        <f t="shared" ca="1" si="27"/>
        <v/>
      </c>
      <c r="T76" s="27" t="str">
        <f t="shared" ca="1" si="27"/>
        <v/>
      </c>
      <c r="U76" s="27" t="str">
        <f t="shared" ca="1" si="27"/>
        <v/>
      </c>
      <c r="V76" s="27" t="str">
        <f t="shared" ca="1" si="27"/>
        <v/>
      </c>
      <c r="W76" s="27" t="str">
        <f t="shared" ca="1" si="27"/>
        <v/>
      </c>
      <c r="X76" s="27" t="str">
        <f t="shared" ca="1" si="27"/>
        <v/>
      </c>
      <c r="Y76" s="27" t="str">
        <f t="shared" ca="1" si="27"/>
        <v/>
      </c>
      <c r="Z76" s="27" t="str">
        <f t="shared" ca="1" si="27"/>
        <v/>
      </c>
      <c r="AA76" s="27" t="str">
        <f t="shared" ca="1" si="27"/>
        <v/>
      </c>
      <c r="AB76" s="27" t="str">
        <f t="shared" ca="1" si="27"/>
        <v/>
      </c>
    </row>
    <row r="77" spans="2:28" ht="18" customHeight="1">
      <c r="B77" s="41"/>
      <c r="C77" s="42"/>
      <c r="D77" s="19" t="str">
        <f ca="1">IF(B76="","","Réalisé")</f>
        <v/>
      </c>
      <c r="E77" s="11" t="str">
        <f ca="1">IF(D77="","",IF(INDEX(RBas,MATCH(B76,No,0),1)="","",INDEX(RBas,MATCH(B76,No,0),1)))</f>
        <v/>
      </c>
      <c r="F77" s="11" t="str">
        <f ca="1">IF(D77="","",IF(INDEX(RBit,MATCH(B76,No,0),1)="",IF(E77&lt;&gt;"",TODAY(),""),INDEX(RBit,MATCH(B76,No,0),1)))</f>
        <v/>
      </c>
      <c r="G77" s="38" t="str">
        <f ca="1">IF(D77="","",IF(OR(E77="",E77&gt;TODAY()),"Démarré",IF(F77&lt;TODAY(),"Terminé","En cours")))</f>
        <v/>
      </c>
      <c r="I77" s="28" t="str">
        <f ca="1">IF(AND($E77&lt;&gt;"",$F77&lt;&gt;"",I$2&lt;&gt;"",I$3&gt;=$E77,I$3&lt;=$F77),REPT("█",3),"")</f>
        <v/>
      </c>
      <c r="J77" s="28" t="str">
        <f ca="1">IF(AND($E77&lt;&gt;"",$F77&lt;&gt;"",J$2&lt;&gt;"",J$3&gt;=$E77,J$3&lt;=$F77),REPT("█",3),"")</f>
        <v/>
      </c>
      <c r="K77" s="28" t="str">
        <f ca="1">IF(AND($E77&lt;&gt;"",$F77&lt;&gt;"",K$2&lt;&gt;"",K$3&gt;=$E77,K$3&lt;=$F77),REPT("█",3),"")</f>
        <v/>
      </c>
      <c r="L77" s="28" t="str">
        <f ca="1">IF(AND($E77&lt;&gt;"",$F77&lt;&gt;"",L$2&lt;&gt;"",L$3&gt;=$E77,L$3&lt;=$F77),REPT("█",3),"")</f>
        <v/>
      </c>
      <c r="M77" s="28" t="str">
        <f ca="1">IF(AND($E77&lt;&gt;"",$F77&lt;&gt;"",M$2&lt;&gt;"",M$3&gt;=$E77,M$3&lt;=$F77),REPT(REPT("█",3),3),"")</f>
        <v/>
      </c>
      <c r="N77" s="28" t="str">
        <f t="shared" ca="1" si="27"/>
        <v/>
      </c>
      <c r="O77" s="28" t="str">
        <f t="shared" ca="1" si="27"/>
        <v/>
      </c>
      <c r="P77" s="28" t="str">
        <f t="shared" ca="1" si="27"/>
        <v/>
      </c>
      <c r="Q77" s="28" t="str">
        <f t="shared" ca="1" si="27"/>
        <v/>
      </c>
      <c r="R77" s="28" t="str">
        <f t="shared" ca="1" si="27"/>
        <v/>
      </c>
      <c r="S77" s="28" t="str">
        <f t="shared" ca="1" si="27"/>
        <v/>
      </c>
      <c r="T77" s="28" t="str">
        <f t="shared" ca="1" si="27"/>
        <v/>
      </c>
      <c r="U77" s="28" t="str">
        <f t="shared" ca="1" si="27"/>
        <v/>
      </c>
      <c r="V77" s="28" t="str">
        <f t="shared" ca="1" si="27"/>
        <v/>
      </c>
      <c r="W77" s="28" t="str">
        <f t="shared" ca="1" si="27"/>
        <v/>
      </c>
      <c r="X77" s="28" t="str">
        <f t="shared" ca="1" si="27"/>
        <v/>
      </c>
      <c r="Y77" s="28" t="str">
        <f t="shared" ca="1" si="27"/>
        <v/>
      </c>
      <c r="Z77" s="28" t="str">
        <f t="shared" ca="1" si="27"/>
        <v/>
      </c>
      <c r="AA77" s="28" t="str">
        <f t="shared" ca="1" si="27"/>
        <v/>
      </c>
      <c r="AB77" s="28" t="str">
        <f t="shared" ca="1" si="27"/>
        <v/>
      </c>
    </row>
    <row r="78" spans="2:28" ht="3.75" customHeight="1"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29"/>
      <c r="U78" s="29"/>
      <c r="V78" s="29"/>
      <c r="W78" s="29"/>
      <c r="X78" s="29"/>
      <c r="Y78" s="29"/>
      <c r="Z78" s="29"/>
      <c r="AA78" s="29"/>
      <c r="AB78" s="29"/>
    </row>
    <row r="79" spans="2:28" ht="18" customHeight="1">
      <c r="B79" s="41" t="str">
        <f ca="1">IFERROR(INDEX(No,(ROW()-4)/3,1),"")</f>
        <v/>
      </c>
      <c r="C79" s="42" t="str">
        <f ca="1">IF(B79="","",INDEX(Jalon,MATCH(B79,No,0),1))</f>
        <v/>
      </c>
      <c r="D79" s="19" t="str">
        <f ca="1">IF(B79="","","Prévu")</f>
        <v/>
      </c>
      <c r="E79" s="11" t="str">
        <f ca="1">IF(D79="","",IF(INDEX(PBas,MATCH(B79,No,0),1)="","",INDEX(PBas,MATCH(B79,No,0),1)))</f>
        <v/>
      </c>
      <c r="F79" s="11" t="str">
        <f ca="1">IF(D79="","",IF(INDEX(PBit,MATCH(B79,No,0),1)="","",INDEX(PBit,MATCH(B79,No,0),1)))</f>
        <v/>
      </c>
      <c r="G79" s="38" t="str">
        <f ca="1">IF(G80="","",IF(G80="Démarré","Pas encore","Jalon"))</f>
        <v/>
      </c>
      <c r="I79" s="27" t="str">
        <f t="shared" ref="I79:AB80" ca="1" si="28">IF(AND($E79&lt;&gt;"",$F79&lt;&gt;"",I$2&lt;&gt;"",I$3&gt;=$E79,I$3&lt;=$F79),REPT("█",3),"")</f>
        <v/>
      </c>
      <c r="J79" s="27" t="str">
        <f t="shared" ca="1" si="28"/>
        <v/>
      </c>
      <c r="K79" s="27" t="str">
        <f t="shared" ca="1" si="28"/>
        <v/>
      </c>
      <c r="L79" s="27" t="str">
        <f t="shared" ca="1" si="28"/>
        <v/>
      </c>
      <c r="M79" s="27" t="str">
        <f t="shared" ca="1" si="28"/>
        <v/>
      </c>
      <c r="N79" s="27" t="str">
        <f t="shared" ca="1" si="28"/>
        <v/>
      </c>
      <c r="O79" s="27" t="str">
        <f t="shared" ca="1" si="28"/>
        <v/>
      </c>
      <c r="P79" s="27" t="str">
        <f t="shared" ca="1" si="28"/>
        <v/>
      </c>
      <c r="Q79" s="27" t="str">
        <f t="shared" ca="1" si="28"/>
        <v/>
      </c>
      <c r="R79" s="27" t="str">
        <f t="shared" ca="1" si="28"/>
        <v/>
      </c>
      <c r="S79" s="27" t="str">
        <f t="shared" ca="1" si="28"/>
        <v/>
      </c>
      <c r="T79" s="27" t="str">
        <f t="shared" ca="1" si="28"/>
        <v/>
      </c>
      <c r="U79" s="27" t="str">
        <f t="shared" ca="1" si="28"/>
        <v/>
      </c>
      <c r="V79" s="27" t="str">
        <f t="shared" ca="1" si="28"/>
        <v/>
      </c>
      <c r="W79" s="27" t="str">
        <f t="shared" ca="1" si="28"/>
        <v/>
      </c>
      <c r="X79" s="27" t="str">
        <f t="shared" ca="1" si="28"/>
        <v/>
      </c>
      <c r="Y79" s="27" t="str">
        <f t="shared" ca="1" si="28"/>
        <v/>
      </c>
      <c r="Z79" s="27" t="str">
        <f t="shared" ca="1" si="28"/>
        <v/>
      </c>
      <c r="AA79" s="27" t="str">
        <f t="shared" ca="1" si="28"/>
        <v/>
      </c>
      <c r="AB79" s="27" t="str">
        <f t="shared" ca="1" si="28"/>
        <v/>
      </c>
    </row>
    <row r="80" spans="2:28" ht="18" customHeight="1">
      <c r="B80" s="41"/>
      <c r="C80" s="42"/>
      <c r="D80" s="19" t="str">
        <f ca="1">IF(B79="","","Réalisé")</f>
        <v/>
      </c>
      <c r="E80" s="11" t="str">
        <f ca="1">IF(D80="","",IF(INDEX(RBas,MATCH(B79,No,0),1)="","",INDEX(RBas,MATCH(B79,No,0),1)))</f>
        <v/>
      </c>
      <c r="F80" s="11" t="str">
        <f ca="1">IF(D80="","",IF(INDEX(RBit,MATCH(B79,No,0),1)="",IF(E80&lt;&gt;"",TODAY(),""),INDEX(RBit,MATCH(B79,No,0),1)))</f>
        <v/>
      </c>
      <c r="G80" s="38" t="str">
        <f ca="1">IF(D80="","",IF(OR(E80="",E80&gt;TODAY()),"Démarré",IF(F80&lt;TODAY(),"Terminé","En cours")))</f>
        <v/>
      </c>
      <c r="I80" s="28" t="str">
        <f ca="1">IF(AND($E80&lt;&gt;"",$F80&lt;&gt;"",I$2&lt;&gt;"",I$3&gt;=$E80,I$3&lt;=$F80),REPT("█",3),"")</f>
        <v/>
      </c>
      <c r="J80" s="28" t="str">
        <f ca="1">IF(AND($E80&lt;&gt;"",$F80&lt;&gt;"",J$2&lt;&gt;"",J$3&gt;=$E80,J$3&lt;=$F80),REPT("█",3),"")</f>
        <v/>
      </c>
      <c r="K80" s="28" t="str">
        <f ca="1">IF(AND($E80&lt;&gt;"",$F80&lt;&gt;"",K$2&lt;&gt;"",K$3&gt;=$E80,K$3&lt;=$F80),REPT("█",3),"")</f>
        <v/>
      </c>
      <c r="L80" s="28" t="str">
        <f ca="1">IF(AND($E80&lt;&gt;"",$F80&lt;&gt;"",L$2&lt;&gt;"",L$3&gt;=$E80,L$3&lt;=$F80),REPT("█",3),"")</f>
        <v/>
      </c>
      <c r="M80" s="28" t="str">
        <f ca="1">IF(AND($E80&lt;&gt;"",$F80&lt;&gt;"",M$2&lt;&gt;"",M$3&gt;=$E80,M$3&lt;=$F80),REPT(REPT("█",3),3),"")</f>
        <v/>
      </c>
      <c r="N80" s="28" t="str">
        <f t="shared" ca="1" si="28"/>
        <v/>
      </c>
      <c r="O80" s="28" t="str">
        <f t="shared" ca="1" si="28"/>
        <v/>
      </c>
      <c r="P80" s="28" t="str">
        <f t="shared" ca="1" si="28"/>
        <v/>
      </c>
      <c r="Q80" s="28" t="str">
        <f t="shared" ca="1" si="28"/>
        <v/>
      </c>
      <c r="R80" s="28" t="str">
        <f t="shared" ca="1" si="28"/>
        <v/>
      </c>
      <c r="S80" s="28" t="str">
        <f t="shared" ca="1" si="28"/>
        <v/>
      </c>
      <c r="T80" s="28" t="str">
        <f t="shared" ca="1" si="28"/>
        <v/>
      </c>
      <c r="U80" s="28" t="str">
        <f t="shared" ca="1" si="28"/>
        <v/>
      </c>
      <c r="V80" s="28" t="str">
        <f t="shared" ca="1" si="28"/>
        <v/>
      </c>
      <c r="W80" s="28" t="str">
        <f t="shared" ca="1" si="28"/>
        <v/>
      </c>
      <c r="X80" s="28" t="str">
        <f t="shared" ca="1" si="28"/>
        <v/>
      </c>
      <c r="Y80" s="28" t="str">
        <f t="shared" ca="1" si="28"/>
        <v/>
      </c>
      <c r="Z80" s="28" t="str">
        <f t="shared" ca="1" si="28"/>
        <v/>
      </c>
      <c r="AA80" s="28" t="str">
        <f t="shared" ca="1" si="28"/>
        <v/>
      </c>
      <c r="AB80" s="28" t="str">
        <f t="shared" ca="1" si="28"/>
        <v/>
      </c>
    </row>
    <row r="81" spans="2:28" ht="3.75" customHeight="1"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  <c r="T81" s="29"/>
      <c r="U81" s="29"/>
      <c r="V81" s="29"/>
      <c r="W81" s="29"/>
      <c r="X81" s="29"/>
      <c r="Y81" s="29"/>
      <c r="Z81" s="29"/>
      <c r="AA81" s="29"/>
      <c r="AB81" s="29"/>
    </row>
    <row r="82" spans="2:28" ht="18" customHeight="1">
      <c r="B82" s="41" t="str">
        <f ca="1">IFERROR(INDEX(No,(ROW()-4)/3,1),"")</f>
        <v/>
      </c>
      <c r="C82" s="42" t="str">
        <f ca="1">IF(B82="","",INDEX(Jalon,MATCH(B82,No,0),1))</f>
        <v/>
      </c>
      <c r="D82" s="19" t="str">
        <f ca="1">IF(B82="","","Prévu")</f>
        <v/>
      </c>
      <c r="E82" s="11" t="str">
        <f ca="1">IF(D82="","",IF(INDEX(PBas,MATCH(B82,No,0),1)="","",INDEX(PBas,MATCH(B82,No,0),1)))</f>
        <v/>
      </c>
      <c r="F82" s="11" t="str">
        <f ca="1">IF(D82="","",IF(INDEX(PBit,MATCH(B82,No,0),1)="","",INDEX(PBit,MATCH(B82,No,0),1)))</f>
        <v/>
      </c>
      <c r="G82" s="38" t="str">
        <f ca="1">IF(G83="","",IF(G83="Démarré","Pas encore","Jalon"))</f>
        <v/>
      </c>
      <c r="I82" s="27" t="str">
        <f t="shared" ref="I82:AB83" ca="1" si="29">IF(AND($E82&lt;&gt;"",$F82&lt;&gt;"",I$2&lt;&gt;"",I$3&gt;=$E82,I$3&lt;=$F82),REPT("█",3),"")</f>
        <v/>
      </c>
      <c r="J82" s="27" t="str">
        <f t="shared" ca="1" si="29"/>
        <v/>
      </c>
      <c r="K82" s="27" t="str">
        <f t="shared" ca="1" si="29"/>
        <v/>
      </c>
      <c r="L82" s="27" t="str">
        <f t="shared" ca="1" si="29"/>
        <v/>
      </c>
      <c r="M82" s="27" t="str">
        <f t="shared" ca="1" si="29"/>
        <v/>
      </c>
      <c r="N82" s="27" t="str">
        <f t="shared" ca="1" si="29"/>
        <v/>
      </c>
      <c r="O82" s="27" t="str">
        <f t="shared" ca="1" si="29"/>
        <v/>
      </c>
      <c r="P82" s="27" t="str">
        <f t="shared" ca="1" si="29"/>
        <v/>
      </c>
      <c r="Q82" s="27" t="str">
        <f t="shared" ca="1" si="29"/>
        <v/>
      </c>
      <c r="R82" s="27" t="str">
        <f t="shared" ca="1" si="29"/>
        <v/>
      </c>
      <c r="S82" s="27" t="str">
        <f t="shared" ca="1" si="29"/>
        <v/>
      </c>
      <c r="T82" s="27" t="str">
        <f t="shared" ca="1" si="29"/>
        <v/>
      </c>
      <c r="U82" s="27" t="str">
        <f t="shared" ca="1" si="29"/>
        <v/>
      </c>
      <c r="V82" s="27" t="str">
        <f t="shared" ca="1" si="29"/>
        <v/>
      </c>
      <c r="W82" s="27" t="str">
        <f t="shared" ca="1" si="29"/>
        <v/>
      </c>
      <c r="X82" s="27" t="str">
        <f t="shared" ca="1" si="29"/>
        <v/>
      </c>
      <c r="Y82" s="27" t="str">
        <f t="shared" ca="1" si="29"/>
        <v/>
      </c>
      <c r="Z82" s="27" t="str">
        <f t="shared" ca="1" si="29"/>
        <v/>
      </c>
      <c r="AA82" s="27" t="str">
        <f t="shared" ca="1" si="29"/>
        <v/>
      </c>
      <c r="AB82" s="27" t="str">
        <f t="shared" ca="1" si="29"/>
        <v/>
      </c>
    </row>
    <row r="83" spans="2:28" ht="18" customHeight="1">
      <c r="B83" s="41"/>
      <c r="C83" s="42"/>
      <c r="D83" s="19" t="str">
        <f ca="1">IF(B82="","","Réalisé")</f>
        <v/>
      </c>
      <c r="E83" s="11" t="str">
        <f ca="1">IF(D83="","",IF(INDEX(RBas,MATCH(B82,No,0),1)="","",INDEX(RBas,MATCH(B82,No,0),1)))</f>
        <v/>
      </c>
      <c r="F83" s="11" t="str">
        <f ca="1">IF(D83="","",IF(INDEX(RBit,MATCH(B82,No,0),1)="",IF(E83&lt;&gt;"",TODAY(),""),INDEX(RBit,MATCH(B82,No,0),1)))</f>
        <v/>
      </c>
      <c r="G83" s="38" t="str">
        <f ca="1">IF(D83="","",IF(OR(E83="",E83&gt;TODAY()),"Démarré",IF(F83&lt;TODAY(),"Terminé","En cours")))</f>
        <v/>
      </c>
      <c r="I83" s="28" t="str">
        <f ca="1">IF(AND($E83&lt;&gt;"",$F83&lt;&gt;"",I$2&lt;&gt;"",I$3&gt;=$E83,I$3&lt;=$F83),REPT("█",3),"")</f>
        <v/>
      </c>
      <c r="J83" s="28" t="str">
        <f ca="1">IF(AND($E83&lt;&gt;"",$F83&lt;&gt;"",J$2&lt;&gt;"",J$3&gt;=$E83,J$3&lt;=$F83),REPT("█",3),"")</f>
        <v/>
      </c>
      <c r="K83" s="28" t="str">
        <f ca="1">IF(AND($E83&lt;&gt;"",$F83&lt;&gt;"",K$2&lt;&gt;"",K$3&gt;=$E83,K$3&lt;=$F83),REPT("█",3),"")</f>
        <v/>
      </c>
      <c r="L83" s="28" t="str">
        <f ca="1">IF(AND($E83&lt;&gt;"",$F83&lt;&gt;"",L$2&lt;&gt;"",L$3&gt;=$E83,L$3&lt;=$F83),REPT("█",3),"")</f>
        <v/>
      </c>
      <c r="M83" s="28" t="str">
        <f ca="1">IF(AND($E83&lt;&gt;"",$F83&lt;&gt;"",M$2&lt;&gt;"",M$3&gt;=$E83,M$3&lt;=$F83),REPT(REPT("█",3),3),"")</f>
        <v/>
      </c>
      <c r="N83" s="28" t="str">
        <f t="shared" ca="1" si="29"/>
        <v/>
      </c>
      <c r="O83" s="28" t="str">
        <f t="shared" ca="1" si="29"/>
        <v/>
      </c>
      <c r="P83" s="28" t="str">
        <f t="shared" ca="1" si="29"/>
        <v/>
      </c>
      <c r="Q83" s="28" t="str">
        <f t="shared" ca="1" si="29"/>
        <v/>
      </c>
      <c r="R83" s="28" t="str">
        <f t="shared" ca="1" si="29"/>
        <v/>
      </c>
      <c r="S83" s="28" t="str">
        <f t="shared" ca="1" si="29"/>
        <v/>
      </c>
      <c r="T83" s="28" t="str">
        <f t="shared" ca="1" si="29"/>
        <v/>
      </c>
      <c r="U83" s="28" t="str">
        <f t="shared" ca="1" si="29"/>
        <v/>
      </c>
      <c r="V83" s="28" t="str">
        <f t="shared" ca="1" si="29"/>
        <v/>
      </c>
      <c r="W83" s="28" t="str">
        <f t="shared" ca="1" si="29"/>
        <v/>
      </c>
      <c r="X83" s="28" t="str">
        <f t="shared" ca="1" si="29"/>
        <v/>
      </c>
      <c r="Y83" s="28" t="str">
        <f t="shared" ca="1" si="29"/>
        <v/>
      </c>
      <c r="Z83" s="28" t="str">
        <f t="shared" ca="1" si="29"/>
        <v/>
      </c>
      <c r="AA83" s="28" t="str">
        <f t="shared" ca="1" si="29"/>
        <v/>
      </c>
      <c r="AB83" s="28" t="str">
        <f t="shared" ca="1" si="29"/>
        <v/>
      </c>
    </row>
    <row r="84" spans="2:28" ht="3.75" customHeight="1"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  <c r="T84" s="29"/>
      <c r="U84" s="29"/>
      <c r="V84" s="29"/>
      <c r="W84" s="29"/>
      <c r="X84" s="29"/>
      <c r="Y84" s="29"/>
      <c r="Z84" s="29"/>
      <c r="AA84" s="29"/>
      <c r="AB84" s="29"/>
    </row>
    <row r="85" spans="2:28" ht="18" customHeight="1">
      <c r="B85" s="41" t="str">
        <f ca="1">IFERROR(INDEX(No,(ROW()-4)/3,1),"")</f>
        <v/>
      </c>
      <c r="C85" s="42" t="str">
        <f ca="1">IF(B85="","",INDEX(Jalon,MATCH(B85,No,0),1))</f>
        <v/>
      </c>
      <c r="D85" s="19" t="str">
        <f ca="1">IF(B85="","","Prévu")</f>
        <v/>
      </c>
      <c r="E85" s="11" t="str">
        <f ca="1">IF(D85="","",IF(INDEX(PBas,MATCH(B85,No,0),1)="","",INDEX(PBas,MATCH(B85,No,0),1)))</f>
        <v/>
      </c>
      <c r="F85" s="11" t="str">
        <f ca="1">IF(D85="","",IF(INDEX(PBit,MATCH(B85,No,0),1)="","",INDEX(PBit,MATCH(B85,No,0),1)))</f>
        <v/>
      </c>
      <c r="G85" s="38" t="str">
        <f ca="1">IF(G86="","",IF(G86="Démarré","Pas encore","Jalon"))</f>
        <v/>
      </c>
      <c r="I85" s="27" t="str">
        <f t="shared" ref="I85:AB86" ca="1" si="30">IF(AND($E85&lt;&gt;"",$F85&lt;&gt;"",I$2&lt;&gt;"",I$3&gt;=$E85,I$3&lt;=$F85),REPT("█",3),"")</f>
        <v/>
      </c>
      <c r="J85" s="27" t="str">
        <f t="shared" ca="1" si="30"/>
        <v/>
      </c>
      <c r="K85" s="27" t="str">
        <f t="shared" ca="1" si="30"/>
        <v/>
      </c>
      <c r="L85" s="27" t="str">
        <f t="shared" ca="1" si="30"/>
        <v/>
      </c>
      <c r="M85" s="27" t="str">
        <f t="shared" ca="1" si="30"/>
        <v/>
      </c>
      <c r="N85" s="27" t="str">
        <f t="shared" ca="1" si="30"/>
        <v/>
      </c>
      <c r="O85" s="27" t="str">
        <f t="shared" ca="1" si="30"/>
        <v/>
      </c>
      <c r="P85" s="27" t="str">
        <f t="shared" ca="1" si="30"/>
        <v/>
      </c>
      <c r="Q85" s="27" t="str">
        <f t="shared" ca="1" si="30"/>
        <v/>
      </c>
      <c r="R85" s="27" t="str">
        <f t="shared" ca="1" si="30"/>
        <v/>
      </c>
      <c r="S85" s="27" t="str">
        <f t="shared" ca="1" si="30"/>
        <v/>
      </c>
      <c r="T85" s="27" t="str">
        <f t="shared" ca="1" si="30"/>
        <v/>
      </c>
      <c r="U85" s="27" t="str">
        <f t="shared" ca="1" si="30"/>
        <v/>
      </c>
      <c r="V85" s="27" t="str">
        <f t="shared" ca="1" si="30"/>
        <v/>
      </c>
      <c r="W85" s="27" t="str">
        <f t="shared" ca="1" si="30"/>
        <v/>
      </c>
      <c r="X85" s="27" t="str">
        <f t="shared" ca="1" si="30"/>
        <v/>
      </c>
      <c r="Y85" s="27" t="str">
        <f t="shared" ca="1" si="30"/>
        <v/>
      </c>
      <c r="Z85" s="27" t="str">
        <f t="shared" ca="1" si="30"/>
        <v/>
      </c>
      <c r="AA85" s="27" t="str">
        <f t="shared" ca="1" si="30"/>
        <v/>
      </c>
      <c r="AB85" s="27" t="str">
        <f t="shared" ca="1" si="30"/>
        <v/>
      </c>
    </row>
    <row r="86" spans="2:28" ht="18" customHeight="1">
      <c r="B86" s="41"/>
      <c r="C86" s="42"/>
      <c r="D86" s="19" t="str">
        <f ca="1">IF(B85="","","Réalisé")</f>
        <v/>
      </c>
      <c r="E86" s="11" t="str">
        <f ca="1">IF(D86="","",IF(INDEX(RBas,MATCH(B85,No,0),1)="","",INDEX(RBas,MATCH(B85,No,0),1)))</f>
        <v/>
      </c>
      <c r="F86" s="11" t="str">
        <f ca="1">IF(D86="","",IF(INDEX(RBit,MATCH(B85,No,0),1)="",IF(E86&lt;&gt;"",TODAY(),""),INDEX(RBit,MATCH(B85,No,0),1)))</f>
        <v/>
      </c>
      <c r="G86" s="38" t="str">
        <f ca="1">IF(D86="","",IF(OR(E86="",E86&gt;TODAY()),"Démarré",IF(F86&lt;TODAY(),"Terminé","En cours")))</f>
        <v/>
      </c>
      <c r="I86" s="28" t="str">
        <f ca="1">IF(AND($E86&lt;&gt;"",$F86&lt;&gt;"",I$2&lt;&gt;"",I$3&gt;=$E86,I$3&lt;=$F86),REPT("█",3),"")</f>
        <v/>
      </c>
      <c r="J86" s="28" t="str">
        <f ca="1">IF(AND($E86&lt;&gt;"",$F86&lt;&gt;"",J$2&lt;&gt;"",J$3&gt;=$E86,J$3&lt;=$F86),REPT("█",3),"")</f>
        <v/>
      </c>
      <c r="K86" s="28" t="str">
        <f ca="1">IF(AND($E86&lt;&gt;"",$F86&lt;&gt;"",K$2&lt;&gt;"",K$3&gt;=$E86,K$3&lt;=$F86),REPT("█",3),"")</f>
        <v/>
      </c>
      <c r="L86" s="28" t="str">
        <f ca="1">IF(AND($E86&lt;&gt;"",$F86&lt;&gt;"",L$2&lt;&gt;"",L$3&gt;=$E86,L$3&lt;=$F86),REPT("█",3),"")</f>
        <v/>
      </c>
      <c r="M86" s="28" t="str">
        <f ca="1">IF(AND($E86&lt;&gt;"",$F86&lt;&gt;"",M$2&lt;&gt;"",M$3&gt;=$E86,M$3&lt;=$F86),REPT(REPT("█",3),3),"")</f>
        <v/>
      </c>
      <c r="N86" s="28" t="str">
        <f t="shared" ca="1" si="30"/>
        <v/>
      </c>
      <c r="O86" s="28" t="str">
        <f t="shared" ca="1" si="30"/>
        <v/>
      </c>
      <c r="P86" s="28" t="str">
        <f t="shared" ca="1" si="30"/>
        <v/>
      </c>
      <c r="Q86" s="28" t="str">
        <f t="shared" ca="1" si="30"/>
        <v/>
      </c>
      <c r="R86" s="28" t="str">
        <f t="shared" ca="1" si="30"/>
        <v/>
      </c>
      <c r="S86" s="28" t="str">
        <f t="shared" ca="1" si="30"/>
        <v/>
      </c>
      <c r="T86" s="28" t="str">
        <f t="shared" ca="1" si="30"/>
        <v/>
      </c>
      <c r="U86" s="28" t="str">
        <f t="shared" ca="1" si="30"/>
        <v/>
      </c>
      <c r="V86" s="28" t="str">
        <f t="shared" ca="1" si="30"/>
        <v/>
      </c>
      <c r="W86" s="28" t="str">
        <f t="shared" ca="1" si="30"/>
        <v/>
      </c>
      <c r="X86" s="28" t="str">
        <f t="shared" ca="1" si="30"/>
        <v/>
      </c>
      <c r="Y86" s="28" t="str">
        <f t="shared" ca="1" si="30"/>
        <v/>
      </c>
      <c r="Z86" s="28" t="str">
        <f t="shared" ca="1" si="30"/>
        <v/>
      </c>
      <c r="AA86" s="28" t="str">
        <f t="shared" ca="1" si="30"/>
        <v/>
      </c>
      <c r="AB86" s="28" t="str">
        <f t="shared" ca="1" si="30"/>
        <v/>
      </c>
    </row>
    <row r="87" spans="2:28" ht="3.75" customHeight="1">
      <c r="I87" s="29"/>
      <c r="J87" s="29"/>
      <c r="K87" s="29"/>
      <c r="L87" s="29"/>
      <c r="M87" s="29"/>
      <c r="N87" s="29"/>
      <c r="O87" s="29"/>
      <c r="P87" s="29"/>
      <c r="Q87" s="29"/>
      <c r="R87" s="29"/>
      <c r="S87" s="29"/>
      <c r="T87" s="29"/>
      <c r="U87" s="29"/>
      <c r="V87" s="29"/>
      <c r="W87" s="29"/>
      <c r="X87" s="29"/>
      <c r="Y87" s="29"/>
      <c r="Z87" s="29"/>
      <c r="AA87" s="29"/>
      <c r="AB87" s="29"/>
    </row>
    <row r="88" spans="2:28" ht="18" customHeight="1">
      <c r="B88" s="41" t="str">
        <f ca="1">IFERROR(INDEX(No,(ROW()-4)/3,1),"")</f>
        <v/>
      </c>
      <c r="C88" s="42" t="str">
        <f ca="1">IF(B88="","",INDEX(Jalon,MATCH(B88,No,0),1))</f>
        <v/>
      </c>
      <c r="D88" s="19" t="str">
        <f ca="1">IF(B88="","","Prévu")</f>
        <v/>
      </c>
      <c r="E88" s="11" t="str">
        <f ca="1">IF(D88="","",IF(INDEX(PBas,MATCH(B88,No,0),1)="","",INDEX(PBas,MATCH(B88,No,0),1)))</f>
        <v/>
      </c>
      <c r="F88" s="11" t="str">
        <f ca="1">IF(D88="","",IF(INDEX(PBit,MATCH(B88,No,0),1)="","",INDEX(PBit,MATCH(B88,No,0),1)))</f>
        <v/>
      </c>
      <c r="G88" s="38" t="str">
        <f ca="1">IF(G89="","",IF(G89="Démarré","Pas encore","Jalon"))</f>
        <v/>
      </c>
      <c r="I88" s="27" t="str">
        <f t="shared" ref="I88:AB89" ca="1" si="31">IF(AND($E88&lt;&gt;"",$F88&lt;&gt;"",I$2&lt;&gt;"",I$3&gt;=$E88,I$3&lt;=$F88),REPT("█",3),"")</f>
        <v/>
      </c>
      <c r="J88" s="27" t="str">
        <f t="shared" ca="1" si="31"/>
        <v/>
      </c>
      <c r="K88" s="27" t="str">
        <f t="shared" ca="1" si="31"/>
        <v/>
      </c>
      <c r="L88" s="27" t="str">
        <f t="shared" ca="1" si="31"/>
        <v/>
      </c>
      <c r="M88" s="27" t="str">
        <f t="shared" ca="1" si="31"/>
        <v/>
      </c>
      <c r="N88" s="27" t="str">
        <f t="shared" ca="1" si="31"/>
        <v/>
      </c>
      <c r="O88" s="27" t="str">
        <f t="shared" ca="1" si="31"/>
        <v/>
      </c>
      <c r="P88" s="27" t="str">
        <f t="shared" ca="1" si="31"/>
        <v/>
      </c>
      <c r="Q88" s="27" t="str">
        <f t="shared" ca="1" si="31"/>
        <v/>
      </c>
      <c r="R88" s="27" t="str">
        <f t="shared" ca="1" si="31"/>
        <v/>
      </c>
      <c r="S88" s="27" t="str">
        <f t="shared" ca="1" si="31"/>
        <v/>
      </c>
      <c r="T88" s="27" t="str">
        <f t="shared" ca="1" si="31"/>
        <v/>
      </c>
      <c r="U88" s="27" t="str">
        <f t="shared" ca="1" si="31"/>
        <v/>
      </c>
      <c r="V88" s="27" t="str">
        <f t="shared" ca="1" si="31"/>
        <v/>
      </c>
      <c r="W88" s="27" t="str">
        <f t="shared" ca="1" si="31"/>
        <v/>
      </c>
      <c r="X88" s="27" t="str">
        <f t="shared" ca="1" si="31"/>
        <v/>
      </c>
      <c r="Y88" s="27" t="str">
        <f t="shared" ca="1" si="31"/>
        <v/>
      </c>
      <c r="Z88" s="27" t="str">
        <f t="shared" ca="1" si="31"/>
        <v/>
      </c>
      <c r="AA88" s="27" t="str">
        <f t="shared" ca="1" si="31"/>
        <v/>
      </c>
      <c r="AB88" s="27" t="str">
        <f t="shared" ca="1" si="31"/>
        <v/>
      </c>
    </row>
    <row r="89" spans="2:28" ht="18" customHeight="1">
      <c r="B89" s="41"/>
      <c r="C89" s="42"/>
      <c r="D89" s="19" t="str">
        <f ca="1">IF(B88="","","Réalisé")</f>
        <v/>
      </c>
      <c r="E89" s="11" t="str">
        <f ca="1">IF(D89="","",IF(INDEX(RBas,MATCH(B88,No,0),1)="","",INDEX(RBas,MATCH(B88,No,0),1)))</f>
        <v/>
      </c>
      <c r="F89" s="11" t="str">
        <f ca="1">IF(D89="","",IF(INDEX(RBit,MATCH(B88,No,0),1)="",IF(E89&lt;&gt;"",TODAY(),""),INDEX(RBit,MATCH(B88,No,0),1)))</f>
        <v/>
      </c>
      <c r="G89" s="38" t="str">
        <f ca="1">IF(D89="","",IF(OR(E89="",E89&gt;TODAY()),"Démarré",IF(F89&lt;TODAY(),"Terminé","En cours")))</f>
        <v/>
      </c>
      <c r="I89" s="28" t="str">
        <f ca="1">IF(AND($E89&lt;&gt;"",$F89&lt;&gt;"",I$2&lt;&gt;"",I$3&gt;=$E89,I$3&lt;=$F89),REPT("█",3),"")</f>
        <v/>
      </c>
      <c r="J89" s="28" t="str">
        <f ca="1">IF(AND($E89&lt;&gt;"",$F89&lt;&gt;"",J$2&lt;&gt;"",J$3&gt;=$E89,J$3&lt;=$F89),REPT("█",3),"")</f>
        <v/>
      </c>
      <c r="K89" s="28" t="str">
        <f ca="1">IF(AND($E89&lt;&gt;"",$F89&lt;&gt;"",K$2&lt;&gt;"",K$3&gt;=$E89,K$3&lt;=$F89),REPT("█",3),"")</f>
        <v/>
      </c>
      <c r="L89" s="28" t="str">
        <f ca="1">IF(AND($E89&lt;&gt;"",$F89&lt;&gt;"",L$2&lt;&gt;"",L$3&gt;=$E89,L$3&lt;=$F89),REPT("█",3),"")</f>
        <v/>
      </c>
      <c r="M89" s="28" t="str">
        <f ca="1">IF(AND($E89&lt;&gt;"",$F89&lt;&gt;"",M$2&lt;&gt;"",M$3&gt;=$E89,M$3&lt;=$F89),REPT(REPT("█",3),3),"")</f>
        <v/>
      </c>
      <c r="N89" s="28" t="str">
        <f t="shared" ca="1" si="31"/>
        <v/>
      </c>
      <c r="O89" s="28" t="str">
        <f t="shared" ca="1" si="31"/>
        <v/>
      </c>
      <c r="P89" s="28" t="str">
        <f t="shared" ca="1" si="31"/>
        <v/>
      </c>
      <c r="Q89" s="28" t="str">
        <f t="shared" ca="1" si="31"/>
        <v/>
      </c>
      <c r="R89" s="28" t="str">
        <f t="shared" ca="1" si="31"/>
        <v/>
      </c>
      <c r="S89" s="28" t="str">
        <f t="shared" ca="1" si="31"/>
        <v/>
      </c>
      <c r="T89" s="28" t="str">
        <f t="shared" ca="1" si="31"/>
        <v/>
      </c>
      <c r="U89" s="28" t="str">
        <f t="shared" ca="1" si="31"/>
        <v/>
      </c>
      <c r="V89" s="28" t="str">
        <f t="shared" ca="1" si="31"/>
        <v/>
      </c>
      <c r="W89" s="28" t="str">
        <f t="shared" ca="1" si="31"/>
        <v/>
      </c>
      <c r="X89" s="28" t="str">
        <f t="shared" ca="1" si="31"/>
        <v/>
      </c>
      <c r="Y89" s="28" t="str">
        <f t="shared" ca="1" si="31"/>
        <v/>
      </c>
      <c r="Z89" s="28" t="str">
        <f t="shared" ca="1" si="31"/>
        <v/>
      </c>
      <c r="AA89" s="28" t="str">
        <f t="shared" ca="1" si="31"/>
        <v/>
      </c>
      <c r="AB89" s="28" t="str">
        <f t="shared" ca="1" si="31"/>
        <v/>
      </c>
    </row>
    <row r="90" spans="2:28" ht="3.75" customHeight="1">
      <c r="I90" s="29"/>
      <c r="J90" s="29"/>
      <c r="K90" s="29"/>
      <c r="L90" s="29"/>
      <c r="M90" s="29"/>
      <c r="N90" s="29"/>
      <c r="O90" s="29"/>
      <c r="P90" s="29"/>
      <c r="Q90" s="29"/>
      <c r="R90" s="29"/>
      <c r="S90" s="29"/>
      <c r="T90" s="29"/>
      <c r="U90" s="29"/>
      <c r="V90" s="29"/>
      <c r="W90" s="29"/>
      <c r="X90" s="29"/>
      <c r="Y90" s="29"/>
      <c r="Z90" s="29"/>
      <c r="AA90" s="29"/>
      <c r="AB90" s="29"/>
    </row>
    <row r="91" spans="2:28" ht="18" customHeight="1">
      <c r="B91" s="41" t="str">
        <f ca="1">IFERROR(INDEX(No,(ROW()-4)/3,1),"")</f>
        <v/>
      </c>
      <c r="C91" s="42" t="str">
        <f ca="1">IF(B91="","",INDEX(Jalon,MATCH(B91,No,0),1))</f>
        <v/>
      </c>
      <c r="D91" s="19" t="str">
        <f ca="1">IF(B91="","","Prévu")</f>
        <v/>
      </c>
      <c r="E91" s="11" t="str">
        <f ca="1">IF(D91="","",IF(INDEX(PBas,MATCH(B91,No,0),1)="","",INDEX(PBas,MATCH(B91,No,0),1)))</f>
        <v/>
      </c>
      <c r="F91" s="11" t="str">
        <f ca="1">IF(D91="","",IF(INDEX(PBit,MATCH(B91,No,0),1)="","",INDEX(PBit,MATCH(B91,No,0),1)))</f>
        <v/>
      </c>
      <c r="G91" s="38" t="str">
        <f ca="1">IF(G92="","",IF(G92="Démarré","Pas encore","Jalon"))</f>
        <v/>
      </c>
      <c r="I91" s="27" t="str">
        <f t="shared" ref="I91:AB92" ca="1" si="32">IF(AND($E91&lt;&gt;"",$F91&lt;&gt;"",I$2&lt;&gt;"",I$3&gt;=$E91,I$3&lt;=$F91),REPT("█",3),"")</f>
        <v/>
      </c>
      <c r="J91" s="27" t="str">
        <f t="shared" ca="1" si="32"/>
        <v/>
      </c>
      <c r="K91" s="27" t="str">
        <f t="shared" ca="1" si="32"/>
        <v/>
      </c>
      <c r="L91" s="27" t="str">
        <f t="shared" ca="1" si="32"/>
        <v/>
      </c>
      <c r="M91" s="27" t="str">
        <f t="shared" ca="1" si="32"/>
        <v/>
      </c>
      <c r="N91" s="27" t="str">
        <f t="shared" ca="1" si="32"/>
        <v/>
      </c>
      <c r="O91" s="27" t="str">
        <f t="shared" ca="1" si="32"/>
        <v/>
      </c>
      <c r="P91" s="27" t="str">
        <f t="shared" ca="1" si="32"/>
        <v/>
      </c>
      <c r="Q91" s="27" t="str">
        <f t="shared" ca="1" si="32"/>
        <v/>
      </c>
      <c r="R91" s="27" t="str">
        <f t="shared" ca="1" si="32"/>
        <v/>
      </c>
      <c r="S91" s="27" t="str">
        <f t="shared" ca="1" si="32"/>
        <v/>
      </c>
      <c r="T91" s="27" t="str">
        <f t="shared" ca="1" si="32"/>
        <v/>
      </c>
      <c r="U91" s="27" t="str">
        <f t="shared" ca="1" si="32"/>
        <v/>
      </c>
      <c r="V91" s="27" t="str">
        <f t="shared" ca="1" si="32"/>
        <v/>
      </c>
      <c r="W91" s="27" t="str">
        <f t="shared" ca="1" si="32"/>
        <v/>
      </c>
      <c r="X91" s="27" t="str">
        <f t="shared" ca="1" si="32"/>
        <v/>
      </c>
      <c r="Y91" s="27" t="str">
        <f t="shared" ca="1" si="32"/>
        <v/>
      </c>
      <c r="Z91" s="27" t="str">
        <f t="shared" ca="1" si="32"/>
        <v/>
      </c>
      <c r="AA91" s="27" t="str">
        <f t="shared" ca="1" si="32"/>
        <v/>
      </c>
      <c r="AB91" s="27" t="str">
        <f t="shared" ca="1" si="32"/>
        <v/>
      </c>
    </row>
    <row r="92" spans="2:28" ht="18" customHeight="1">
      <c r="B92" s="41"/>
      <c r="C92" s="42"/>
      <c r="D92" s="19" t="str">
        <f ca="1">IF(B91="","","Réalisé")</f>
        <v/>
      </c>
      <c r="E92" s="11" t="str">
        <f ca="1">IF(D92="","",IF(INDEX(RBas,MATCH(B91,No,0),1)="","",INDEX(RBas,MATCH(B91,No,0),1)))</f>
        <v/>
      </c>
      <c r="F92" s="11" t="str">
        <f ca="1">IF(D92="","",IF(INDEX(RBit,MATCH(B91,No,0),1)="",IF(E92&lt;&gt;"",TODAY(),""),INDEX(RBit,MATCH(B91,No,0),1)))</f>
        <v/>
      </c>
      <c r="G92" s="38" t="str">
        <f ca="1">IF(D92="","",IF(OR(E92="",E92&gt;TODAY()),"Démarré",IF(F92&lt;TODAY(),"Terminé","En cours")))</f>
        <v/>
      </c>
      <c r="I92" s="28" t="str">
        <f ca="1">IF(AND($E92&lt;&gt;"",$F92&lt;&gt;"",I$2&lt;&gt;"",I$3&gt;=$E92,I$3&lt;=$F92),REPT("█",3),"")</f>
        <v/>
      </c>
      <c r="J92" s="28" t="str">
        <f ca="1">IF(AND($E92&lt;&gt;"",$F92&lt;&gt;"",J$2&lt;&gt;"",J$3&gt;=$E92,J$3&lt;=$F92),REPT("█",3),"")</f>
        <v/>
      </c>
      <c r="K92" s="28" t="str">
        <f ca="1">IF(AND($E92&lt;&gt;"",$F92&lt;&gt;"",K$2&lt;&gt;"",K$3&gt;=$E92,K$3&lt;=$F92),REPT("█",3),"")</f>
        <v/>
      </c>
      <c r="L92" s="28" t="str">
        <f ca="1">IF(AND($E92&lt;&gt;"",$F92&lt;&gt;"",L$2&lt;&gt;"",L$3&gt;=$E92,L$3&lt;=$F92),REPT("█",3),"")</f>
        <v/>
      </c>
      <c r="M92" s="28" t="str">
        <f ca="1">IF(AND($E92&lt;&gt;"",$F92&lt;&gt;"",M$2&lt;&gt;"",M$3&gt;=$E92,M$3&lt;=$F92),REPT(REPT("█",3),3),"")</f>
        <v/>
      </c>
      <c r="N92" s="28" t="str">
        <f t="shared" ca="1" si="32"/>
        <v/>
      </c>
      <c r="O92" s="28" t="str">
        <f t="shared" ca="1" si="32"/>
        <v/>
      </c>
      <c r="P92" s="28" t="str">
        <f t="shared" ca="1" si="32"/>
        <v/>
      </c>
      <c r="Q92" s="28" t="str">
        <f t="shared" ca="1" si="32"/>
        <v/>
      </c>
      <c r="R92" s="28" t="str">
        <f t="shared" ca="1" si="32"/>
        <v/>
      </c>
      <c r="S92" s="28" t="str">
        <f t="shared" ca="1" si="32"/>
        <v/>
      </c>
      <c r="T92" s="28" t="str">
        <f t="shared" ca="1" si="32"/>
        <v/>
      </c>
      <c r="U92" s="28" t="str">
        <f t="shared" ca="1" si="32"/>
        <v/>
      </c>
      <c r="V92" s="28" t="str">
        <f t="shared" ca="1" si="32"/>
        <v/>
      </c>
      <c r="W92" s="28" t="str">
        <f t="shared" ca="1" si="32"/>
        <v/>
      </c>
      <c r="X92" s="28" t="str">
        <f t="shared" ca="1" si="32"/>
        <v/>
      </c>
      <c r="Y92" s="28" t="str">
        <f t="shared" ca="1" si="32"/>
        <v/>
      </c>
      <c r="Z92" s="28" t="str">
        <f t="shared" ca="1" si="32"/>
        <v/>
      </c>
      <c r="AA92" s="28" t="str">
        <f t="shared" ca="1" si="32"/>
        <v/>
      </c>
      <c r="AB92" s="28" t="str">
        <f t="shared" ca="1" si="32"/>
        <v/>
      </c>
    </row>
    <row r="93" spans="2:28" ht="3.75" customHeight="1">
      <c r="I93" s="29"/>
      <c r="J93" s="29"/>
      <c r="K93" s="29"/>
      <c r="L93" s="29"/>
      <c r="M93" s="29"/>
      <c r="N93" s="29"/>
      <c r="O93" s="29"/>
      <c r="P93" s="29"/>
      <c r="Q93" s="29"/>
      <c r="R93" s="29"/>
      <c r="S93" s="29"/>
      <c r="T93" s="29"/>
      <c r="U93" s="29"/>
      <c r="V93" s="29"/>
      <c r="W93" s="29"/>
      <c r="X93" s="29"/>
      <c r="Y93" s="29"/>
      <c r="Z93" s="29"/>
      <c r="AA93" s="29"/>
      <c r="AB93" s="29"/>
    </row>
    <row r="94" spans="2:28" ht="18" customHeight="1">
      <c r="B94" s="41" t="str">
        <f ca="1">IFERROR(INDEX(No,(ROW()-4)/3,1),"")</f>
        <v/>
      </c>
      <c r="C94" s="42" t="str">
        <f ca="1">IF(B94="","",INDEX(Jalon,MATCH(B94,No,0),1))</f>
        <v/>
      </c>
      <c r="D94" s="19" t="str">
        <f ca="1">IF(B94="","","Prévu")</f>
        <v/>
      </c>
      <c r="E94" s="11" t="str">
        <f ca="1">IF(D94="","",IF(INDEX(PBas,MATCH(B94,No,0),1)="","",INDEX(PBas,MATCH(B94,No,0),1)))</f>
        <v/>
      </c>
      <c r="F94" s="11" t="str">
        <f ca="1">IF(D94="","",IF(INDEX(PBit,MATCH(B94,No,0),1)="","",INDEX(PBit,MATCH(B94,No,0),1)))</f>
        <v/>
      </c>
      <c r="G94" s="38" t="str">
        <f ca="1">IF(G95="","",IF(G95="Démarré","Pas encore","Jalon"))</f>
        <v/>
      </c>
      <c r="I94" s="27" t="str">
        <f t="shared" ref="I94:AB95" ca="1" si="33">IF(AND($E94&lt;&gt;"",$F94&lt;&gt;"",I$2&lt;&gt;"",I$3&gt;=$E94,I$3&lt;=$F94),REPT("█",3),"")</f>
        <v/>
      </c>
      <c r="J94" s="27" t="str">
        <f t="shared" ca="1" si="33"/>
        <v/>
      </c>
      <c r="K94" s="27" t="str">
        <f t="shared" ca="1" si="33"/>
        <v/>
      </c>
      <c r="L94" s="27" t="str">
        <f t="shared" ca="1" si="33"/>
        <v/>
      </c>
      <c r="M94" s="27" t="str">
        <f t="shared" ca="1" si="33"/>
        <v/>
      </c>
      <c r="N94" s="27" t="str">
        <f t="shared" ca="1" si="33"/>
        <v/>
      </c>
      <c r="O94" s="27" t="str">
        <f t="shared" ca="1" si="33"/>
        <v/>
      </c>
      <c r="P94" s="27" t="str">
        <f t="shared" ca="1" si="33"/>
        <v/>
      </c>
      <c r="Q94" s="27" t="str">
        <f t="shared" ca="1" si="33"/>
        <v/>
      </c>
      <c r="R94" s="27" t="str">
        <f t="shared" ca="1" si="33"/>
        <v/>
      </c>
      <c r="S94" s="27" t="str">
        <f t="shared" ca="1" si="33"/>
        <v/>
      </c>
      <c r="T94" s="27" t="str">
        <f t="shared" ca="1" si="33"/>
        <v/>
      </c>
      <c r="U94" s="27" t="str">
        <f t="shared" ca="1" si="33"/>
        <v/>
      </c>
      <c r="V94" s="27" t="str">
        <f t="shared" ca="1" si="33"/>
        <v/>
      </c>
      <c r="W94" s="27" t="str">
        <f t="shared" ca="1" si="33"/>
        <v/>
      </c>
      <c r="X94" s="27" t="str">
        <f t="shared" ca="1" si="33"/>
        <v/>
      </c>
      <c r="Y94" s="27" t="str">
        <f t="shared" ca="1" si="33"/>
        <v/>
      </c>
      <c r="Z94" s="27" t="str">
        <f t="shared" ca="1" si="33"/>
        <v/>
      </c>
      <c r="AA94" s="27" t="str">
        <f t="shared" ca="1" si="33"/>
        <v/>
      </c>
      <c r="AB94" s="27" t="str">
        <f t="shared" ca="1" si="33"/>
        <v/>
      </c>
    </row>
    <row r="95" spans="2:28" ht="18" customHeight="1">
      <c r="B95" s="41"/>
      <c r="C95" s="42"/>
      <c r="D95" s="19" t="str">
        <f ca="1">IF(B94="","","Réalisé")</f>
        <v/>
      </c>
      <c r="E95" s="11" t="str">
        <f ca="1">IF(D95="","",IF(INDEX(RBas,MATCH(B94,No,0),1)="","",INDEX(RBas,MATCH(B94,No,0),1)))</f>
        <v/>
      </c>
      <c r="F95" s="11" t="str">
        <f ca="1">IF(D95="","",IF(INDEX(RBit,MATCH(B94,No,0),1)="",IF(E95&lt;&gt;"",TODAY(),""),INDEX(RBit,MATCH(B94,No,0),1)))</f>
        <v/>
      </c>
      <c r="G95" s="38" t="str">
        <f ca="1">IF(D95="","",IF(OR(E95="",E95&gt;TODAY()),"Démarré",IF(F95&lt;TODAY(),"Terminé","En cours")))</f>
        <v/>
      </c>
      <c r="I95" s="28" t="str">
        <f ca="1">IF(AND($E95&lt;&gt;"",$F95&lt;&gt;"",I$2&lt;&gt;"",I$3&gt;=$E95,I$3&lt;=$F95),REPT("█",3),"")</f>
        <v/>
      </c>
      <c r="J95" s="28" t="str">
        <f ca="1">IF(AND($E95&lt;&gt;"",$F95&lt;&gt;"",J$2&lt;&gt;"",J$3&gt;=$E95,J$3&lt;=$F95),REPT("█",3),"")</f>
        <v/>
      </c>
      <c r="K95" s="28" t="str">
        <f ca="1">IF(AND($E95&lt;&gt;"",$F95&lt;&gt;"",K$2&lt;&gt;"",K$3&gt;=$E95,K$3&lt;=$F95),REPT("█",3),"")</f>
        <v/>
      </c>
      <c r="L95" s="28" t="str">
        <f ca="1">IF(AND($E95&lt;&gt;"",$F95&lt;&gt;"",L$2&lt;&gt;"",L$3&gt;=$E95,L$3&lt;=$F95),REPT("█",3),"")</f>
        <v/>
      </c>
      <c r="M95" s="28" t="str">
        <f ca="1">IF(AND($E95&lt;&gt;"",$F95&lt;&gt;"",M$2&lt;&gt;"",M$3&gt;=$E95,M$3&lt;=$F95),REPT(REPT("█",3),3),"")</f>
        <v/>
      </c>
      <c r="N95" s="28" t="str">
        <f t="shared" ca="1" si="33"/>
        <v/>
      </c>
      <c r="O95" s="28" t="str">
        <f t="shared" ca="1" si="33"/>
        <v/>
      </c>
      <c r="P95" s="28" t="str">
        <f t="shared" ca="1" si="33"/>
        <v/>
      </c>
      <c r="Q95" s="28" t="str">
        <f t="shared" ca="1" si="33"/>
        <v/>
      </c>
      <c r="R95" s="28" t="str">
        <f t="shared" ca="1" si="33"/>
        <v/>
      </c>
      <c r="S95" s="28" t="str">
        <f t="shared" ca="1" si="33"/>
        <v/>
      </c>
      <c r="T95" s="28" t="str">
        <f t="shared" ca="1" si="33"/>
        <v/>
      </c>
      <c r="U95" s="28" t="str">
        <f t="shared" ca="1" si="33"/>
        <v/>
      </c>
      <c r="V95" s="28" t="str">
        <f t="shared" ca="1" si="33"/>
        <v/>
      </c>
      <c r="W95" s="28" t="str">
        <f t="shared" ca="1" si="33"/>
        <v/>
      </c>
      <c r="X95" s="28" t="str">
        <f t="shared" ca="1" si="33"/>
        <v/>
      </c>
      <c r="Y95" s="28" t="str">
        <f t="shared" ca="1" si="33"/>
        <v/>
      </c>
      <c r="Z95" s="28" t="str">
        <f t="shared" ca="1" si="33"/>
        <v/>
      </c>
      <c r="AA95" s="28" t="str">
        <f t="shared" ca="1" si="33"/>
        <v/>
      </c>
      <c r="AB95" s="28" t="str">
        <f t="shared" ca="1" si="33"/>
        <v/>
      </c>
    </row>
    <row r="96" spans="2:28" ht="3.75" customHeight="1">
      <c r="I96" s="29"/>
      <c r="J96" s="29"/>
      <c r="K96" s="29"/>
      <c r="L96" s="29"/>
      <c r="M96" s="29"/>
      <c r="N96" s="29"/>
      <c r="O96" s="29"/>
      <c r="P96" s="29"/>
      <c r="Q96" s="29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</row>
    <row r="97" spans="2:28" ht="18" customHeight="1">
      <c r="B97" s="41" t="str">
        <f ca="1">IFERROR(INDEX(No,(ROW()-4)/3,1),"")</f>
        <v/>
      </c>
      <c r="C97" s="42" t="str">
        <f ca="1">IF(B97="","",INDEX(Jalon,MATCH(B97,No,0),1))</f>
        <v/>
      </c>
      <c r="D97" s="19" t="str">
        <f ca="1">IF(B97="","","Prévu")</f>
        <v/>
      </c>
      <c r="E97" s="11" t="str">
        <f ca="1">IF(D97="","",IF(INDEX(PBas,MATCH(B97,No,0),1)="","",INDEX(PBas,MATCH(B97,No,0),1)))</f>
        <v/>
      </c>
      <c r="F97" s="11" t="str">
        <f ca="1">IF(D97="","",IF(INDEX(PBit,MATCH(B97,No,0),1)="","",INDEX(PBit,MATCH(B97,No,0),1)))</f>
        <v/>
      </c>
      <c r="G97" s="38" t="str">
        <f ca="1">IF(G98="","",IF(G98="Démarré","Pas encore","Jalon"))</f>
        <v/>
      </c>
      <c r="I97" s="27" t="str">
        <f t="shared" ref="I97:AB98" ca="1" si="34">IF(AND($E97&lt;&gt;"",$F97&lt;&gt;"",I$2&lt;&gt;"",I$3&gt;=$E97,I$3&lt;=$F97),REPT("█",3),"")</f>
        <v/>
      </c>
      <c r="J97" s="27" t="str">
        <f t="shared" ca="1" si="34"/>
        <v/>
      </c>
      <c r="K97" s="27" t="str">
        <f t="shared" ca="1" si="34"/>
        <v/>
      </c>
      <c r="L97" s="27" t="str">
        <f t="shared" ca="1" si="34"/>
        <v/>
      </c>
      <c r="M97" s="27" t="str">
        <f t="shared" ca="1" si="34"/>
        <v/>
      </c>
      <c r="N97" s="27" t="str">
        <f t="shared" ca="1" si="34"/>
        <v/>
      </c>
      <c r="O97" s="27" t="str">
        <f t="shared" ca="1" si="34"/>
        <v/>
      </c>
      <c r="P97" s="27" t="str">
        <f t="shared" ca="1" si="34"/>
        <v/>
      </c>
      <c r="Q97" s="27" t="str">
        <f t="shared" ca="1" si="34"/>
        <v/>
      </c>
      <c r="R97" s="27" t="str">
        <f t="shared" ca="1" si="34"/>
        <v/>
      </c>
      <c r="S97" s="27" t="str">
        <f t="shared" ca="1" si="34"/>
        <v/>
      </c>
      <c r="T97" s="27" t="str">
        <f t="shared" ca="1" si="34"/>
        <v/>
      </c>
      <c r="U97" s="27" t="str">
        <f t="shared" ca="1" si="34"/>
        <v/>
      </c>
      <c r="V97" s="27" t="str">
        <f t="shared" ca="1" si="34"/>
        <v/>
      </c>
      <c r="W97" s="27" t="str">
        <f t="shared" ca="1" si="34"/>
        <v/>
      </c>
      <c r="X97" s="27" t="str">
        <f t="shared" ca="1" si="34"/>
        <v/>
      </c>
      <c r="Y97" s="27" t="str">
        <f t="shared" ca="1" si="34"/>
        <v/>
      </c>
      <c r="Z97" s="27" t="str">
        <f t="shared" ca="1" si="34"/>
        <v/>
      </c>
      <c r="AA97" s="27" t="str">
        <f t="shared" ca="1" si="34"/>
        <v/>
      </c>
      <c r="AB97" s="27" t="str">
        <f t="shared" ca="1" si="34"/>
        <v/>
      </c>
    </row>
    <row r="98" spans="2:28" ht="18" customHeight="1">
      <c r="B98" s="41"/>
      <c r="C98" s="42"/>
      <c r="D98" s="19" t="str">
        <f ca="1">IF(B97="","","Réalisé")</f>
        <v/>
      </c>
      <c r="E98" s="11" t="str">
        <f ca="1">IF(D98="","",IF(INDEX(RBas,MATCH(B97,No,0),1)="","",INDEX(RBas,MATCH(B97,No,0),1)))</f>
        <v/>
      </c>
      <c r="F98" s="11" t="str">
        <f ca="1">IF(D98="","",IF(INDEX(RBit,MATCH(B97,No,0),1)="",IF(E98&lt;&gt;"",TODAY(),""),INDEX(RBit,MATCH(B97,No,0),1)))</f>
        <v/>
      </c>
      <c r="G98" s="38" t="str">
        <f ca="1">IF(D98="","",IF(OR(E98="",E98&gt;TODAY()),"Démarré",IF(F98&lt;TODAY(),"Terminé","En cours")))</f>
        <v/>
      </c>
      <c r="I98" s="28" t="str">
        <f ca="1">IF(AND($E98&lt;&gt;"",$F98&lt;&gt;"",I$2&lt;&gt;"",I$3&gt;=$E98,I$3&lt;=$F98),REPT("█",3),"")</f>
        <v/>
      </c>
      <c r="J98" s="28" t="str">
        <f ca="1">IF(AND($E98&lt;&gt;"",$F98&lt;&gt;"",J$2&lt;&gt;"",J$3&gt;=$E98,J$3&lt;=$F98),REPT("█",3),"")</f>
        <v/>
      </c>
      <c r="K98" s="28" t="str">
        <f ca="1">IF(AND($E98&lt;&gt;"",$F98&lt;&gt;"",K$2&lt;&gt;"",K$3&gt;=$E98,K$3&lt;=$F98),REPT("█",3),"")</f>
        <v/>
      </c>
      <c r="L98" s="28" t="str">
        <f ca="1">IF(AND($E98&lt;&gt;"",$F98&lt;&gt;"",L$2&lt;&gt;"",L$3&gt;=$E98,L$3&lt;=$F98),REPT("█",3),"")</f>
        <v/>
      </c>
      <c r="M98" s="28" t="str">
        <f ca="1">IF(AND($E98&lt;&gt;"",$F98&lt;&gt;"",M$2&lt;&gt;"",M$3&gt;=$E98,M$3&lt;=$F98),REPT(REPT("█",3),3),"")</f>
        <v/>
      </c>
      <c r="N98" s="28" t="str">
        <f t="shared" ca="1" si="34"/>
        <v/>
      </c>
      <c r="O98" s="28" t="str">
        <f t="shared" ca="1" si="34"/>
        <v/>
      </c>
      <c r="P98" s="28" t="str">
        <f t="shared" ca="1" si="34"/>
        <v/>
      </c>
      <c r="Q98" s="28" t="str">
        <f t="shared" ca="1" si="34"/>
        <v/>
      </c>
      <c r="R98" s="28" t="str">
        <f t="shared" ca="1" si="34"/>
        <v/>
      </c>
      <c r="S98" s="28" t="str">
        <f t="shared" ca="1" si="34"/>
        <v/>
      </c>
      <c r="T98" s="28" t="str">
        <f t="shared" ca="1" si="34"/>
        <v/>
      </c>
      <c r="U98" s="28" t="str">
        <f t="shared" ca="1" si="34"/>
        <v/>
      </c>
      <c r="V98" s="28" t="str">
        <f t="shared" ca="1" si="34"/>
        <v/>
      </c>
      <c r="W98" s="28" t="str">
        <f t="shared" ca="1" si="34"/>
        <v/>
      </c>
      <c r="X98" s="28" t="str">
        <f t="shared" ca="1" si="34"/>
        <v/>
      </c>
      <c r="Y98" s="28" t="str">
        <f t="shared" ca="1" si="34"/>
        <v/>
      </c>
      <c r="Z98" s="28" t="str">
        <f t="shared" ca="1" si="34"/>
        <v/>
      </c>
      <c r="AA98" s="28" t="str">
        <f t="shared" ca="1" si="34"/>
        <v/>
      </c>
      <c r="AB98" s="28" t="str">
        <f t="shared" ca="1" si="34"/>
        <v/>
      </c>
    </row>
    <row r="99" spans="2:28" ht="3.75" customHeight="1">
      <c r="I99" s="29"/>
      <c r="J99" s="29"/>
      <c r="K99" s="29"/>
      <c r="L99" s="29"/>
      <c r="M99" s="29"/>
      <c r="N99" s="29"/>
      <c r="O99" s="29"/>
      <c r="P99" s="29"/>
      <c r="Q99" s="29"/>
      <c r="R99" s="29"/>
      <c r="S99" s="29"/>
      <c r="T99" s="29"/>
      <c r="U99" s="29"/>
      <c r="V99" s="29"/>
      <c r="W99" s="29"/>
      <c r="X99" s="29"/>
      <c r="Y99" s="29"/>
      <c r="Z99" s="29"/>
      <c r="AA99" s="29"/>
      <c r="AB99" s="29"/>
    </row>
    <row r="100" spans="2:28" ht="18" customHeight="1">
      <c r="B100" s="41" t="str">
        <f ca="1">IFERROR(INDEX(No,(ROW()-4)/3,1),"")</f>
        <v/>
      </c>
      <c r="C100" s="42" t="str">
        <f ca="1">IF(B100="","",INDEX(Jalon,MATCH(B100,No,0),1))</f>
        <v/>
      </c>
      <c r="D100" s="19" t="str">
        <f ca="1">IF(B100="","","Prévu")</f>
        <v/>
      </c>
      <c r="E100" s="11" t="str">
        <f ca="1">IF(D100="","",IF(INDEX(PBas,MATCH(B100,No,0),1)="","",INDEX(PBas,MATCH(B100,No,0),1)))</f>
        <v/>
      </c>
      <c r="F100" s="11" t="str">
        <f ca="1">IF(D100="","",IF(INDEX(PBit,MATCH(B100,No,0),1)="","",INDEX(PBit,MATCH(B100,No,0),1)))</f>
        <v/>
      </c>
      <c r="G100" s="38" t="str">
        <f ca="1">IF(G101="","",IF(G101="Démarré","Pas encore","Jalon"))</f>
        <v/>
      </c>
      <c r="I100" s="27" t="str">
        <f t="shared" ref="I100:AB101" ca="1" si="35">IF(AND($E100&lt;&gt;"",$F100&lt;&gt;"",I$2&lt;&gt;"",I$3&gt;=$E100,I$3&lt;=$F100),REPT("█",3),"")</f>
        <v/>
      </c>
      <c r="J100" s="27" t="str">
        <f t="shared" ca="1" si="35"/>
        <v/>
      </c>
      <c r="K100" s="27" t="str">
        <f t="shared" ca="1" si="35"/>
        <v/>
      </c>
      <c r="L100" s="27" t="str">
        <f t="shared" ca="1" si="35"/>
        <v/>
      </c>
      <c r="M100" s="27" t="str">
        <f t="shared" ca="1" si="35"/>
        <v/>
      </c>
      <c r="N100" s="27" t="str">
        <f t="shared" ca="1" si="35"/>
        <v/>
      </c>
      <c r="O100" s="27" t="str">
        <f t="shared" ca="1" si="35"/>
        <v/>
      </c>
      <c r="P100" s="27" t="str">
        <f t="shared" ca="1" si="35"/>
        <v/>
      </c>
      <c r="Q100" s="27" t="str">
        <f t="shared" ca="1" si="35"/>
        <v/>
      </c>
      <c r="R100" s="27" t="str">
        <f t="shared" ca="1" si="35"/>
        <v/>
      </c>
      <c r="S100" s="27" t="str">
        <f t="shared" ca="1" si="35"/>
        <v/>
      </c>
      <c r="T100" s="27" t="str">
        <f t="shared" ca="1" si="35"/>
        <v/>
      </c>
      <c r="U100" s="27" t="str">
        <f t="shared" ca="1" si="35"/>
        <v/>
      </c>
      <c r="V100" s="27" t="str">
        <f t="shared" ca="1" si="35"/>
        <v/>
      </c>
      <c r="W100" s="27" t="str">
        <f t="shared" ca="1" si="35"/>
        <v/>
      </c>
      <c r="X100" s="27" t="str">
        <f t="shared" ca="1" si="35"/>
        <v/>
      </c>
      <c r="Y100" s="27" t="str">
        <f t="shared" ca="1" si="35"/>
        <v/>
      </c>
      <c r="Z100" s="27" t="str">
        <f t="shared" ca="1" si="35"/>
        <v/>
      </c>
      <c r="AA100" s="27" t="str">
        <f t="shared" ca="1" si="35"/>
        <v/>
      </c>
      <c r="AB100" s="27" t="str">
        <f t="shared" ca="1" si="35"/>
        <v/>
      </c>
    </row>
    <row r="101" spans="2:28" ht="18" customHeight="1">
      <c r="B101" s="41"/>
      <c r="C101" s="42"/>
      <c r="D101" s="19" t="str">
        <f ca="1">IF(B100="","","Réalisé")</f>
        <v/>
      </c>
      <c r="E101" s="11" t="str">
        <f ca="1">IF(D101="","",IF(INDEX(RBas,MATCH(B100,No,0),1)="","",INDEX(RBas,MATCH(B100,No,0),1)))</f>
        <v/>
      </c>
      <c r="F101" s="11" t="str">
        <f ca="1">IF(D101="","",IF(INDEX(RBit,MATCH(B100,No,0),1)="",IF(E101&lt;&gt;"",TODAY(),""),INDEX(RBit,MATCH(B100,No,0),1)))</f>
        <v/>
      </c>
      <c r="G101" s="38" t="str">
        <f ca="1">IF(D101="","",IF(OR(E101="",E101&gt;TODAY()),"Démarré",IF(F101&lt;TODAY(),"Terminé","En cours")))</f>
        <v/>
      </c>
      <c r="I101" s="28" t="str">
        <f ca="1">IF(AND($E101&lt;&gt;"",$F101&lt;&gt;"",I$2&lt;&gt;"",I$3&gt;=$E101,I$3&lt;=$F101),REPT("█",3),"")</f>
        <v/>
      </c>
      <c r="J101" s="28" t="str">
        <f ca="1">IF(AND($E101&lt;&gt;"",$F101&lt;&gt;"",J$2&lt;&gt;"",J$3&gt;=$E101,J$3&lt;=$F101),REPT("█",3),"")</f>
        <v/>
      </c>
      <c r="K101" s="28" t="str">
        <f ca="1">IF(AND($E101&lt;&gt;"",$F101&lt;&gt;"",K$2&lt;&gt;"",K$3&gt;=$E101,K$3&lt;=$F101),REPT("█",3),"")</f>
        <v/>
      </c>
      <c r="L101" s="28" t="str">
        <f ca="1">IF(AND($E101&lt;&gt;"",$F101&lt;&gt;"",L$2&lt;&gt;"",L$3&gt;=$E101,L$3&lt;=$F101),REPT("█",3),"")</f>
        <v/>
      </c>
      <c r="M101" s="28" t="str">
        <f ca="1">IF(AND($E101&lt;&gt;"",$F101&lt;&gt;"",M$2&lt;&gt;"",M$3&gt;=$E101,M$3&lt;=$F101),REPT(REPT("█",3),3),"")</f>
        <v/>
      </c>
      <c r="N101" s="28" t="str">
        <f t="shared" ca="1" si="35"/>
        <v/>
      </c>
      <c r="O101" s="28" t="str">
        <f t="shared" ca="1" si="35"/>
        <v/>
      </c>
      <c r="P101" s="28" t="str">
        <f t="shared" ca="1" si="35"/>
        <v/>
      </c>
      <c r="Q101" s="28" t="str">
        <f t="shared" ca="1" si="35"/>
        <v/>
      </c>
      <c r="R101" s="28" t="str">
        <f t="shared" ca="1" si="35"/>
        <v/>
      </c>
      <c r="S101" s="28" t="str">
        <f t="shared" ca="1" si="35"/>
        <v/>
      </c>
      <c r="T101" s="28" t="str">
        <f t="shared" ca="1" si="35"/>
        <v/>
      </c>
      <c r="U101" s="28" t="str">
        <f t="shared" ca="1" si="35"/>
        <v/>
      </c>
      <c r="V101" s="28" t="str">
        <f t="shared" ca="1" si="35"/>
        <v/>
      </c>
      <c r="W101" s="28" t="str">
        <f t="shared" ca="1" si="35"/>
        <v/>
      </c>
      <c r="X101" s="28" t="str">
        <f t="shared" ca="1" si="35"/>
        <v/>
      </c>
      <c r="Y101" s="28" t="str">
        <f t="shared" ca="1" si="35"/>
        <v/>
      </c>
      <c r="Z101" s="28" t="str">
        <f t="shared" ca="1" si="35"/>
        <v/>
      </c>
      <c r="AA101" s="28" t="str">
        <f t="shared" ca="1" si="35"/>
        <v/>
      </c>
      <c r="AB101" s="28" t="str">
        <f t="shared" ca="1" si="35"/>
        <v/>
      </c>
    </row>
    <row r="102" spans="2:28" ht="3.75" customHeight="1">
      <c r="I102" s="29"/>
      <c r="J102" s="29"/>
      <c r="K102" s="29"/>
      <c r="L102" s="29"/>
      <c r="M102" s="29"/>
      <c r="N102" s="29"/>
      <c r="O102" s="29"/>
      <c r="P102" s="29"/>
      <c r="Q102" s="29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</row>
    <row r="103" spans="2:28" ht="18" customHeight="1">
      <c r="B103" s="41" t="str">
        <f ca="1">IFERROR(INDEX(No,(ROW()-4)/3,1),"")</f>
        <v/>
      </c>
      <c r="C103" s="42" t="str">
        <f ca="1">IF(B103="","",INDEX(Jalon,MATCH(B103,No,0),1))</f>
        <v/>
      </c>
      <c r="D103" s="19" t="str">
        <f ca="1">IF(B103="","","Prévu")</f>
        <v/>
      </c>
      <c r="E103" s="11" t="str">
        <f ca="1">IF(D103="","",IF(INDEX(PBas,MATCH(B103,No,0),1)="","",INDEX(PBas,MATCH(B103,No,0),1)))</f>
        <v/>
      </c>
      <c r="F103" s="11" t="str">
        <f ca="1">IF(D103="","",IF(INDEX(PBit,MATCH(B103,No,0),1)="","",INDEX(PBit,MATCH(B103,No,0),1)))</f>
        <v/>
      </c>
      <c r="G103" s="38" t="str">
        <f ca="1">IF(G104="","",IF(G104="Démarré","Pas encore","Jalon"))</f>
        <v/>
      </c>
      <c r="I103" s="27" t="str">
        <f t="shared" ref="I103:AB104" ca="1" si="36">IF(AND($E103&lt;&gt;"",$F103&lt;&gt;"",I$2&lt;&gt;"",I$3&gt;=$E103,I$3&lt;=$F103),REPT("█",3),"")</f>
        <v/>
      </c>
      <c r="J103" s="27" t="str">
        <f t="shared" ca="1" si="36"/>
        <v/>
      </c>
      <c r="K103" s="27" t="str">
        <f t="shared" ca="1" si="36"/>
        <v/>
      </c>
      <c r="L103" s="27" t="str">
        <f t="shared" ca="1" si="36"/>
        <v/>
      </c>
      <c r="M103" s="27" t="str">
        <f t="shared" ca="1" si="36"/>
        <v/>
      </c>
      <c r="N103" s="27" t="str">
        <f t="shared" ca="1" si="36"/>
        <v/>
      </c>
      <c r="O103" s="27" t="str">
        <f t="shared" ca="1" si="36"/>
        <v/>
      </c>
      <c r="P103" s="27" t="str">
        <f t="shared" ca="1" si="36"/>
        <v/>
      </c>
      <c r="Q103" s="27" t="str">
        <f t="shared" ca="1" si="36"/>
        <v/>
      </c>
      <c r="R103" s="27" t="str">
        <f t="shared" ca="1" si="36"/>
        <v/>
      </c>
      <c r="S103" s="27" t="str">
        <f t="shared" ca="1" si="36"/>
        <v/>
      </c>
      <c r="T103" s="27" t="str">
        <f t="shared" ca="1" si="36"/>
        <v/>
      </c>
      <c r="U103" s="27" t="str">
        <f t="shared" ca="1" si="36"/>
        <v/>
      </c>
      <c r="V103" s="27" t="str">
        <f t="shared" ca="1" si="36"/>
        <v/>
      </c>
      <c r="W103" s="27" t="str">
        <f t="shared" ca="1" si="36"/>
        <v/>
      </c>
      <c r="X103" s="27" t="str">
        <f t="shared" ca="1" si="36"/>
        <v/>
      </c>
      <c r="Y103" s="27" t="str">
        <f t="shared" ca="1" si="36"/>
        <v/>
      </c>
      <c r="Z103" s="27" t="str">
        <f t="shared" ca="1" si="36"/>
        <v/>
      </c>
      <c r="AA103" s="27" t="str">
        <f t="shared" ca="1" si="36"/>
        <v/>
      </c>
      <c r="AB103" s="27" t="str">
        <f t="shared" ca="1" si="36"/>
        <v/>
      </c>
    </row>
    <row r="104" spans="2:28" ht="18" customHeight="1">
      <c r="B104" s="41"/>
      <c r="C104" s="42"/>
      <c r="D104" s="19" t="str">
        <f ca="1">IF(B103="","","Réalisé")</f>
        <v/>
      </c>
      <c r="E104" s="11" t="str">
        <f ca="1">IF(D104="","",IF(INDEX(RBas,MATCH(B103,No,0),1)="","",INDEX(RBas,MATCH(B103,No,0),1)))</f>
        <v/>
      </c>
      <c r="F104" s="11" t="str">
        <f ca="1">IF(D104="","",IF(INDEX(RBit,MATCH(B103,No,0),1)="",IF(E104&lt;&gt;"",TODAY(),""),INDEX(RBit,MATCH(B103,No,0),1)))</f>
        <v/>
      </c>
      <c r="G104" s="38" t="str">
        <f ca="1">IF(D104="","",IF(OR(E104="",E104&gt;TODAY()),"Démarré",IF(F104&lt;TODAY(),"Terminé","En cours")))</f>
        <v/>
      </c>
      <c r="I104" s="28" t="str">
        <f ca="1">IF(AND($E104&lt;&gt;"",$F104&lt;&gt;"",I$2&lt;&gt;"",I$3&gt;=$E104,I$3&lt;=$F104),REPT("█",3),"")</f>
        <v/>
      </c>
      <c r="J104" s="28" t="str">
        <f ca="1">IF(AND($E104&lt;&gt;"",$F104&lt;&gt;"",J$2&lt;&gt;"",J$3&gt;=$E104,J$3&lt;=$F104),REPT("█",3),"")</f>
        <v/>
      </c>
      <c r="K104" s="28" t="str">
        <f ca="1">IF(AND($E104&lt;&gt;"",$F104&lt;&gt;"",K$2&lt;&gt;"",K$3&gt;=$E104,K$3&lt;=$F104),REPT("█",3),"")</f>
        <v/>
      </c>
      <c r="L104" s="28" t="str">
        <f ca="1">IF(AND($E104&lt;&gt;"",$F104&lt;&gt;"",L$2&lt;&gt;"",L$3&gt;=$E104,L$3&lt;=$F104),REPT("█",3),"")</f>
        <v/>
      </c>
      <c r="M104" s="28" t="str">
        <f ca="1">IF(AND($E104&lt;&gt;"",$F104&lt;&gt;"",M$2&lt;&gt;"",M$3&gt;=$E104,M$3&lt;=$F104),REPT(REPT("█",3),3),"")</f>
        <v/>
      </c>
      <c r="N104" s="28" t="str">
        <f t="shared" ca="1" si="36"/>
        <v/>
      </c>
      <c r="O104" s="28" t="str">
        <f t="shared" ca="1" si="36"/>
        <v/>
      </c>
      <c r="P104" s="28" t="str">
        <f t="shared" ca="1" si="36"/>
        <v/>
      </c>
      <c r="Q104" s="28" t="str">
        <f t="shared" ca="1" si="36"/>
        <v/>
      </c>
      <c r="R104" s="28" t="str">
        <f t="shared" ca="1" si="36"/>
        <v/>
      </c>
      <c r="S104" s="28" t="str">
        <f t="shared" ca="1" si="36"/>
        <v/>
      </c>
      <c r="T104" s="28" t="str">
        <f t="shared" ca="1" si="36"/>
        <v/>
      </c>
      <c r="U104" s="28" t="str">
        <f t="shared" ca="1" si="36"/>
        <v/>
      </c>
      <c r="V104" s="28" t="str">
        <f t="shared" ca="1" si="36"/>
        <v/>
      </c>
      <c r="W104" s="28" t="str">
        <f t="shared" ca="1" si="36"/>
        <v/>
      </c>
      <c r="X104" s="28" t="str">
        <f t="shared" ca="1" si="36"/>
        <v/>
      </c>
      <c r="Y104" s="28" t="str">
        <f t="shared" ca="1" si="36"/>
        <v/>
      </c>
      <c r="Z104" s="28" t="str">
        <f t="shared" ca="1" si="36"/>
        <v/>
      </c>
      <c r="AA104" s="28" t="str">
        <f t="shared" ca="1" si="36"/>
        <v/>
      </c>
      <c r="AB104" s="28" t="str">
        <f t="shared" ca="1" si="36"/>
        <v/>
      </c>
    </row>
    <row r="105" spans="2:28" ht="3.75" customHeight="1"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</row>
    <row r="106" spans="2:28" ht="18" customHeight="1">
      <c r="B106" s="41" t="str">
        <f ca="1">IFERROR(INDEX(No,(ROW()-4)/3,1),"")</f>
        <v/>
      </c>
      <c r="C106" s="42" t="str">
        <f ca="1">IF(B106="","",INDEX(Jalon,MATCH(B106,No,0),1))</f>
        <v/>
      </c>
      <c r="D106" s="19" t="str">
        <f ca="1">IF(B106="","","Prévu")</f>
        <v/>
      </c>
      <c r="E106" s="11" t="str">
        <f ca="1">IF(D106="","",IF(INDEX(PBas,MATCH(B106,No,0),1)="","",INDEX(PBas,MATCH(B106,No,0),1)))</f>
        <v/>
      </c>
      <c r="F106" s="11" t="str">
        <f ca="1">IF(D106="","",IF(INDEX(PBit,MATCH(B106,No,0),1)="","",INDEX(PBit,MATCH(B106,No,0),1)))</f>
        <v/>
      </c>
      <c r="G106" s="38" t="str">
        <f ca="1">IF(G107="","",IF(G107="Démarré","Pas encore","Jalon"))</f>
        <v/>
      </c>
      <c r="I106" s="27" t="str">
        <f t="shared" ref="I106:AB107" ca="1" si="37">IF(AND($E106&lt;&gt;"",$F106&lt;&gt;"",I$2&lt;&gt;"",I$3&gt;=$E106,I$3&lt;=$F106),REPT("█",3),"")</f>
        <v/>
      </c>
      <c r="J106" s="27" t="str">
        <f t="shared" ca="1" si="37"/>
        <v/>
      </c>
      <c r="K106" s="27" t="str">
        <f t="shared" ca="1" si="37"/>
        <v/>
      </c>
      <c r="L106" s="27" t="str">
        <f t="shared" ca="1" si="37"/>
        <v/>
      </c>
      <c r="M106" s="27" t="str">
        <f t="shared" ca="1" si="37"/>
        <v/>
      </c>
      <c r="N106" s="27" t="str">
        <f t="shared" ca="1" si="37"/>
        <v/>
      </c>
      <c r="O106" s="27" t="str">
        <f t="shared" ca="1" si="37"/>
        <v/>
      </c>
      <c r="P106" s="27" t="str">
        <f t="shared" ca="1" si="37"/>
        <v/>
      </c>
      <c r="Q106" s="27" t="str">
        <f t="shared" ca="1" si="37"/>
        <v/>
      </c>
      <c r="R106" s="27" t="str">
        <f t="shared" ca="1" si="37"/>
        <v/>
      </c>
      <c r="S106" s="27" t="str">
        <f t="shared" ca="1" si="37"/>
        <v/>
      </c>
      <c r="T106" s="27" t="str">
        <f t="shared" ca="1" si="37"/>
        <v/>
      </c>
      <c r="U106" s="27" t="str">
        <f t="shared" ca="1" si="37"/>
        <v/>
      </c>
      <c r="V106" s="27" t="str">
        <f t="shared" ca="1" si="37"/>
        <v/>
      </c>
      <c r="W106" s="27" t="str">
        <f t="shared" ca="1" si="37"/>
        <v/>
      </c>
      <c r="X106" s="27" t="str">
        <f t="shared" ca="1" si="37"/>
        <v/>
      </c>
      <c r="Y106" s="27" t="str">
        <f t="shared" ca="1" si="37"/>
        <v/>
      </c>
      <c r="Z106" s="27" t="str">
        <f t="shared" ca="1" si="37"/>
        <v/>
      </c>
      <c r="AA106" s="27" t="str">
        <f t="shared" ca="1" si="37"/>
        <v/>
      </c>
      <c r="AB106" s="27" t="str">
        <f t="shared" ca="1" si="37"/>
        <v/>
      </c>
    </row>
    <row r="107" spans="2:28" ht="18" customHeight="1">
      <c r="B107" s="41"/>
      <c r="C107" s="42"/>
      <c r="D107" s="19" t="str">
        <f ca="1">IF(B106="","","Réalisé")</f>
        <v/>
      </c>
      <c r="E107" s="11" t="str">
        <f ca="1">IF(D107="","",IF(INDEX(RBas,MATCH(B106,No,0),1)="","",INDEX(RBas,MATCH(B106,No,0),1)))</f>
        <v/>
      </c>
      <c r="F107" s="11" t="str">
        <f ca="1">IF(D107="","",IF(INDEX(RBit,MATCH(B106,No,0),1)="",IF(E107&lt;&gt;"",TODAY(),""),INDEX(RBit,MATCH(B106,No,0),1)))</f>
        <v/>
      </c>
      <c r="G107" s="38" t="str">
        <f ca="1">IF(D107="","",IF(OR(E107="",E107&gt;TODAY()),"Démarré",IF(F107&lt;TODAY(),"Terminé","En cours")))</f>
        <v/>
      </c>
      <c r="I107" s="28" t="str">
        <f ca="1">IF(AND($E107&lt;&gt;"",$F107&lt;&gt;"",I$2&lt;&gt;"",I$3&gt;=$E107,I$3&lt;=$F107),REPT("█",3),"")</f>
        <v/>
      </c>
      <c r="J107" s="28" t="str">
        <f ca="1">IF(AND($E107&lt;&gt;"",$F107&lt;&gt;"",J$2&lt;&gt;"",J$3&gt;=$E107,J$3&lt;=$F107),REPT("█",3),"")</f>
        <v/>
      </c>
      <c r="K107" s="28" t="str">
        <f ca="1">IF(AND($E107&lt;&gt;"",$F107&lt;&gt;"",K$2&lt;&gt;"",K$3&gt;=$E107,K$3&lt;=$F107),REPT("█",3),"")</f>
        <v/>
      </c>
      <c r="L107" s="28" t="str">
        <f ca="1">IF(AND($E107&lt;&gt;"",$F107&lt;&gt;"",L$2&lt;&gt;"",L$3&gt;=$E107,L$3&lt;=$F107),REPT("█",3),"")</f>
        <v/>
      </c>
      <c r="M107" s="28" t="str">
        <f ca="1">IF(AND($E107&lt;&gt;"",$F107&lt;&gt;"",M$2&lt;&gt;"",M$3&gt;=$E107,M$3&lt;=$F107),REPT(REPT("█",3),3),"")</f>
        <v/>
      </c>
      <c r="N107" s="28" t="str">
        <f t="shared" ca="1" si="37"/>
        <v/>
      </c>
      <c r="O107" s="28" t="str">
        <f t="shared" ca="1" si="37"/>
        <v/>
      </c>
      <c r="P107" s="28" t="str">
        <f t="shared" ca="1" si="37"/>
        <v/>
      </c>
      <c r="Q107" s="28" t="str">
        <f t="shared" ca="1" si="37"/>
        <v/>
      </c>
      <c r="R107" s="28" t="str">
        <f t="shared" ca="1" si="37"/>
        <v/>
      </c>
      <c r="S107" s="28" t="str">
        <f t="shared" ca="1" si="37"/>
        <v/>
      </c>
      <c r="T107" s="28" t="str">
        <f t="shared" ca="1" si="37"/>
        <v/>
      </c>
      <c r="U107" s="28" t="str">
        <f t="shared" ca="1" si="37"/>
        <v/>
      </c>
      <c r="V107" s="28" t="str">
        <f t="shared" ca="1" si="37"/>
        <v/>
      </c>
      <c r="W107" s="28" t="str">
        <f t="shared" ca="1" si="37"/>
        <v/>
      </c>
      <c r="X107" s="28" t="str">
        <f t="shared" ca="1" si="37"/>
        <v/>
      </c>
      <c r="Y107" s="28" t="str">
        <f t="shared" ca="1" si="37"/>
        <v/>
      </c>
      <c r="Z107" s="28" t="str">
        <f t="shared" ca="1" si="37"/>
        <v/>
      </c>
      <c r="AA107" s="28" t="str">
        <f t="shared" ca="1" si="37"/>
        <v/>
      </c>
      <c r="AB107" s="28" t="str">
        <f t="shared" ca="1" si="37"/>
        <v/>
      </c>
    </row>
    <row r="108" spans="2:28" ht="3.75" customHeight="1">
      <c r="I108" s="29"/>
      <c r="J108" s="29"/>
      <c r="K108" s="29"/>
      <c r="L108" s="29"/>
      <c r="M108" s="29"/>
      <c r="N108" s="29"/>
      <c r="O108" s="29"/>
      <c r="P108" s="29"/>
      <c r="Q108" s="29"/>
      <c r="R108" s="29"/>
      <c r="S108" s="29"/>
      <c r="T108" s="29"/>
      <c r="U108" s="29"/>
      <c r="V108" s="29"/>
      <c r="W108" s="29"/>
      <c r="X108" s="29"/>
      <c r="Y108" s="29"/>
      <c r="Z108" s="29"/>
      <c r="AA108" s="29"/>
      <c r="AB108" s="29"/>
    </row>
    <row r="109" spans="2:28" ht="18" customHeight="1">
      <c r="B109" s="41" t="str">
        <f ca="1">IFERROR(INDEX(No,(ROW()-4)/3,1),"")</f>
        <v/>
      </c>
      <c r="C109" s="42" t="str">
        <f ca="1">IF(B109="","",INDEX(Jalon,MATCH(B109,No,0),1))</f>
        <v/>
      </c>
      <c r="D109" s="19" t="str">
        <f ca="1">IF(B109="","","Prévu")</f>
        <v/>
      </c>
      <c r="E109" s="11" t="str">
        <f ca="1">IF(D109="","",IF(INDEX(PBas,MATCH(B109,No,0),1)="","",INDEX(PBas,MATCH(B109,No,0),1)))</f>
        <v/>
      </c>
      <c r="F109" s="11" t="str">
        <f ca="1">IF(D109="","",IF(INDEX(PBit,MATCH(B109,No,0),1)="","",INDEX(PBit,MATCH(B109,No,0),1)))</f>
        <v/>
      </c>
      <c r="G109" s="38" t="str">
        <f ca="1">IF(G110="","",IF(G110="Démarré","Pas encore","Jalon"))</f>
        <v/>
      </c>
      <c r="I109" s="27" t="str">
        <f t="shared" ref="I109:AB110" ca="1" si="38">IF(AND($E109&lt;&gt;"",$F109&lt;&gt;"",I$2&lt;&gt;"",I$3&gt;=$E109,I$3&lt;=$F109),REPT("█",3),"")</f>
        <v/>
      </c>
      <c r="J109" s="27" t="str">
        <f t="shared" ca="1" si="38"/>
        <v/>
      </c>
      <c r="K109" s="27" t="str">
        <f t="shared" ca="1" si="38"/>
        <v/>
      </c>
      <c r="L109" s="27" t="str">
        <f t="shared" ca="1" si="38"/>
        <v/>
      </c>
      <c r="M109" s="27" t="str">
        <f t="shared" ca="1" si="38"/>
        <v/>
      </c>
      <c r="N109" s="27" t="str">
        <f t="shared" ca="1" si="38"/>
        <v/>
      </c>
      <c r="O109" s="27" t="str">
        <f t="shared" ca="1" si="38"/>
        <v/>
      </c>
      <c r="P109" s="27" t="str">
        <f t="shared" ca="1" si="38"/>
        <v/>
      </c>
      <c r="Q109" s="27" t="str">
        <f t="shared" ca="1" si="38"/>
        <v/>
      </c>
      <c r="R109" s="27" t="str">
        <f t="shared" ca="1" si="38"/>
        <v/>
      </c>
      <c r="S109" s="27" t="str">
        <f t="shared" ca="1" si="38"/>
        <v/>
      </c>
      <c r="T109" s="27" t="str">
        <f t="shared" ca="1" si="38"/>
        <v/>
      </c>
      <c r="U109" s="27" t="str">
        <f t="shared" ca="1" si="38"/>
        <v/>
      </c>
      <c r="V109" s="27" t="str">
        <f t="shared" ca="1" si="38"/>
        <v/>
      </c>
      <c r="W109" s="27" t="str">
        <f t="shared" ca="1" si="38"/>
        <v/>
      </c>
      <c r="X109" s="27" t="str">
        <f t="shared" ca="1" si="38"/>
        <v/>
      </c>
      <c r="Y109" s="27" t="str">
        <f t="shared" ca="1" si="38"/>
        <v/>
      </c>
      <c r="Z109" s="27" t="str">
        <f t="shared" ca="1" si="38"/>
        <v/>
      </c>
      <c r="AA109" s="27" t="str">
        <f t="shared" ca="1" si="38"/>
        <v/>
      </c>
      <c r="AB109" s="27" t="str">
        <f t="shared" ca="1" si="38"/>
        <v/>
      </c>
    </row>
    <row r="110" spans="2:28" ht="18" customHeight="1">
      <c r="B110" s="41"/>
      <c r="C110" s="42"/>
      <c r="D110" s="19" t="str">
        <f ca="1">IF(B109="","","Réalisé")</f>
        <v/>
      </c>
      <c r="E110" s="11" t="str">
        <f ca="1">IF(D110="","",IF(INDEX(RBas,MATCH(B109,No,0),1)="","",INDEX(RBas,MATCH(B109,No,0),1)))</f>
        <v/>
      </c>
      <c r="F110" s="11" t="str">
        <f ca="1">IF(D110="","",IF(INDEX(RBit,MATCH(B109,No,0),1)="",IF(E110&lt;&gt;"",TODAY(),""),INDEX(RBit,MATCH(B109,No,0),1)))</f>
        <v/>
      </c>
      <c r="G110" s="38" t="str">
        <f ca="1">IF(D110="","",IF(OR(E110="",E110&gt;TODAY()),"Démarré",IF(F110&lt;TODAY(),"Terminé","En cours")))</f>
        <v/>
      </c>
      <c r="I110" s="28" t="str">
        <f ca="1">IF(AND($E110&lt;&gt;"",$F110&lt;&gt;"",I$2&lt;&gt;"",I$3&gt;=$E110,I$3&lt;=$F110),REPT("█",3),"")</f>
        <v/>
      </c>
      <c r="J110" s="28" t="str">
        <f ca="1">IF(AND($E110&lt;&gt;"",$F110&lt;&gt;"",J$2&lt;&gt;"",J$3&gt;=$E110,J$3&lt;=$F110),REPT("█",3),"")</f>
        <v/>
      </c>
      <c r="K110" s="28" t="str">
        <f ca="1">IF(AND($E110&lt;&gt;"",$F110&lt;&gt;"",K$2&lt;&gt;"",K$3&gt;=$E110,K$3&lt;=$F110),REPT("█",3),"")</f>
        <v/>
      </c>
      <c r="L110" s="28" t="str">
        <f ca="1">IF(AND($E110&lt;&gt;"",$F110&lt;&gt;"",L$2&lt;&gt;"",L$3&gt;=$E110,L$3&lt;=$F110),REPT("█",3),"")</f>
        <v/>
      </c>
      <c r="M110" s="28" t="str">
        <f ca="1">IF(AND($E110&lt;&gt;"",$F110&lt;&gt;"",M$2&lt;&gt;"",M$3&gt;=$E110,M$3&lt;=$F110),REPT(REPT("█",3),3),"")</f>
        <v/>
      </c>
      <c r="N110" s="28" t="str">
        <f t="shared" ca="1" si="38"/>
        <v/>
      </c>
      <c r="O110" s="28" t="str">
        <f t="shared" ca="1" si="38"/>
        <v/>
      </c>
      <c r="P110" s="28" t="str">
        <f t="shared" ca="1" si="38"/>
        <v/>
      </c>
      <c r="Q110" s="28" t="str">
        <f t="shared" ca="1" si="38"/>
        <v/>
      </c>
      <c r="R110" s="28" t="str">
        <f t="shared" ca="1" si="38"/>
        <v/>
      </c>
      <c r="S110" s="28" t="str">
        <f t="shared" ca="1" si="38"/>
        <v/>
      </c>
      <c r="T110" s="28" t="str">
        <f t="shared" ca="1" si="38"/>
        <v/>
      </c>
      <c r="U110" s="28" t="str">
        <f t="shared" ca="1" si="38"/>
        <v/>
      </c>
      <c r="V110" s="28" t="str">
        <f t="shared" ca="1" si="38"/>
        <v/>
      </c>
      <c r="W110" s="28" t="str">
        <f t="shared" ca="1" si="38"/>
        <v/>
      </c>
      <c r="X110" s="28" t="str">
        <f t="shared" ca="1" si="38"/>
        <v/>
      </c>
      <c r="Y110" s="28" t="str">
        <f t="shared" ca="1" si="38"/>
        <v/>
      </c>
      <c r="Z110" s="28" t="str">
        <f t="shared" ca="1" si="38"/>
        <v/>
      </c>
      <c r="AA110" s="28" t="str">
        <f t="shared" ca="1" si="38"/>
        <v/>
      </c>
      <c r="AB110" s="28" t="str">
        <f t="shared" ca="1" si="38"/>
        <v/>
      </c>
    </row>
    <row r="111" spans="2:28" ht="3.75" customHeight="1">
      <c r="I111" s="29"/>
      <c r="J111" s="29"/>
      <c r="K111" s="29"/>
      <c r="L111" s="29"/>
      <c r="M111" s="29"/>
      <c r="N111" s="29"/>
      <c r="O111" s="29"/>
      <c r="P111" s="29"/>
      <c r="Q111" s="29"/>
      <c r="R111" s="29"/>
      <c r="S111" s="29"/>
      <c r="T111" s="29"/>
      <c r="U111" s="29"/>
      <c r="V111" s="29"/>
      <c r="W111" s="29"/>
      <c r="X111" s="29"/>
      <c r="Y111" s="29"/>
      <c r="Z111" s="29"/>
      <c r="AA111" s="29"/>
      <c r="AB111" s="29"/>
    </row>
    <row r="112" spans="2:28" ht="18" customHeight="1">
      <c r="B112" s="41" t="str">
        <f ca="1">IFERROR(INDEX(No,(ROW()-4)/3,1),"")</f>
        <v/>
      </c>
      <c r="C112" s="42" t="str">
        <f ca="1">IF(B112="","",INDEX(Jalon,MATCH(B112,No,0),1))</f>
        <v/>
      </c>
      <c r="D112" s="19" t="str">
        <f ca="1">IF(B112="","","Prévu")</f>
        <v/>
      </c>
      <c r="E112" s="11" t="str">
        <f ca="1">IF(D112="","",IF(INDEX(PBas,MATCH(B112,No,0),1)="","",INDEX(PBas,MATCH(B112,No,0),1)))</f>
        <v/>
      </c>
      <c r="F112" s="11" t="str">
        <f ca="1">IF(D112="","",IF(INDEX(PBit,MATCH(B112,No,0),1)="","",INDEX(PBit,MATCH(B112,No,0),1)))</f>
        <v/>
      </c>
      <c r="G112" s="38" t="str">
        <f ca="1">IF(G113="","",IF(G113="Démarré","Pas encore","Jalon"))</f>
        <v/>
      </c>
      <c r="I112" s="27" t="str">
        <f t="shared" ref="I112:AB113" ca="1" si="39">IF(AND($E112&lt;&gt;"",$F112&lt;&gt;"",I$2&lt;&gt;"",I$3&gt;=$E112,I$3&lt;=$F112),REPT("█",3),"")</f>
        <v/>
      </c>
      <c r="J112" s="27" t="str">
        <f t="shared" ca="1" si="39"/>
        <v/>
      </c>
      <c r="K112" s="27" t="str">
        <f t="shared" ca="1" si="39"/>
        <v/>
      </c>
      <c r="L112" s="27" t="str">
        <f t="shared" ca="1" si="39"/>
        <v/>
      </c>
      <c r="M112" s="27" t="str">
        <f t="shared" ca="1" si="39"/>
        <v/>
      </c>
      <c r="N112" s="27" t="str">
        <f t="shared" ca="1" si="39"/>
        <v/>
      </c>
      <c r="O112" s="27" t="str">
        <f t="shared" ca="1" si="39"/>
        <v/>
      </c>
      <c r="P112" s="27" t="str">
        <f t="shared" ca="1" si="39"/>
        <v/>
      </c>
      <c r="Q112" s="27" t="str">
        <f t="shared" ca="1" si="39"/>
        <v/>
      </c>
      <c r="R112" s="27" t="str">
        <f t="shared" ca="1" si="39"/>
        <v/>
      </c>
      <c r="S112" s="27" t="str">
        <f t="shared" ca="1" si="39"/>
        <v/>
      </c>
      <c r="T112" s="27" t="str">
        <f t="shared" ca="1" si="39"/>
        <v/>
      </c>
      <c r="U112" s="27" t="str">
        <f t="shared" ca="1" si="39"/>
        <v/>
      </c>
      <c r="V112" s="27" t="str">
        <f t="shared" ca="1" si="39"/>
        <v/>
      </c>
      <c r="W112" s="27" t="str">
        <f t="shared" ca="1" si="39"/>
        <v/>
      </c>
      <c r="X112" s="27" t="str">
        <f t="shared" ca="1" si="39"/>
        <v/>
      </c>
      <c r="Y112" s="27" t="str">
        <f t="shared" ca="1" si="39"/>
        <v/>
      </c>
      <c r="Z112" s="27" t="str">
        <f t="shared" ca="1" si="39"/>
        <v/>
      </c>
      <c r="AA112" s="27" t="str">
        <f t="shared" ca="1" si="39"/>
        <v/>
      </c>
      <c r="AB112" s="27" t="str">
        <f t="shared" ca="1" si="39"/>
        <v/>
      </c>
    </row>
    <row r="113" spans="2:28" ht="18" customHeight="1">
      <c r="B113" s="41"/>
      <c r="C113" s="42"/>
      <c r="D113" s="19" t="str">
        <f ca="1">IF(B112="","","Réalisé")</f>
        <v/>
      </c>
      <c r="E113" s="11" t="str">
        <f ca="1">IF(D113="","",IF(INDEX(RBas,MATCH(B112,No,0),1)="","",INDEX(RBas,MATCH(B112,No,0),1)))</f>
        <v/>
      </c>
      <c r="F113" s="11" t="str">
        <f ca="1">IF(D113="","",IF(INDEX(RBit,MATCH(B112,No,0),1)="",IF(E113&lt;&gt;"",TODAY(),""),INDEX(RBit,MATCH(B112,No,0),1)))</f>
        <v/>
      </c>
      <c r="G113" s="38" t="str">
        <f ca="1">IF(D113="","",IF(OR(E113="",E113&gt;TODAY()),"Démarré",IF(F113&lt;TODAY(),"Terminé","En cours")))</f>
        <v/>
      </c>
      <c r="I113" s="28" t="str">
        <f ca="1">IF(AND($E113&lt;&gt;"",$F113&lt;&gt;"",I$2&lt;&gt;"",I$3&gt;=$E113,I$3&lt;=$F113),REPT("█",3),"")</f>
        <v/>
      </c>
      <c r="J113" s="28" t="str">
        <f ca="1">IF(AND($E113&lt;&gt;"",$F113&lt;&gt;"",J$2&lt;&gt;"",J$3&gt;=$E113,J$3&lt;=$F113),REPT("█",3),"")</f>
        <v/>
      </c>
      <c r="K113" s="28" t="str">
        <f ca="1">IF(AND($E113&lt;&gt;"",$F113&lt;&gt;"",K$2&lt;&gt;"",K$3&gt;=$E113,K$3&lt;=$F113),REPT("█",3),"")</f>
        <v/>
      </c>
      <c r="L113" s="28" t="str">
        <f ca="1">IF(AND($E113&lt;&gt;"",$F113&lt;&gt;"",L$2&lt;&gt;"",L$3&gt;=$E113,L$3&lt;=$F113),REPT("█",3),"")</f>
        <v/>
      </c>
      <c r="M113" s="28" t="str">
        <f ca="1">IF(AND($E113&lt;&gt;"",$F113&lt;&gt;"",M$2&lt;&gt;"",M$3&gt;=$E113,M$3&lt;=$F113),REPT(REPT("█",3),3),"")</f>
        <v/>
      </c>
      <c r="N113" s="28" t="str">
        <f t="shared" ca="1" si="39"/>
        <v/>
      </c>
      <c r="O113" s="28" t="str">
        <f t="shared" ca="1" si="39"/>
        <v/>
      </c>
      <c r="P113" s="28" t="str">
        <f t="shared" ca="1" si="39"/>
        <v/>
      </c>
      <c r="Q113" s="28" t="str">
        <f t="shared" ca="1" si="39"/>
        <v/>
      </c>
      <c r="R113" s="28" t="str">
        <f t="shared" ca="1" si="39"/>
        <v/>
      </c>
      <c r="S113" s="28" t="str">
        <f t="shared" ca="1" si="39"/>
        <v/>
      </c>
      <c r="T113" s="28" t="str">
        <f t="shared" ca="1" si="39"/>
        <v/>
      </c>
      <c r="U113" s="28" t="str">
        <f t="shared" ca="1" si="39"/>
        <v/>
      </c>
      <c r="V113" s="28" t="str">
        <f t="shared" ca="1" si="39"/>
        <v/>
      </c>
      <c r="W113" s="28" t="str">
        <f t="shared" ca="1" si="39"/>
        <v/>
      </c>
      <c r="X113" s="28" t="str">
        <f t="shared" ca="1" si="39"/>
        <v/>
      </c>
      <c r="Y113" s="28" t="str">
        <f t="shared" ca="1" si="39"/>
        <v/>
      </c>
      <c r="Z113" s="28" t="str">
        <f t="shared" ca="1" si="39"/>
        <v/>
      </c>
      <c r="AA113" s="28" t="str">
        <f t="shared" ca="1" si="39"/>
        <v/>
      </c>
      <c r="AB113" s="28" t="str">
        <f t="shared" ca="1" si="39"/>
        <v/>
      </c>
    </row>
    <row r="114" spans="2:28" ht="3.75" customHeight="1">
      <c r="I114" s="29"/>
      <c r="J114" s="29"/>
      <c r="K114" s="29"/>
      <c r="L114" s="29"/>
      <c r="M114" s="29"/>
      <c r="N114" s="29"/>
      <c r="O114" s="29"/>
      <c r="P114" s="29"/>
      <c r="Q114" s="29"/>
      <c r="R114" s="29"/>
      <c r="S114" s="29"/>
      <c r="T114" s="29"/>
      <c r="U114" s="29"/>
      <c r="V114" s="29"/>
      <c r="W114" s="29"/>
      <c r="X114" s="29"/>
      <c r="Y114" s="29"/>
      <c r="Z114" s="29"/>
      <c r="AA114" s="29"/>
      <c r="AB114" s="29"/>
    </row>
    <row r="115" spans="2:28" ht="18" customHeight="1">
      <c r="B115" s="41" t="str">
        <f ca="1">IFERROR(INDEX(No,(ROW()-4)/3,1),"")</f>
        <v/>
      </c>
      <c r="C115" s="42" t="str">
        <f ca="1">IF(B115="","",INDEX(Jalon,MATCH(B115,No,0),1))</f>
        <v/>
      </c>
      <c r="D115" s="19" t="str">
        <f ca="1">IF(B115="","","Prévu")</f>
        <v/>
      </c>
      <c r="E115" s="11" t="str">
        <f ca="1">IF(D115="","",IF(INDEX(PBas,MATCH(B115,No,0),1)="","",INDEX(PBas,MATCH(B115,No,0),1)))</f>
        <v/>
      </c>
      <c r="F115" s="11" t="str">
        <f ca="1">IF(D115="","",IF(INDEX(PBit,MATCH(B115,No,0),1)="","",INDEX(PBit,MATCH(B115,No,0),1)))</f>
        <v/>
      </c>
      <c r="G115" s="38" t="str">
        <f ca="1">IF(G116="","",IF(G116="Démarré","Pas encore","Jalon"))</f>
        <v/>
      </c>
      <c r="I115" s="27" t="str">
        <f t="shared" ref="I115:AB116" ca="1" si="40">IF(AND($E115&lt;&gt;"",$F115&lt;&gt;"",I$2&lt;&gt;"",I$3&gt;=$E115,I$3&lt;=$F115),REPT("█",3),"")</f>
        <v/>
      </c>
      <c r="J115" s="27" t="str">
        <f t="shared" ca="1" si="40"/>
        <v/>
      </c>
      <c r="K115" s="27" t="str">
        <f t="shared" ca="1" si="40"/>
        <v/>
      </c>
      <c r="L115" s="27" t="str">
        <f t="shared" ca="1" si="40"/>
        <v/>
      </c>
      <c r="M115" s="27" t="str">
        <f t="shared" ca="1" si="40"/>
        <v/>
      </c>
      <c r="N115" s="27" t="str">
        <f t="shared" ca="1" si="40"/>
        <v/>
      </c>
      <c r="O115" s="27" t="str">
        <f t="shared" ca="1" si="40"/>
        <v/>
      </c>
      <c r="P115" s="27" t="str">
        <f t="shared" ca="1" si="40"/>
        <v/>
      </c>
      <c r="Q115" s="27" t="str">
        <f t="shared" ca="1" si="40"/>
        <v/>
      </c>
      <c r="R115" s="27" t="str">
        <f t="shared" ca="1" si="40"/>
        <v/>
      </c>
      <c r="S115" s="27" t="str">
        <f t="shared" ca="1" si="40"/>
        <v/>
      </c>
      <c r="T115" s="27" t="str">
        <f t="shared" ca="1" si="40"/>
        <v/>
      </c>
      <c r="U115" s="27" t="str">
        <f t="shared" ca="1" si="40"/>
        <v/>
      </c>
      <c r="V115" s="27" t="str">
        <f t="shared" ca="1" si="40"/>
        <v/>
      </c>
      <c r="W115" s="27" t="str">
        <f t="shared" ca="1" si="40"/>
        <v/>
      </c>
      <c r="X115" s="27" t="str">
        <f t="shared" ca="1" si="40"/>
        <v/>
      </c>
      <c r="Y115" s="27" t="str">
        <f t="shared" ca="1" si="40"/>
        <v/>
      </c>
      <c r="Z115" s="27" t="str">
        <f t="shared" ca="1" si="40"/>
        <v/>
      </c>
      <c r="AA115" s="27" t="str">
        <f t="shared" ca="1" si="40"/>
        <v/>
      </c>
      <c r="AB115" s="27" t="str">
        <f t="shared" ca="1" si="40"/>
        <v/>
      </c>
    </row>
    <row r="116" spans="2:28" ht="18" customHeight="1">
      <c r="B116" s="41"/>
      <c r="C116" s="42"/>
      <c r="D116" s="19" t="str">
        <f ca="1">IF(B115="","","Réalisé")</f>
        <v/>
      </c>
      <c r="E116" s="11" t="str">
        <f ca="1">IF(D116="","",IF(INDEX(RBas,MATCH(B115,No,0),1)="","",INDEX(RBas,MATCH(B115,No,0),1)))</f>
        <v/>
      </c>
      <c r="F116" s="11" t="str">
        <f ca="1">IF(D116="","",IF(INDEX(RBit,MATCH(B115,No,0),1)="",IF(E116&lt;&gt;"",TODAY(),""),INDEX(RBit,MATCH(B115,No,0),1)))</f>
        <v/>
      </c>
      <c r="G116" s="38" t="str">
        <f ca="1">IF(D116="","",IF(OR(E116="",E116&gt;TODAY()),"Démarré",IF(F116&lt;TODAY(),"Terminé","En cours")))</f>
        <v/>
      </c>
      <c r="I116" s="28" t="str">
        <f ca="1">IF(AND($E116&lt;&gt;"",$F116&lt;&gt;"",I$2&lt;&gt;"",I$3&gt;=$E116,I$3&lt;=$F116),REPT("█",3),"")</f>
        <v/>
      </c>
      <c r="J116" s="28" t="str">
        <f ca="1">IF(AND($E116&lt;&gt;"",$F116&lt;&gt;"",J$2&lt;&gt;"",J$3&gt;=$E116,J$3&lt;=$F116),REPT("█",3),"")</f>
        <v/>
      </c>
      <c r="K116" s="28" t="str">
        <f ca="1">IF(AND($E116&lt;&gt;"",$F116&lt;&gt;"",K$2&lt;&gt;"",K$3&gt;=$E116,K$3&lt;=$F116),REPT("█",3),"")</f>
        <v/>
      </c>
      <c r="L116" s="28" t="str">
        <f ca="1">IF(AND($E116&lt;&gt;"",$F116&lt;&gt;"",L$2&lt;&gt;"",L$3&gt;=$E116,L$3&lt;=$F116),REPT("█",3),"")</f>
        <v/>
      </c>
      <c r="M116" s="28" t="str">
        <f ca="1">IF(AND($E116&lt;&gt;"",$F116&lt;&gt;"",M$2&lt;&gt;"",M$3&gt;=$E116,M$3&lt;=$F116),REPT(REPT("█",3),3),"")</f>
        <v/>
      </c>
      <c r="N116" s="28" t="str">
        <f t="shared" ca="1" si="40"/>
        <v/>
      </c>
      <c r="O116" s="28" t="str">
        <f t="shared" ca="1" si="40"/>
        <v/>
      </c>
      <c r="P116" s="28" t="str">
        <f t="shared" ca="1" si="40"/>
        <v/>
      </c>
      <c r="Q116" s="28" t="str">
        <f t="shared" ca="1" si="40"/>
        <v/>
      </c>
      <c r="R116" s="28" t="str">
        <f t="shared" ca="1" si="40"/>
        <v/>
      </c>
      <c r="S116" s="28" t="str">
        <f t="shared" ca="1" si="40"/>
        <v/>
      </c>
      <c r="T116" s="28" t="str">
        <f t="shared" ca="1" si="40"/>
        <v/>
      </c>
      <c r="U116" s="28" t="str">
        <f t="shared" ca="1" si="40"/>
        <v/>
      </c>
      <c r="V116" s="28" t="str">
        <f t="shared" ca="1" si="40"/>
        <v/>
      </c>
      <c r="W116" s="28" t="str">
        <f t="shared" ca="1" si="40"/>
        <v/>
      </c>
      <c r="X116" s="28" t="str">
        <f t="shared" ca="1" si="40"/>
        <v/>
      </c>
      <c r="Y116" s="28" t="str">
        <f t="shared" ca="1" si="40"/>
        <v/>
      </c>
      <c r="Z116" s="28" t="str">
        <f t="shared" ca="1" si="40"/>
        <v/>
      </c>
      <c r="AA116" s="28" t="str">
        <f t="shared" ca="1" si="40"/>
        <v/>
      </c>
      <c r="AB116" s="28" t="str">
        <f t="shared" ca="1" si="40"/>
        <v/>
      </c>
    </row>
    <row r="117" spans="2:28" ht="3.75" customHeight="1">
      <c r="I117" s="29"/>
      <c r="J117" s="29"/>
      <c r="K117" s="29"/>
      <c r="L117" s="29"/>
      <c r="M117" s="29"/>
      <c r="N117" s="29"/>
      <c r="O117" s="29"/>
      <c r="P117" s="29"/>
      <c r="Q117" s="29"/>
      <c r="R117" s="29"/>
      <c r="S117" s="29"/>
      <c r="T117" s="29"/>
      <c r="U117" s="29"/>
      <c r="V117" s="29"/>
      <c r="W117" s="29"/>
      <c r="X117" s="29"/>
      <c r="Y117" s="29"/>
      <c r="Z117" s="29"/>
      <c r="AA117" s="29"/>
      <c r="AB117" s="29"/>
    </row>
    <row r="118" spans="2:28" ht="18" customHeight="1">
      <c r="B118" s="41" t="str">
        <f ca="1">IFERROR(INDEX(No,(ROW()-4)/3,1),"")</f>
        <v/>
      </c>
      <c r="C118" s="42" t="str">
        <f ca="1">IF(B118="","",INDEX(Jalon,MATCH(B118,No,0),1))</f>
        <v/>
      </c>
      <c r="D118" s="19" t="str">
        <f ca="1">IF(B118="","","Prévu")</f>
        <v/>
      </c>
      <c r="E118" s="11" t="str">
        <f ca="1">IF(D118="","",IF(INDEX(PBas,MATCH(B118,No,0),1)="","",INDEX(PBas,MATCH(B118,No,0),1)))</f>
        <v/>
      </c>
      <c r="F118" s="11" t="str">
        <f ca="1">IF(D118="","",IF(INDEX(PBit,MATCH(B118,No,0),1)="","",INDEX(PBit,MATCH(B118,No,0),1)))</f>
        <v/>
      </c>
      <c r="G118" s="38" t="str">
        <f ca="1">IF(G119="","",IF(G119="Démarré","Pas encore","Jalon"))</f>
        <v/>
      </c>
      <c r="I118" s="27" t="str">
        <f t="shared" ref="I118:AB119" ca="1" si="41">IF(AND($E118&lt;&gt;"",$F118&lt;&gt;"",I$2&lt;&gt;"",I$3&gt;=$E118,I$3&lt;=$F118),REPT("█",3),"")</f>
        <v/>
      </c>
      <c r="J118" s="27" t="str">
        <f t="shared" ca="1" si="41"/>
        <v/>
      </c>
      <c r="K118" s="27" t="str">
        <f t="shared" ca="1" si="41"/>
        <v/>
      </c>
      <c r="L118" s="27" t="str">
        <f t="shared" ca="1" si="41"/>
        <v/>
      </c>
      <c r="M118" s="27" t="str">
        <f t="shared" ca="1" si="41"/>
        <v/>
      </c>
      <c r="N118" s="27" t="str">
        <f t="shared" ca="1" si="41"/>
        <v/>
      </c>
      <c r="O118" s="27" t="str">
        <f t="shared" ca="1" si="41"/>
        <v/>
      </c>
      <c r="P118" s="27" t="str">
        <f t="shared" ca="1" si="41"/>
        <v/>
      </c>
      <c r="Q118" s="27" t="str">
        <f t="shared" ca="1" si="41"/>
        <v/>
      </c>
      <c r="R118" s="27" t="str">
        <f t="shared" ca="1" si="41"/>
        <v/>
      </c>
      <c r="S118" s="27" t="str">
        <f t="shared" ca="1" si="41"/>
        <v/>
      </c>
      <c r="T118" s="27" t="str">
        <f t="shared" ca="1" si="41"/>
        <v/>
      </c>
      <c r="U118" s="27" t="str">
        <f t="shared" ca="1" si="41"/>
        <v/>
      </c>
      <c r="V118" s="27" t="str">
        <f t="shared" ca="1" si="41"/>
        <v/>
      </c>
      <c r="W118" s="27" t="str">
        <f t="shared" ca="1" si="41"/>
        <v/>
      </c>
      <c r="X118" s="27" t="str">
        <f t="shared" ca="1" si="41"/>
        <v/>
      </c>
      <c r="Y118" s="27" t="str">
        <f t="shared" ca="1" si="41"/>
        <v/>
      </c>
      <c r="Z118" s="27" t="str">
        <f t="shared" ca="1" si="41"/>
        <v/>
      </c>
      <c r="AA118" s="27" t="str">
        <f t="shared" ca="1" si="41"/>
        <v/>
      </c>
      <c r="AB118" s="27" t="str">
        <f t="shared" ca="1" si="41"/>
        <v/>
      </c>
    </row>
    <row r="119" spans="2:28" ht="18" customHeight="1">
      <c r="B119" s="41"/>
      <c r="C119" s="42"/>
      <c r="D119" s="19" t="str">
        <f ca="1">IF(B118="","","Réalisé")</f>
        <v/>
      </c>
      <c r="E119" s="11" t="str">
        <f ca="1">IF(D119="","",IF(INDEX(RBas,MATCH(B118,No,0),1)="","",INDEX(RBas,MATCH(B118,No,0),1)))</f>
        <v/>
      </c>
      <c r="F119" s="11" t="str">
        <f ca="1">IF(D119="","",IF(INDEX(RBit,MATCH(B118,No,0),1)="",IF(E119&lt;&gt;"",TODAY(),""),INDEX(RBit,MATCH(B118,No,0),1)))</f>
        <v/>
      </c>
      <c r="G119" s="38" t="str">
        <f ca="1">IF(D119="","",IF(OR(E119="",E119&gt;TODAY()),"Démarré",IF(F119&lt;TODAY(),"Terminé","En cours")))</f>
        <v/>
      </c>
      <c r="I119" s="28" t="str">
        <f ca="1">IF(AND($E119&lt;&gt;"",$F119&lt;&gt;"",I$2&lt;&gt;"",I$3&gt;=$E119,I$3&lt;=$F119),REPT("█",3),"")</f>
        <v/>
      </c>
      <c r="J119" s="28" t="str">
        <f ca="1">IF(AND($E119&lt;&gt;"",$F119&lt;&gt;"",J$2&lt;&gt;"",J$3&gt;=$E119,J$3&lt;=$F119),REPT("█",3),"")</f>
        <v/>
      </c>
      <c r="K119" s="28" t="str">
        <f ca="1">IF(AND($E119&lt;&gt;"",$F119&lt;&gt;"",K$2&lt;&gt;"",K$3&gt;=$E119,K$3&lt;=$F119),REPT("█",3),"")</f>
        <v/>
      </c>
      <c r="L119" s="28" t="str">
        <f ca="1">IF(AND($E119&lt;&gt;"",$F119&lt;&gt;"",L$2&lt;&gt;"",L$3&gt;=$E119,L$3&lt;=$F119),REPT("█",3),"")</f>
        <v/>
      </c>
      <c r="M119" s="28" t="str">
        <f ca="1">IF(AND($E119&lt;&gt;"",$F119&lt;&gt;"",M$2&lt;&gt;"",M$3&gt;=$E119,M$3&lt;=$F119),REPT(REPT("█",3),3),"")</f>
        <v/>
      </c>
      <c r="N119" s="28" t="str">
        <f t="shared" ca="1" si="41"/>
        <v/>
      </c>
      <c r="O119" s="28" t="str">
        <f t="shared" ca="1" si="41"/>
        <v/>
      </c>
      <c r="P119" s="28" t="str">
        <f t="shared" ca="1" si="41"/>
        <v/>
      </c>
      <c r="Q119" s="28" t="str">
        <f t="shared" ca="1" si="41"/>
        <v/>
      </c>
      <c r="R119" s="28" t="str">
        <f t="shared" ca="1" si="41"/>
        <v/>
      </c>
      <c r="S119" s="28" t="str">
        <f t="shared" ca="1" si="41"/>
        <v/>
      </c>
      <c r="T119" s="28" t="str">
        <f t="shared" ca="1" si="41"/>
        <v/>
      </c>
      <c r="U119" s="28" t="str">
        <f t="shared" ca="1" si="41"/>
        <v/>
      </c>
      <c r="V119" s="28" t="str">
        <f t="shared" ca="1" si="41"/>
        <v/>
      </c>
      <c r="W119" s="28" t="str">
        <f t="shared" ca="1" si="41"/>
        <v/>
      </c>
      <c r="X119" s="28" t="str">
        <f t="shared" ca="1" si="41"/>
        <v/>
      </c>
      <c r="Y119" s="28" t="str">
        <f t="shared" ca="1" si="41"/>
        <v/>
      </c>
      <c r="Z119" s="28" t="str">
        <f t="shared" ca="1" si="41"/>
        <v/>
      </c>
      <c r="AA119" s="28" t="str">
        <f t="shared" ca="1" si="41"/>
        <v/>
      </c>
      <c r="AB119" s="28" t="str">
        <f t="shared" ca="1" si="41"/>
        <v/>
      </c>
    </row>
    <row r="120" spans="2:28" ht="3.75" customHeight="1">
      <c r="I120" s="29"/>
      <c r="J120" s="29"/>
      <c r="K120" s="29"/>
      <c r="L120" s="29"/>
      <c r="M120" s="29"/>
      <c r="N120" s="29"/>
      <c r="O120" s="29"/>
      <c r="P120" s="29"/>
      <c r="Q120" s="29"/>
      <c r="R120" s="29"/>
      <c r="S120" s="29"/>
      <c r="T120" s="29"/>
      <c r="U120" s="29"/>
      <c r="V120" s="29"/>
      <c r="W120" s="29"/>
      <c r="X120" s="29"/>
      <c r="Y120" s="29"/>
      <c r="Z120" s="29"/>
      <c r="AA120" s="29"/>
      <c r="AB120" s="29"/>
    </row>
    <row r="121" spans="2:28" ht="18" customHeight="1">
      <c r="B121" s="41" t="str">
        <f ca="1">IFERROR(INDEX(No,(ROW()-4)/3,1),"")</f>
        <v/>
      </c>
      <c r="C121" s="42" t="str">
        <f ca="1">IF(B121="","",INDEX(Jalon,MATCH(B121,No,0),1))</f>
        <v/>
      </c>
      <c r="D121" s="19" t="str">
        <f ca="1">IF(B121="","","Prévu")</f>
        <v/>
      </c>
      <c r="E121" s="11" t="str">
        <f ca="1">IF(D121="","",IF(INDEX(PBas,MATCH(B121,No,0),1)="","",INDEX(PBas,MATCH(B121,No,0),1)))</f>
        <v/>
      </c>
      <c r="F121" s="11" t="str">
        <f ca="1">IF(D121="","",IF(INDEX(PBit,MATCH(B121,No,0),1)="","",INDEX(PBit,MATCH(B121,No,0),1)))</f>
        <v/>
      </c>
      <c r="G121" s="38" t="str">
        <f ca="1">IF(G122="","",IF(G122="Démarré","Pas encore","Jalon"))</f>
        <v/>
      </c>
      <c r="I121" s="27" t="str">
        <f t="shared" ref="I121:AB122" ca="1" si="42">IF(AND($E121&lt;&gt;"",$F121&lt;&gt;"",I$2&lt;&gt;"",I$3&gt;=$E121,I$3&lt;=$F121),REPT("█",3),"")</f>
        <v/>
      </c>
      <c r="J121" s="27" t="str">
        <f t="shared" ca="1" si="42"/>
        <v/>
      </c>
      <c r="K121" s="27" t="str">
        <f t="shared" ca="1" si="42"/>
        <v/>
      </c>
      <c r="L121" s="27" t="str">
        <f t="shared" ca="1" si="42"/>
        <v/>
      </c>
      <c r="M121" s="27" t="str">
        <f t="shared" ca="1" si="42"/>
        <v/>
      </c>
      <c r="N121" s="27" t="str">
        <f t="shared" ca="1" si="42"/>
        <v/>
      </c>
      <c r="O121" s="27" t="str">
        <f t="shared" ca="1" si="42"/>
        <v/>
      </c>
      <c r="P121" s="27" t="str">
        <f t="shared" ca="1" si="42"/>
        <v/>
      </c>
      <c r="Q121" s="27" t="str">
        <f t="shared" ca="1" si="42"/>
        <v/>
      </c>
      <c r="R121" s="27" t="str">
        <f t="shared" ca="1" si="42"/>
        <v/>
      </c>
      <c r="S121" s="27" t="str">
        <f t="shared" ca="1" si="42"/>
        <v/>
      </c>
      <c r="T121" s="27" t="str">
        <f t="shared" ca="1" si="42"/>
        <v/>
      </c>
      <c r="U121" s="27" t="str">
        <f t="shared" ca="1" si="42"/>
        <v/>
      </c>
      <c r="V121" s="27" t="str">
        <f t="shared" ca="1" si="42"/>
        <v/>
      </c>
      <c r="W121" s="27" t="str">
        <f t="shared" ca="1" si="42"/>
        <v/>
      </c>
      <c r="X121" s="27" t="str">
        <f t="shared" ca="1" si="42"/>
        <v/>
      </c>
      <c r="Y121" s="27" t="str">
        <f t="shared" ca="1" si="42"/>
        <v/>
      </c>
      <c r="Z121" s="27" t="str">
        <f t="shared" ca="1" si="42"/>
        <v/>
      </c>
      <c r="AA121" s="27" t="str">
        <f t="shared" ca="1" si="42"/>
        <v/>
      </c>
      <c r="AB121" s="27" t="str">
        <f t="shared" ca="1" si="42"/>
        <v/>
      </c>
    </row>
    <row r="122" spans="2:28" ht="18" customHeight="1">
      <c r="B122" s="41"/>
      <c r="C122" s="42"/>
      <c r="D122" s="19" t="str">
        <f ca="1">IF(B121="","","Réalisé")</f>
        <v/>
      </c>
      <c r="E122" s="11" t="str">
        <f ca="1">IF(D122="","",IF(INDEX(RBas,MATCH(B121,No,0),1)="","",INDEX(RBas,MATCH(B121,No,0),1)))</f>
        <v/>
      </c>
      <c r="F122" s="11" t="str">
        <f ca="1">IF(D122="","",IF(INDEX(RBit,MATCH(B121,No,0),1)="",IF(E122&lt;&gt;"",TODAY(),""),INDEX(RBit,MATCH(B121,No,0),1)))</f>
        <v/>
      </c>
      <c r="G122" s="38" t="str">
        <f ca="1">IF(D122="","",IF(OR(E122="",E122&gt;TODAY()),"Démarré",IF(F122&lt;TODAY(),"Terminé","En cours")))</f>
        <v/>
      </c>
      <c r="I122" s="28" t="str">
        <f ca="1">IF(AND($E122&lt;&gt;"",$F122&lt;&gt;"",I$2&lt;&gt;"",I$3&gt;=$E122,I$3&lt;=$F122),REPT("█",3),"")</f>
        <v/>
      </c>
      <c r="J122" s="28" t="str">
        <f ca="1">IF(AND($E122&lt;&gt;"",$F122&lt;&gt;"",J$2&lt;&gt;"",J$3&gt;=$E122,J$3&lt;=$F122),REPT("█",3),"")</f>
        <v/>
      </c>
      <c r="K122" s="28" t="str">
        <f ca="1">IF(AND($E122&lt;&gt;"",$F122&lt;&gt;"",K$2&lt;&gt;"",K$3&gt;=$E122,K$3&lt;=$F122),REPT("█",3),"")</f>
        <v/>
      </c>
      <c r="L122" s="28" t="str">
        <f ca="1">IF(AND($E122&lt;&gt;"",$F122&lt;&gt;"",L$2&lt;&gt;"",L$3&gt;=$E122,L$3&lt;=$F122),REPT("█",3),"")</f>
        <v/>
      </c>
      <c r="M122" s="28" t="str">
        <f ca="1">IF(AND($E122&lt;&gt;"",$F122&lt;&gt;"",M$2&lt;&gt;"",M$3&gt;=$E122,M$3&lt;=$F122),REPT(REPT("█",3),3),"")</f>
        <v/>
      </c>
      <c r="N122" s="28" t="str">
        <f t="shared" ca="1" si="42"/>
        <v/>
      </c>
      <c r="O122" s="28" t="str">
        <f t="shared" ca="1" si="42"/>
        <v/>
      </c>
      <c r="P122" s="28" t="str">
        <f t="shared" ca="1" si="42"/>
        <v/>
      </c>
      <c r="Q122" s="28" t="str">
        <f t="shared" ca="1" si="42"/>
        <v/>
      </c>
      <c r="R122" s="28" t="str">
        <f t="shared" ca="1" si="42"/>
        <v/>
      </c>
      <c r="S122" s="28" t="str">
        <f t="shared" ca="1" si="42"/>
        <v/>
      </c>
      <c r="T122" s="28" t="str">
        <f t="shared" ca="1" si="42"/>
        <v/>
      </c>
      <c r="U122" s="28" t="str">
        <f t="shared" ca="1" si="42"/>
        <v/>
      </c>
      <c r="V122" s="28" t="str">
        <f t="shared" ca="1" si="42"/>
        <v/>
      </c>
      <c r="W122" s="28" t="str">
        <f t="shared" ca="1" si="42"/>
        <v/>
      </c>
      <c r="X122" s="28" t="str">
        <f t="shared" ca="1" si="42"/>
        <v/>
      </c>
      <c r="Y122" s="28" t="str">
        <f t="shared" ca="1" si="42"/>
        <v/>
      </c>
      <c r="Z122" s="28" t="str">
        <f t="shared" ca="1" si="42"/>
        <v/>
      </c>
      <c r="AA122" s="28" t="str">
        <f t="shared" ca="1" si="42"/>
        <v/>
      </c>
      <c r="AB122" s="28" t="str">
        <f t="shared" ca="1" si="42"/>
        <v/>
      </c>
    </row>
    <row r="123" spans="2:28" ht="3.75" customHeight="1">
      <c r="I123" s="29"/>
      <c r="J123" s="29"/>
      <c r="K123" s="29"/>
      <c r="L123" s="29"/>
      <c r="M123" s="29"/>
      <c r="N123" s="29"/>
      <c r="O123" s="29"/>
      <c r="P123" s="29"/>
      <c r="Q123" s="29"/>
      <c r="R123" s="29"/>
      <c r="S123" s="29"/>
      <c r="T123" s="29"/>
      <c r="U123" s="29"/>
      <c r="V123" s="29"/>
      <c r="W123" s="29"/>
      <c r="X123" s="29"/>
      <c r="Y123" s="29"/>
      <c r="Z123" s="29"/>
      <c r="AA123" s="29"/>
      <c r="AB123" s="29"/>
    </row>
    <row r="124" spans="2:28" ht="18" customHeight="1">
      <c r="B124" s="41" t="str">
        <f ca="1">IFERROR(INDEX(No,(ROW()-4)/3,1),"")</f>
        <v/>
      </c>
      <c r="C124" s="42" t="str">
        <f ca="1">IF(B124="","",INDEX(Jalon,MATCH(B124,No,0),1))</f>
        <v/>
      </c>
      <c r="D124" s="19" t="str">
        <f ca="1">IF(B124="","","Prévu")</f>
        <v/>
      </c>
      <c r="E124" s="11" t="str">
        <f ca="1">IF(D124="","",IF(INDEX(PBas,MATCH(B124,No,0),1)="","",INDEX(PBas,MATCH(B124,No,0),1)))</f>
        <v/>
      </c>
      <c r="F124" s="11" t="str">
        <f ca="1">IF(D124="","",IF(INDEX(PBit,MATCH(B124,No,0),1)="","",INDEX(PBit,MATCH(B124,No,0),1)))</f>
        <v/>
      </c>
      <c r="G124" s="38" t="str">
        <f ca="1">IF(G125="","",IF(G125="Démarré","Pas encore","Jalon"))</f>
        <v/>
      </c>
      <c r="I124" s="27" t="str">
        <f t="shared" ref="I124:AB125" ca="1" si="43">IF(AND($E124&lt;&gt;"",$F124&lt;&gt;"",I$2&lt;&gt;"",I$3&gt;=$E124,I$3&lt;=$F124),REPT("█",3),"")</f>
        <v/>
      </c>
      <c r="J124" s="27" t="str">
        <f t="shared" ca="1" si="43"/>
        <v/>
      </c>
      <c r="K124" s="27" t="str">
        <f t="shared" ca="1" si="43"/>
        <v/>
      </c>
      <c r="L124" s="27" t="str">
        <f t="shared" ca="1" si="43"/>
        <v/>
      </c>
      <c r="M124" s="27" t="str">
        <f t="shared" ca="1" si="43"/>
        <v/>
      </c>
      <c r="N124" s="27" t="str">
        <f t="shared" ca="1" si="43"/>
        <v/>
      </c>
      <c r="O124" s="27" t="str">
        <f t="shared" ca="1" si="43"/>
        <v/>
      </c>
      <c r="P124" s="27" t="str">
        <f t="shared" ca="1" si="43"/>
        <v/>
      </c>
      <c r="Q124" s="27" t="str">
        <f t="shared" ca="1" si="43"/>
        <v/>
      </c>
      <c r="R124" s="27" t="str">
        <f t="shared" ca="1" si="43"/>
        <v/>
      </c>
      <c r="S124" s="27" t="str">
        <f t="shared" ca="1" si="43"/>
        <v/>
      </c>
      <c r="T124" s="27" t="str">
        <f t="shared" ca="1" si="43"/>
        <v/>
      </c>
      <c r="U124" s="27" t="str">
        <f t="shared" ca="1" si="43"/>
        <v/>
      </c>
      <c r="V124" s="27" t="str">
        <f t="shared" ca="1" si="43"/>
        <v/>
      </c>
      <c r="W124" s="27" t="str">
        <f t="shared" ca="1" si="43"/>
        <v/>
      </c>
      <c r="X124" s="27" t="str">
        <f t="shared" ca="1" si="43"/>
        <v/>
      </c>
      <c r="Y124" s="27" t="str">
        <f t="shared" ca="1" si="43"/>
        <v/>
      </c>
      <c r="Z124" s="27" t="str">
        <f t="shared" ca="1" si="43"/>
        <v/>
      </c>
      <c r="AA124" s="27" t="str">
        <f t="shared" ca="1" si="43"/>
        <v/>
      </c>
      <c r="AB124" s="27" t="str">
        <f t="shared" ca="1" si="43"/>
        <v/>
      </c>
    </row>
    <row r="125" spans="2:28" ht="18" customHeight="1">
      <c r="B125" s="41"/>
      <c r="C125" s="42"/>
      <c r="D125" s="19" t="str">
        <f ca="1">IF(B124="","","Réalisé")</f>
        <v/>
      </c>
      <c r="E125" s="11" t="str">
        <f ca="1">IF(D125="","",IF(INDEX(RBas,MATCH(B124,No,0),1)="","",INDEX(RBas,MATCH(B124,No,0),1)))</f>
        <v/>
      </c>
      <c r="F125" s="11" t="str">
        <f ca="1">IF(D125="","",IF(INDEX(RBit,MATCH(B124,No,0),1)="",IF(E125&lt;&gt;"",TODAY(),""),INDEX(RBit,MATCH(B124,No,0),1)))</f>
        <v/>
      </c>
      <c r="G125" s="38" t="str">
        <f ca="1">IF(D125="","",IF(OR(E125="",E125&gt;TODAY()),"Démarré",IF(F125&lt;TODAY(),"Terminé","En cours")))</f>
        <v/>
      </c>
      <c r="I125" s="28" t="str">
        <f ca="1">IF(AND($E125&lt;&gt;"",$F125&lt;&gt;"",I$2&lt;&gt;"",I$3&gt;=$E125,I$3&lt;=$F125),REPT("█",3),"")</f>
        <v/>
      </c>
      <c r="J125" s="28" t="str">
        <f ca="1">IF(AND($E125&lt;&gt;"",$F125&lt;&gt;"",J$2&lt;&gt;"",J$3&gt;=$E125,J$3&lt;=$F125),REPT("█",3),"")</f>
        <v/>
      </c>
      <c r="K125" s="28" t="str">
        <f ca="1">IF(AND($E125&lt;&gt;"",$F125&lt;&gt;"",K$2&lt;&gt;"",K$3&gt;=$E125,K$3&lt;=$F125),REPT("█",3),"")</f>
        <v/>
      </c>
      <c r="L125" s="28" t="str">
        <f ca="1">IF(AND($E125&lt;&gt;"",$F125&lt;&gt;"",L$2&lt;&gt;"",L$3&gt;=$E125,L$3&lt;=$F125),REPT("█",3),"")</f>
        <v/>
      </c>
      <c r="M125" s="28" t="str">
        <f ca="1">IF(AND($E125&lt;&gt;"",$F125&lt;&gt;"",M$2&lt;&gt;"",M$3&gt;=$E125,M$3&lt;=$F125),REPT(REPT("█",3),3),"")</f>
        <v/>
      </c>
      <c r="N125" s="28" t="str">
        <f t="shared" ca="1" si="43"/>
        <v/>
      </c>
      <c r="O125" s="28" t="str">
        <f t="shared" ca="1" si="43"/>
        <v/>
      </c>
      <c r="P125" s="28" t="str">
        <f t="shared" ca="1" si="43"/>
        <v/>
      </c>
      <c r="Q125" s="28" t="str">
        <f t="shared" ca="1" si="43"/>
        <v/>
      </c>
      <c r="R125" s="28" t="str">
        <f t="shared" ca="1" si="43"/>
        <v/>
      </c>
      <c r="S125" s="28" t="str">
        <f t="shared" ca="1" si="43"/>
        <v/>
      </c>
      <c r="T125" s="28" t="str">
        <f t="shared" ca="1" si="43"/>
        <v/>
      </c>
      <c r="U125" s="28" t="str">
        <f t="shared" ca="1" si="43"/>
        <v/>
      </c>
      <c r="V125" s="28" t="str">
        <f t="shared" ca="1" si="43"/>
        <v/>
      </c>
      <c r="W125" s="28" t="str">
        <f t="shared" ca="1" si="43"/>
        <v/>
      </c>
      <c r="X125" s="28" t="str">
        <f t="shared" ca="1" si="43"/>
        <v/>
      </c>
      <c r="Y125" s="28" t="str">
        <f t="shared" ca="1" si="43"/>
        <v/>
      </c>
      <c r="Z125" s="28" t="str">
        <f t="shared" ca="1" si="43"/>
        <v/>
      </c>
      <c r="AA125" s="28" t="str">
        <f t="shared" ca="1" si="43"/>
        <v/>
      </c>
      <c r="AB125" s="28" t="str">
        <f t="shared" ca="1" si="43"/>
        <v/>
      </c>
    </row>
    <row r="126" spans="2:28" ht="3.75" customHeight="1">
      <c r="I126" s="29"/>
      <c r="J126" s="29"/>
      <c r="K126" s="29"/>
      <c r="L126" s="29"/>
      <c r="M126" s="29"/>
      <c r="N126" s="29"/>
      <c r="O126" s="29"/>
      <c r="P126" s="29"/>
      <c r="Q126" s="29"/>
      <c r="R126" s="29"/>
      <c r="S126" s="29"/>
      <c r="T126" s="29"/>
      <c r="U126" s="29"/>
      <c r="V126" s="29"/>
      <c r="W126" s="29"/>
      <c r="X126" s="29"/>
      <c r="Y126" s="29"/>
      <c r="Z126" s="29"/>
      <c r="AA126" s="29"/>
      <c r="AB126" s="29"/>
    </row>
    <row r="127" spans="2:28" ht="18" customHeight="1">
      <c r="B127" s="41" t="str">
        <f ca="1">IFERROR(INDEX(No,(ROW()-4)/3,1),"")</f>
        <v/>
      </c>
      <c r="C127" s="42" t="str">
        <f ca="1">IF(B127="","",INDEX(Jalon,MATCH(B127,No,0),1))</f>
        <v/>
      </c>
      <c r="D127" s="19" t="str">
        <f ca="1">IF(B127="","","Prévu")</f>
        <v/>
      </c>
      <c r="E127" s="11" t="str">
        <f ca="1">IF(D127="","",IF(INDEX(PBas,MATCH(B127,No,0),1)="","",INDEX(PBas,MATCH(B127,No,0),1)))</f>
        <v/>
      </c>
      <c r="F127" s="11" t="str">
        <f ca="1">IF(D127="","",IF(INDEX(PBit,MATCH(B127,No,0),1)="","",INDEX(PBit,MATCH(B127,No,0),1)))</f>
        <v/>
      </c>
      <c r="G127" s="38" t="str">
        <f ca="1">IF(G128="","",IF(G128="Démarré","Pas encore","Jalon"))</f>
        <v/>
      </c>
      <c r="I127" s="27" t="str">
        <f t="shared" ref="I127:AB128" ca="1" si="44">IF(AND($E127&lt;&gt;"",$F127&lt;&gt;"",I$2&lt;&gt;"",I$3&gt;=$E127,I$3&lt;=$F127),REPT("█",3),"")</f>
        <v/>
      </c>
      <c r="J127" s="27" t="str">
        <f t="shared" ca="1" si="44"/>
        <v/>
      </c>
      <c r="K127" s="27" t="str">
        <f t="shared" ca="1" si="44"/>
        <v/>
      </c>
      <c r="L127" s="27" t="str">
        <f t="shared" ca="1" si="44"/>
        <v/>
      </c>
      <c r="M127" s="27" t="str">
        <f t="shared" ca="1" si="44"/>
        <v/>
      </c>
      <c r="N127" s="27" t="str">
        <f t="shared" ca="1" si="44"/>
        <v/>
      </c>
      <c r="O127" s="27" t="str">
        <f t="shared" ca="1" si="44"/>
        <v/>
      </c>
      <c r="P127" s="27" t="str">
        <f t="shared" ca="1" si="44"/>
        <v/>
      </c>
      <c r="Q127" s="27" t="str">
        <f t="shared" ca="1" si="44"/>
        <v/>
      </c>
      <c r="R127" s="27" t="str">
        <f t="shared" ca="1" si="44"/>
        <v/>
      </c>
      <c r="S127" s="27" t="str">
        <f t="shared" ca="1" si="44"/>
        <v/>
      </c>
      <c r="T127" s="27" t="str">
        <f t="shared" ca="1" si="44"/>
        <v/>
      </c>
      <c r="U127" s="27" t="str">
        <f t="shared" ca="1" si="44"/>
        <v/>
      </c>
      <c r="V127" s="27" t="str">
        <f t="shared" ca="1" si="44"/>
        <v/>
      </c>
      <c r="W127" s="27" t="str">
        <f t="shared" ca="1" si="44"/>
        <v/>
      </c>
      <c r="X127" s="27" t="str">
        <f t="shared" ca="1" si="44"/>
        <v/>
      </c>
      <c r="Y127" s="27" t="str">
        <f t="shared" ca="1" si="44"/>
        <v/>
      </c>
      <c r="Z127" s="27" t="str">
        <f t="shared" ca="1" si="44"/>
        <v/>
      </c>
      <c r="AA127" s="27" t="str">
        <f t="shared" ca="1" si="44"/>
        <v/>
      </c>
      <c r="AB127" s="27" t="str">
        <f t="shared" ca="1" si="44"/>
        <v/>
      </c>
    </row>
    <row r="128" spans="2:28" ht="18" customHeight="1">
      <c r="B128" s="41"/>
      <c r="C128" s="42"/>
      <c r="D128" s="19" t="str">
        <f ca="1">IF(B127="","","Réalisé")</f>
        <v/>
      </c>
      <c r="E128" s="11" t="str">
        <f ca="1">IF(D128="","",IF(INDEX(RBas,MATCH(B127,No,0),1)="","",INDEX(RBas,MATCH(B127,No,0),1)))</f>
        <v/>
      </c>
      <c r="F128" s="11" t="str">
        <f ca="1">IF(D128="","",IF(INDEX(RBit,MATCH(B127,No,0),1)="",IF(E128&lt;&gt;"",TODAY(),""),INDEX(RBit,MATCH(B127,No,0),1)))</f>
        <v/>
      </c>
      <c r="G128" s="38" t="str">
        <f ca="1">IF(D128="","",IF(OR(E128="",E128&gt;TODAY()),"Démarré",IF(F128&lt;TODAY(),"Terminé","En cours")))</f>
        <v/>
      </c>
      <c r="I128" s="28" t="str">
        <f ca="1">IF(AND($E128&lt;&gt;"",$F128&lt;&gt;"",I$2&lt;&gt;"",I$3&gt;=$E128,I$3&lt;=$F128),REPT("█",3),"")</f>
        <v/>
      </c>
      <c r="J128" s="28" t="str">
        <f ca="1">IF(AND($E128&lt;&gt;"",$F128&lt;&gt;"",J$2&lt;&gt;"",J$3&gt;=$E128,J$3&lt;=$F128),REPT("█",3),"")</f>
        <v/>
      </c>
      <c r="K128" s="28" t="str">
        <f ca="1">IF(AND($E128&lt;&gt;"",$F128&lt;&gt;"",K$2&lt;&gt;"",K$3&gt;=$E128,K$3&lt;=$F128),REPT("█",3),"")</f>
        <v/>
      </c>
      <c r="L128" s="28" t="str">
        <f ca="1">IF(AND($E128&lt;&gt;"",$F128&lt;&gt;"",L$2&lt;&gt;"",L$3&gt;=$E128,L$3&lt;=$F128),REPT("█",3),"")</f>
        <v/>
      </c>
      <c r="M128" s="28" t="str">
        <f ca="1">IF(AND($E128&lt;&gt;"",$F128&lt;&gt;"",M$2&lt;&gt;"",M$3&gt;=$E128,M$3&lt;=$F128),REPT(REPT("█",3),3),"")</f>
        <v/>
      </c>
      <c r="N128" s="28" t="str">
        <f t="shared" ca="1" si="44"/>
        <v/>
      </c>
      <c r="O128" s="28" t="str">
        <f t="shared" ca="1" si="44"/>
        <v/>
      </c>
      <c r="P128" s="28" t="str">
        <f t="shared" ca="1" si="44"/>
        <v/>
      </c>
      <c r="Q128" s="28" t="str">
        <f t="shared" ca="1" si="44"/>
        <v/>
      </c>
      <c r="R128" s="28" t="str">
        <f t="shared" ca="1" si="44"/>
        <v/>
      </c>
      <c r="S128" s="28" t="str">
        <f t="shared" ca="1" si="44"/>
        <v/>
      </c>
      <c r="T128" s="28" t="str">
        <f t="shared" ca="1" si="44"/>
        <v/>
      </c>
      <c r="U128" s="28" t="str">
        <f t="shared" ca="1" si="44"/>
        <v/>
      </c>
      <c r="V128" s="28" t="str">
        <f t="shared" ca="1" si="44"/>
        <v/>
      </c>
      <c r="W128" s="28" t="str">
        <f t="shared" ca="1" si="44"/>
        <v/>
      </c>
      <c r="X128" s="28" t="str">
        <f t="shared" ca="1" si="44"/>
        <v/>
      </c>
      <c r="Y128" s="28" t="str">
        <f t="shared" ca="1" si="44"/>
        <v/>
      </c>
      <c r="Z128" s="28" t="str">
        <f t="shared" ca="1" si="44"/>
        <v/>
      </c>
      <c r="AA128" s="28" t="str">
        <f t="shared" ca="1" si="44"/>
        <v/>
      </c>
      <c r="AB128" s="28" t="str">
        <f t="shared" ca="1" si="44"/>
        <v/>
      </c>
    </row>
    <row r="129" spans="2:28" ht="3.75" customHeight="1">
      <c r="I129" s="29"/>
      <c r="J129" s="29"/>
      <c r="K129" s="29"/>
      <c r="L129" s="29"/>
      <c r="M129" s="29"/>
      <c r="N129" s="29"/>
      <c r="O129" s="29"/>
      <c r="P129" s="29"/>
      <c r="Q129" s="29"/>
      <c r="R129" s="29"/>
      <c r="S129" s="29"/>
      <c r="T129" s="29"/>
      <c r="U129" s="29"/>
      <c r="V129" s="29"/>
      <c r="W129" s="29"/>
      <c r="X129" s="29"/>
      <c r="Y129" s="29"/>
      <c r="Z129" s="29"/>
      <c r="AA129" s="29"/>
      <c r="AB129" s="29"/>
    </row>
    <row r="130" spans="2:28" ht="18" customHeight="1">
      <c r="B130" s="41" t="str">
        <f ca="1">IFERROR(INDEX(No,(ROW()-4)/3,1),"")</f>
        <v/>
      </c>
      <c r="C130" s="42" t="str">
        <f ca="1">IF(B130="","",INDEX(Jalon,MATCH(B130,No,0),1))</f>
        <v/>
      </c>
      <c r="D130" s="19" t="str">
        <f ca="1">IF(B130="","","Prévu")</f>
        <v/>
      </c>
      <c r="E130" s="11" t="str">
        <f ca="1">IF(D130="","",IF(INDEX(PBas,MATCH(B130,No,0),1)="","",INDEX(PBas,MATCH(B130,No,0),1)))</f>
        <v/>
      </c>
      <c r="F130" s="11" t="str">
        <f ca="1">IF(D130="","",IF(INDEX(PBit,MATCH(B130,No,0),1)="","",INDEX(PBit,MATCH(B130,No,0),1)))</f>
        <v/>
      </c>
      <c r="G130" s="38" t="str">
        <f ca="1">IF(G131="","",IF(G131="Démarré","Pas encore","Jalon"))</f>
        <v/>
      </c>
      <c r="I130" s="27" t="str">
        <f t="shared" ref="I130:AB131" ca="1" si="45">IF(AND($E130&lt;&gt;"",$F130&lt;&gt;"",I$2&lt;&gt;"",I$3&gt;=$E130,I$3&lt;=$F130),REPT("█",3),"")</f>
        <v/>
      </c>
      <c r="J130" s="27" t="str">
        <f t="shared" ca="1" si="45"/>
        <v/>
      </c>
      <c r="K130" s="27" t="str">
        <f t="shared" ca="1" si="45"/>
        <v/>
      </c>
      <c r="L130" s="27" t="str">
        <f t="shared" ca="1" si="45"/>
        <v/>
      </c>
      <c r="M130" s="27" t="str">
        <f t="shared" ca="1" si="45"/>
        <v/>
      </c>
      <c r="N130" s="27" t="str">
        <f t="shared" ca="1" si="45"/>
        <v/>
      </c>
      <c r="O130" s="27" t="str">
        <f t="shared" ca="1" si="45"/>
        <v/>
      </c>
      <c r="P130" s="27" t="str">
        <f t="shared" ca="1" si="45"/>
        <v/>
      </c>
      <c r="Q130" s="27" t="str">
        <f t="shared" ca="1" si="45"/>
        <v/>
      </c>
      <c r="R130" s="27" t="str">
        <f t="shared" ca="1" si="45"/>
        <v/>
      </c>
      <c r="S130" s="27" t="str">
        <f t="shared" ca="1" si="45"/>
        <v/>
      </c>
      <c r="T130" s="27" t="str">
        <f t="shared" ca="1" si="45"/>
        <v/>
      </c>
      <c r="U130" s="27" t="str">
        <f t="shared" ca="1" si="45"/>
        <v/>
      </c>
      <c r="V130" s="27" t="str">
        <f t="shared" ca="1" si="45"/>
        <v/>
      </c>
      <c r="W130" s="27" t="str">
        <f t="shared" ca="1" si="45"/>
        <v/>
      </c>
      <c r="X130" s="27" t="str">
        <f t="shared" ca="1" si="45"/>
        <v/>
      </c>
      <c r="Y130" s="27" t="str">
        <f t="shared" ca="1" si="45"/>
        <v/>
      </c>
      <c r="Z130" s="27" t="str">
        <f t="shared" ca="1" si="45"/>
        <v/>
      </c>
      <c r="AA130" s="27" t="str">
        <f t="shared" ca="1" si="45"/>
        <v/>
      </c>
      <c r="AB130" s="27" t="str">
        <f t="shared" ca="1" si="45"/>
        <v/>
      </c>
    </row>
    <row r="131" spans="2:28" ht="18" customHeight="1">
      <c r="B131" s="41"/>
      <c r="C131" s="42"/>
      <c r="D131" s="19" t="str">
        <f ca="1">IF(B130="","","Réalisé")</f>
        <v/>
      </c>
      <c r="E131" s="11" t="str">
        <f ca="1">IF(D131="","",IF(INDEX(RBas,MATCH(B130,No,0),1)="","",INDEX(RBas,MATCH(B130,No,0),1)))</f>
        <v/>
      </c>
      <c r="F131" s="11" t="str">
        <f ca="1">IF(D131="","",IF(INDEX(RBit,MATCH(B130,No,0),1)="",IF(E131&lt;&gt;"",TODAY(),""),INDEX(RBit,MATCH(B130,No,0),1)))</f>
        <v/>
      </c>
      <c r="G131" s="38" t="str">
        <f ca="1">IF(D131="","",IF(OR(E131="",E131&gt;TODAY()),"Démarré",IF(F131&lt;TODAY(),"Terminé","En cours")))</f>
        <v/>
      </c>
      <c r="I131" s="28" t="str">
        <f ca="1">IF(AND($E131&lt;&gt;"",$F131&lt;&gt;"",I$2&lt;&gt;"",I$3&gt;=$E131,I$3&lt;=$F131),REPT("█",3),"")</f>
        <v/>
      </c>
      <c r="J131" s="28" t="str">
        <f ca="1">IF(AND($E131&lt;&gt;"",$F131&lt;&gt;"",J$2&lt;&gt;"",J$3&gt;=$E131,J$3&lt;=$F131),REPT("█",3),"")</f>
        <v/>
      </c>
      <c r="K131" s="28" t="str">
        <f ca="1">IF(AND($E131&lt;&gt;"",$F131&lt;&gt;"",K$2&lt;&gt;"",K$3&gt;=$E131,K$3&lt;=$F131),REPT("█",3),"")</f>
        <v/>
      </c>
      <c r="L131" s="28" t="str">
        <f ca="1">IF(AND($E131&lt;&gt;"",$F131&lt;&gt;"",L$2&lt;&gt;"",L$3&gt;=$E131,L$3&lt;=$F131),REPT("█",3),"")</f>
        <v/>
      </c>
      <c r="M131" s="28" t="str">
        <f ca="1">IF(AND($E131&lt;&gt;"",$F131&lt;&gt;"",M$2&lt;&gt;"",M$3&gt;=$E131,M$3&lt;=$F131),REPT(REPT("█",3),3),"")</f>
        <v/>
      </c>
      <c r="N131" s="28" t="str">
        <f t="shared" ca="1" si="45"/>
        <v/>
      </c>
      <c r="O131" s="28" t="str">
        <f t="shared" ca="1" si="45"/>
        <v/>
      </c>
      <c r="P131" s="28" t="str">
        <f t="shared" ca="1" si="45"/>
        <v/>
      </c>
      <c r="Q131" s="28" t="str">
        <f t="shared" ca="1" si="45"/>
        <v/>
      </c>
      <c r="R131" s="28" t="str">
        <f t="shared" ca="1" si="45"/>
        <v/>
      </c>
      <c r="S131" s="28" t="str">
        <f t="shared" ca="1" si="45"/>
        <v/>
      </c>
      <c r="T131" s="28" t="str">
        <f t="shared" ca="1" si="45"/>
        <v/>
      </c>
      <c r="U131" s="28" t="str">
        <f t="shared" ca="1" si="45"/>
        <v/>
      </c>
      <c r="V131" s="28" t="str">
        <f t="shared" ca="1" si="45"/>
        <v/>
      </c>
      <c r="W131" s="28" t="str">
        <f t="shared" ca="1" si="45"/>
        <v/>
      </c>
      <c r="X131" s="28" t="str">
        <f t="shared" ca="1" si="45"/>
        <v/>
      </c>
      <c r="Y131" s="28" t="str">
        <f t="shared" ca="1" si="45"/>
        <v/>
      </c>
      <c r="Z131" s="28" t="str">
        <f t="shared" ca="1" si="45"/>
        <v/>
      </c>
      <c r="AA131" s="28" t="str">
        <f t="shared" ca="1" si="45"/>
        <v/>
      </c>
      <c r="AB131" s="28" t="str">
        <f t="shared" ca="1" si="45"/>
        <v/>
      </c>
    </row>
    <row r="132" spans="2:28" ht="3.75" customHeight="1">
      <c r="I132" s="29"/>
      <c r="J132" s="29"/>
      <c r="K132" s="29"/>
      <c r="L132" s="29"/>
      <c r="M132" s="29"/>
      <c r="N132" s="29"/>
      <c r="O132" s="29"/>
      <c r="P132" s="29"/>
      <c r="Q132" s="29"/>
      <c r="R132" s="29"/>
      <c r="S132" s="29"/>
      <c r="T132" s="29"/>
      <c r="U132" s="29"/>
      <c r="V132" s="29"/>
      <c r="W132" s="29"/>
      <c r="X132" s="29"/>
      <c r="Y132" s="29"/>
      <c r="Z132" s="29"/>
      <c r="AA132" s="29"/>
      <c r="AB132" s="29"/>
    </row>
    <row r="133" spans="2:28" ht="18" customHeight="1">
      <c r="B133" s="41" t="str">
        <f ca="1">IFERROR(INDEX(No,(ROW()-4)/3,1),"")</f>
        <v/>
      </c>
      <c r="C133" s="42" t="str">
        <f ca="1">IF(B133="","",INDEX(Jalon,MATCH(B133,No,0),1))</f>
        <v/>
      </c>
      <c r="D133" s="19" t="str">
        <f ca="1">IF(B133="","","Prévu")</f>
        <v/>
      </c>
      <c r="E133" s="11" t="str">
        <f ca="1">IF(D133="","",IF(INDEX(PBas,MATCH(B133,No,0),1)="","",INDEX(PBas,MATCH(B133,No,0),1)))</f>
        <v/>
      </c>
      <c r="F133" s="11" t="str">
        <f ca="1">IF(D133="","",IF(INDEX(PBit,MATCH(B133,No,0),1)="","",INDEX(PBit,MATCH(B133,No,0),1)))</f>
        <v/>
      </c>
      <c r="G133" s="38" t="str">
        <f ca="1">IF(G134="","",IF(G134="Démarré","Pas encore","Jalon"))</f>
        <v/>
      </c>
      <c r="I133" s="27" t="str">
        <f t="shared" ref="I133:AB134" ca="1" si="46">IF(AND($E133&lt;&gt;"",$F133&lt;&gt;"",I$2&lt;&gt;"",I$3&gt;=$E133,I$3&lt;=$F133),REPT("█",3),"")</f>
        <v/>
      </c>
      <c r="J133" s="27" t="str">
        <f t="shared" ca="1" si="46"/>
        <v/>
      </c>
      <c r="K133" s="27" t="str">
        <f t="shared" ca="1" si="46"/>
        <v/>
      </c>
      <c r="L133" s="27" t="str">
        <f t="shared" ca="1" si="46"/>
        <v/>
      </c>
      <c r="M133" s="27" t="str">
        <f t="shared" ca="1" si="46"/>
        <v/>
      </c>
      <c r="N133" s="27" t="str">
        <f t="shared" ca="1" si="46"/>
        <v/>
      </c>
      <c r="O133" s="27" t="str">
        <f t="shared" ca="1" si="46"/>
        <v/>
      </c>
      <c r="P133" s="27" t="str">
        <f t="shared" ca="1" si="46"/>
        <v/>
      </c>
      <c r="Q133" s="27" t="str">
        <f t="shared" ca="1" si="46"/>
        <v/>
      </c>
      <c r="R133" s="27" t="str">
        <f t="shared" ca="1" si="46"/>
        <v/>
      </c>
      <c r="S133" s="27" t="str">
        <f t="shared" ca="1" si="46"/>
        <v/>
      </c>
      <c r="T133" s="27" t="str">
        <f t="shared" ca="1" si="46"/>
        <v/>
      </c>
      <c r="U133" s="27" t="str">
        <f t="shared" ca="1" si="46"/>
        <v/>
      </c>
      <c r="V133" s="27" t="str">
        <f t="shared" ca="1" si="46"/>
        <v/>
      </c>
      <c r="W133" s="27" t="str">
        <f t="shared" ca="1" si="46"/>
        <v/>
      </c>
      <c r="X133" s="27" t="str">
        <f t="shared" ca="1" si="46"/>
        <v/>
      </c>
      <c r="Y133" s="27" t="str">
        <f t="shared" ca="1" si="46"/>
        <v/>
      </c>
      <c r="Z133" s="27" t="str">
        <f t="shared" ca="1" si="46"/>
        <v/>
      </c>
      <c r="AA133" s="27" t="str">
        <f t="shared" ca="1" si="46"/>
        <v/>
      </c>
      <c r="AB133" s="27" t="str">
        <f t="shared" ca="1" si="46"/>
        <v/>
      </c>
    </row>
    <row r="134" spans="2:28" ht="18" customHeight="1">
      <c r="B134" s="41"/>
      <c r="C134" s="42"/>
      <c r="D134" s="19" t="str">
        <f ca="1">IF(B133="","","Réalisé")</f>
        <v/>
      </c>
      <c r="E134" s="11" t="str">
        <f ca="1">IF(D134="","",IF(INDEX(RBas,MATCH(B133,No,0),1)="","",INDEX(RBas,MATCH(B133,No,0),1)))</f>
        <v/>
      </c>
      <c r="F134" s="11" t="str">
        <f ca="1">IF(D134="","",IF(INDEX(RBit,MATCH(B133,No,0),1)="",IF(E134&lt;&gt;"",TODAY(),""),INDEX(RBit,MATCH(B133,No,0),1)))</f>
        <v/>
      </c>
      <c r="G134" s="38" t="str">
        <f ca="1">IF(D134="","",IF(OR(E134="",E134&gt;TODAY()),"Démarré",IF(F134&lt;TODAY(),"Terminé","En cours")))</f>
        <v/>
      </c>
      <c r="I134" s="28" t="str">
        <f ca="1">IF(AND($E134&lt;&gt;"",$F134&lt;&gt;"",I$2&lt;&gt;"",I$3&gt;=$E134,I$3&lt;=$F134),REPT("█",3),"")</f>
        <v/>
      </c>
      <c r="J134" s="28" t="str">
        <f ca="1">IF(AND($E134&lt;&gt;"",$F134&lt;&gt;"",J$2&lt;&gt;"",J$3&gt;=$E134,J$3&lt;=$F134),REPT("█",3),"")</f>
        <v/>
      </c>
      <c r="K134" s="28" t="str">
        <f ca="1">IF(AND($E134&lt;&gt;"",$F134&lt;&gt;"",K$2&lt;&gt;"",K$3&gt;=$E134,K$3&lt;=$F134),REPT("█",3),"")</f>
        <v/>
      </c>
      <c r="L134" s="28" t="str">
        <f ca="1">IF(AND($E134&lt;&gt;"",$F134&lt;&gt;"",L$2&lt;&gt;"",L$3&gt;=$E134,L$3&lt;=$F134),REPT("█",3),"")</f>
        <v/>
      </c>
      <c r="M134" s="28" t="str">
        <f ca="1">IF(AND($E134&lt;&gt;"",$F134&lt;&gt;"",M$2&lt;&gt;"",M$3&gt;=$E134,M$3&lt;=$F134),REPT(REPT("█",3),3),"")</f>
        <v/>
      </c>
      <c r="N134" s="28" t="str">
        <f t="shared" ca="1" si="46"/>
        <v/>
      </c>
      <c r="O134" s="28" t="str">
        <f t="shared" ca="1" si="46"/>
        <v/>
      </c>
      <c r="P134" s="28" t="str">
        <f t="shared" ca="1" si="46"/>
        <v/>
      </c>
      <c r="Q134" s="28" t="str">
        <f t="shared" ca="1" si="46"/>
        <v/>
      </c>
      <c r="R134" s="28" t="str">
        <f t="shared" ca="1" si="46"/>
        <v/>
      </c>
      <c r="S134" s="28" t="str">
        <f t="shared" ca="1" si="46"/>
        <v/>
      </c>
      <c r="T134" s="28" t="str">
        <f t="shared" ca="1" si="46"/>
        <v/>
      </c>
      <c r="U134" s="28" t="str">
        <f t="shared" ca="1" si="46"/>
        <v/>
      </c>
      <c r="V134" s="28" t="str">
        <f t="shared" ca="1" si="46"/>
        <v/>
      </c>
      <c r="W134" s="28" t="str">
        <f t="shared" ca="1" si="46"/>
        <v/>
      </c>
      <c r="X134" s="28" t="str">
        <f t="shared" ca="1" si="46"/>
        <v/>
      </c>
      <c r="Y134" s="28" t="str">
        <f t="shared" ca="1" si="46"/>
        <v/>
      </c>
      <c r="Z134" s="28" t="str">
        <f t="shared" ca="1" si="46"/>
        <v/>
      </c>
      <c r="AA134" s="28" t="str">
        <f t="shared" ca="1" si="46"/>
        <v/>
      </c>
      <c r="AB134" s="28" t="str">
        <f t="shared" ca="1" si="46"/>
        <v/>
      </c>
    </row>
    <row r="135" spans="2:28" ht="3.75" customHeight="1">
      <c r="I135" s="29"/>
      <c r="J135" s="29"/>
      <c r="K135" s="29"/>
      <c r="L135" s="29"/>
      <c r="M135" s="29"/>
      <c r="N135" s="29"/>
      <c r="O135" s="29"/>
      <c r="P135" s="29"/>
      <c r="Q135" s="29"/>
      <c r="R135" s="29"/>
      <c r="S135" s="29"/>
      <c r="T135" s="29"/>
      <c r="U135" s="29"/>
      <c r="V135" s="29"/>
      <c r="W135" s="29"/>
      <c r="X135" s="29"/>
      <c r="Y135" s="29"/>
      <c r="Z135" s="29"/>
      <c r="AA135" s="29"/>
      <c r="AB135" s="29"/>
    </row>
    <row r="136" spans="2:28" ht="18" customHeight="1">
      <c r="B136" s="41" t="str">
        <f ca="1">IFERROR(INDEX(No,(ROW()-4)/3,1),"")</f>
        <v/>
      </c>
      <c r="C136" s="42" t="str">
        <f ca="1">IF(B136="","",INDEX(Jalon,MATCH(B136,No,0),1))</f>
        <v/>
      </c>
      <c r="D136" s="19" t="str">
        <f ca="1">IF(B136="","","Prévu")</f>
        <v/>
      </c>
      <c r="E136" s="11" t="str">
        <f ca="1">IF(D136="","",IF(INDEX(PBas,MATCH(B136,No,0),1)="","",INDEX(PBas,MATCH(B136,No,0),1)))</f>
        <v/>
      </c>
      <c r="F136" s="11" t="str">
        <f ca="1">IF(D136="","",IF(INDEX(PBit,MATCH(B136,No,0),1)="","",INDEX(PBit,MATCH(B136,No,0),1)))</f>
        <v/>
      </c>
      <c r="G136" s="38" t="str">
        <f ca="1">IF(G137="","",IF(G137="Démarré","Pas encore","Jalon"))</f>
        <v/>
      </c>
      <c r="I136" s="27" t="str">
        <f t="shared" ref="I136:AB137" ca="1" si="47">IF(AND($E136&lt;&gt;"",$F136&lt;&gt;"",I$2&lt;&gt;"",I$3&gt;=$E136,I$3&lt;=$F136),REPT("█",3),"")</f>
        <v/>
      </c>
      <c r="J136" s="27" t="str">
        <f t="shared" ca="1" si="47"/>
        <v/>
      </c>
      <c r="K136" s="27" t="str">
        <f t="shared" ca="1" si="47"/>
        <v/>
      </c>
      <c r="L136" s="27" t="str">
        <f t="shared" ca="1" si="47"/>
        <v/>
      </c>
      <c r="M136" s="27" t="str">
        <f t="shared" ca="1" si="47"/>
        <v/>
      </c>
      <c r="N136" s="27" t="str">
        <f t="shared" ca="1" si="47"/>
        <v/>
      </c>
      <c r="O136" s="27" t="str">
        <f t="shared" ca="1" si="47"/>
        <v/>
      </c>
      <c r="P136" s="27" t="str">
        <f t="shared" ca="1" si="47"/>
        <v/>
      </c>
      <c r="Q136" s="27" t="str">
        <f t="shared" ca="1" si="47"/>
        <v/>
      </c>
      <c r="R136" s="27" t="str">
        <f t="shared" ca="1" si="47"/>
        <v/>
      </c>
      <c r="S136" s="27" t="str">
        <f t="shared" ca="1" si="47"/>
        <v/>
      </c>
      <c r="T136" s="27" t="str">
        <f t="shared" ca="1" si="47"/>
        <v/>
      </c>
      <c r="U136" s="27" t="str">
        <f t="shared" ca="1" si="47"/>
        <v/>
      </c>
      <c r="V136" s="27" t="str">
        <f t="shared" ca="1" si="47"/>
        <v/>
      </c>
      <c r="W136" s="27" t="str">
        <f t="shared" ca="1" si="47"/>
        <v/>
      </c>
      <c r="X136" s="27" t="str">
        <f t="shared" ca="1" si="47"/>
        <v/>
      </c>
      <c r="Y136" s="27" t="str">
        <f t="shared" ca="1" si="47"/>
        <v/>
      </c>
      <c r="Z136" s="27" t="str">
        <f t="shared" ca="1" si="47"/>
        <v/>
      </c>
      <c r="AA136" s="27" t="str">
        <f t="shared" ca="1" si="47"/>
        <v/>
      </c>
      <c r="AB136" s="27" t="str">
        <f t="shared" ca="1" si="47"/>
        <v/>
      </c>
    </row>
    <row r="137" spans="2:28" ht="18" customHeight="1">
      <c r="B137" s="41"/>
      <c r="C137" s="42"/>
      <c r="D137" s="19" t="str">
        <f ca="1">IF(B136="","","Réalisé")</f>
        <v/>
      </c>
      <c r="E137" s="11" t="str">
        <f ca="1">IF(D137="","",IF(INDEX(RBas,MATCH(B136,No,0),1)="","",INDEX(RBas,MATCH(B136,No,0),1)))</f>
        <v/>
      </c>
      <c r="F137" s="11" t="str">
        <f ca="1">IF(D137="","",IF(INDEX(RBit,MATCH(B136,No,0),1)="",IF(E137&lt;&gt;"",TODAY(),""),INDEX(RBit,MATCH(B136,No,0),1)))</f>
        <v/>
      </c>
      <c r="G137" s="38" t="str">
        <f ca="1">IF(D137="","",IF(OR(E137="",E137&gt;TODAY()),"Démarré",IF(F137&lt;TODAY(),"Terminé","En cours")))</f>
        <v/>
      </c>
      <c r="I137" s="28" t="str">
        <f ca="1">IF(AND($E137&lt;&gt;"",$F137&lt;&gt;"",I$2&lt;&gt;"",I$3&gt;=$E137,I$3&lt;=$F137),REPT("█",3),"")</f>
        <v/>
      </c>
      <c r="J137" s="28" t="str">
        <f ca="1">IF(AND($E137&lt;&gt;"",$F137&lt;&gt;"",J$2&lt;&gt;"",J$3&gt;=$E137,J$3&lt;=$F137),REPT("█",3),"")</f>
        <v/>
      </c>
      <c r="K137" s="28" t="str">
        <f ca="1">IF(AND($E137&lt;&gt;"",$F137&lt;&gt;"",K$2&lt;&gt;"",K$3&gt;=$E137,K$3&lt;=$F137),REPT("█",3),"")</f>
        <v/>
      </c>
      <c r="L137" s="28" t="str">
        <f ca="1">IF(AND($E137&lt;&gt;"",$F137&lt;&gt;"",L$2&lt;&gt;"",L$3&gt;=$E137,L$3&lt;=$F137),REPT("█",3),"")</f>
        <v/>
      </c>
      <c r="M137" s="28" t="str">
        <f ca="1">IF(AND($E137&lt;&gt;"",$F137&lt;&gt;"",M$2&lt;&gt;"",M$3&gt;=$E137,M$3&lt;=$F137),REPT(REPT("█",3),3),"")</f>
        <v/>
      </c>
      <c r="N137" s="28" t="str">
        <f t="shared" ca="1" si="47"/>
        <v/>
      </c>
      <c r="O137" s="28" t="str">
        <f t="shared" ca="1" si="47"/>
        <v/>
      </c>
      <c r="P137" s="28" t="str">
        <f t="shared" ca="1" si="47"/>
        <v/>
      </c>
      <c r="Q137" s="28" t="str">
        <f t="shared" ca="1" si="47"/>
        <v/>
      </c>
      <c r="R137" s="28" t="str">
        <f t="shared" ca="1" si="47"/>
        <v/>
      </c>
      <c r="S137" s="28" t="str">
        <f t="shared" ca="1" si="47"/>
        <v/>
      </c>
      <c r="T137" s="28" t="str">
        <f t="shared" ca="1" si="47"/>
        <v/>
      </c>
      <c r="U137" s="28" t="str">
        <f t="shared" ca="1" si="47"/>
        <v/>
      </c>
      <c r="V137" s="28" t="str">
        <f t="shared" ca="1" si="47"/>
        <v/>
      </c>
      <c r="W137" s="28" t="str">
        <f t="shared" ca="1" si="47"/>
        <v/>
      </c>
      <c r="X137" s="28" t="str">
        <f t="shared" ca="1" si="47"/>
        <v/>
      </c>
      <c r="Y137" s="28" t="str">
        <f t="shared" ca="1" si="47"/>
        <v/>
      </c>
      <c r="Z137" s="28" t="str">
        <f t="shared" ca="1" si="47"/>
        <v/>
      </c>
      <c r="AA137" s="28" t="str">
        <f t="shared" ca="1" si="47"/>
        <v/>
      </c>
      <c r="AB137" s="28" t="str">
        <f t="shared" ca="1" si="47"/>
        <v/>
      </c>
    </row>
    <row r="138" spans="2:28" ht="3.75" customHeight="1">
      <c r="I138" s="29"/>
      <c r="J138" s="29"/>
      <c r="K138" s="29"/>
      <c r="L138" s="29"/>
      <c r="M138" s="29"/>
      <c r="N138" s="29"/>
      <c r="O138" s="29"/>
      <c r="P138" s="29"/>
      <c r="Q138" s="29"/>
      <c r="R138" s="29"/>
      <c r="S138" s="29"/>
      <c r="T138" s="29"/>
      <c r="U138" s="29"/>
      <c r="V138" s="29"/>
      <c r="W138" s="29"/>
      <c r="X138" s="29"/>
      <c r="Y138" s="29"/>
      <c r="Z138" s="29"/>
      <c r="AA138" s="29"/>
      <c r="AB138" s="29"/>
    </row>
    <row r="139" spans="2:28" ht="18" customHeight="1">
      <c r="B139" s="41" t="str">
        <f ca="1">IFERROR(INDEX(No,(ROW()-4)/3,1),"")</f>
        <v/>
      </c>
      <c r="C139" s="42" t="str">
        <f ca="1">IF(B139="","",INDEX(Jalon,MATCH(B139,No,0),1))</f>
        <v/>
      </c>
      <c r="D139" s="19" t="str">
        <f ca="1">IF(B139="","","Prévu")</f>
        <v/>
      </c>
      <c r="E139" s="11" t="str">
        <f ca="1">IF(D139="","",IF(INDEX(PBas,MATCH(B139,No,0),1)="","",INDEX(PBas,MATCH(B139,No,0),1)))</f>
        <v/>
      </c>
      <c r="F139" s="11" t="str">
        <f ca="1">IF(D139="","",IF(INDEX(PBit,MATCH(B139,No,0),1)="","",INDEX(PBit,MATCH(B139,No,0),1)))</f>
        <v/>
      </c>
      <c r="G139" s="38" t="str">
        <f ca="1">IF(G140="","",IF(G140="Démarré","Pas encore","Jalon"))</f>
        <v/>
      </c>
      <c r="I139" s="27" t="str">
        <f t="shared" ref="I139:AB140" ca="1" si="48">IF(AND($E139&lt;&gt;"",$F139&lt;&gt;"",I$2&lt;&gt;"",I$3&gt;=$E139,I$3&lt;=$F139),REPT("█",3),"")</f>
        <v/>
      </c>
      <c r="J139" s="27" t="str">
        <f t="shared" ca="1" si="48"/>
        <v/>
      </c>
      <c r="K139" s="27" t="str">
        <f t="shared" ca="1" si="48"/>
        <v/>
      </c>
      <c r="L139" s="27" t="str">
        <f t="shared" ca="1" si="48"/>
        <v/>
      </c>
      <c r="M139" s="27" t="str">
        <f t="shared" ca="1" si="48"/>
        <v/>
      </c>
      <c r="N139" s="27" t="str">
        <f t="shared" ca="1" si="48"/>
        <v/>
      </c>
      <c r="O139" s="27" t="str">
        <f t="shared" ca="1" si="48"/>
        <v/>
      </c>
      <c r="P139" s="27" t="str">
        <f t="shared" ca="1" si="48"/>
        <v/>
      </c>
      <c r="Q139" s="27" t="str">
        <f t="shared" ca="1" si="48"/>
        <v/>
      </c>
      <c r="R139" s="27" t="str">
        <f t="shared" ca="1" si="48"/>
        <v/>
      </c>
      <c r="S139" s="27" t="str">
        <f t="shared" ca="1" si="48"/>
        <v/>
      </c>
      <c r="T139" s="27" t="str">
        <f t="shared" ca="1" si="48"/>
        <v/>
      </c>
      <c r="U139" s="27" t="str">
        <f t="shared" ca="1" si="48"/>
        <v/>
      </c>
      <c r="V139" s="27" t="str">
        <f t="shared" ca="1" si="48"/>
        <v/>
      </c>
      <c r="W139" s="27" t="str">
        <f t="shared" ca="1" si="48"/>
        <v/>
      </c>
      <c r="X139" s="27" t="str">
        <f t="shared" ca="1" si="48"/>
        <v/>
      </c>
      <c r="Y139" s="27" t="str">
        <f t="shared" ca="1" si="48"/>
        <v/>
      </c>
      <c r="Z139" s="27" t="str">
        <f t="shared" ca="1" si="48"/>
        <v/>
      </c>
      <c r="AA139" s="27" t="str">
        <f t="shared" ca="1" si="48"/>
        <v/>
      </c>
      <c r="AB139" s="27" t="str">
        <f t="shared" ca="1" si="48"/>
        <v/>
      </c>
    </row>
    <row r="140" spans="2:28" ht="18" customHeight="1">
      <c r="B140" s="41"/>
      <c r="C140" s="42"/>
      <c r="D140" s="19" t="str">
        <f ca="1">IF(B139="","","Réalisé")</f>
        <v/>
      </c>
      <c r="E140" s="11" t="str">
        <f ca="1">IF(D140="","",IF(INDEX(RBas,MATCH(B139,No,0),1)="","",INDEX(RBas,MATCH(B139,No,0),1)))</f>
        <v/>
      </c>
      <c r="F140" s="11" t="str">
        <f ca="1">IF(D140="","",IF(INDEX(RBit,MATCH(B139,No,0),1)="",IF(E140&lt;&gt;"",TODAY(),""),INDEX(RBit,MATCH(B139,No,0),1)))</f>
        <v/>
      </c>
      <c r="G140" s="38" t="str">
        <f ca="1">IF(D140="","",IF(OR(E140="",E140&gt;TODAY()),"Démarré",IF(F140&lt;TODAY(),"Terminé","En cours")))</f>
        <v/>
      </c>
      <c r="I140" s="28" t="str">
        <f ca="1">IF(AND($E140&lt;&gt;"",$F140&lt;&gt;"",I$2&lt;&gt;"",I$3&gt;=$E140,I$3&lt;=$F140),REPT("█",3),"")</f>
        <v/>
      </c>
      <c r="J140" s="28" t="str">
        <f ca="1">IF(AND($E140&lt;&gt;"",$F140&lt;&gt;"",J$2&lt;&gt;"",J$3&gt;=$E140,J$3&lt;=$F140),REPT("█",3),"")</f>
        <v/>
      </c>
      <c r="K140" s="28" t="str">
        <f ca="1">IF(AND($E140&lt;&gt;"",$F140&lt;&gt;"",K$2&lt;&gt;"",K$3&gt;=$E140,K$3&lt;=$F140),REPT("█",3),"")</f>
        <v/>
      </c>
      <c r="L140" s="28" t="str">
        <f ca="1">IF(AND($E140&lt;&gt;"",$F140&lt;&gt;"",L$2&lt;&gt;"",L$3&gt;=$E140,L$3&lt;=$F140),REPT("█",3),"")</f>
        <v/>
      </c>
      <c r="M140" s="28" t="str">
        <f ca="1">IF(AND($E140&lt;&gt;"",$F140&lt;&gt;"",M$2&lt;&gt;"",M$3&gt;=$E140,M$3&lt;=$F140),REPT(REPT("█",3),3),"")</f>
        <v/>
      </c>
      <c r="N140" s="28" t="str">
        <f t="shared" ca="1" si="48"/>
        <v/>
      </c>
      <c r="O140" s="28" t="str">
        <f t="shared" ca="1" si="48"/>
        <v/>
      </c>
      <c r="P140" s="28" t="str">
        <f t="shared" ca="1" si="48"/>
        <v/>
      </c>
      <c r="Q140" s="28" t="str">
        <f t="shared" ca="1" si="48"/>
        <v/>
      </c>
      <c r="R140" s="28" t="str">
        <f t="shared" ca="1" si="48"/>
        <v/>
      </c>
      <c r="S140" s="28" t="str">
        <f t="shared" ca="1" si="48"/>
        <v/>
      </c>
      <c r="T140" s="28" t="str">
        <f t="shared" ca="1" si="48"/>
        <v/>
      </c>
      <c r="U140" s="28" t="str">
        <f t="shared" ca="1" si="48"/>
        <v/>
      </c>
      <c r="V140" s="28" t="str">
        <f t="shared" ca="1" si="48"/>
        <v/>
      </c>
      <c r="W140" s="28" t="str">
        <f t="shared" ca="1" si="48"/>
        <v/>
      </c>
      <c r="X140" s="28" t="str">
        <f t="shared" ca="1" si="48"/>
        <v/>
      </c>
      <c r="Y140" s="28" t="str">
        <f t="shared" ca="1" si="48"/>
        <v/>
      </c>
      <c r="Z140" s="28" t="str">
        <f t="shared" ca="1" si="48"/>
        <v/>
      </c>
      <c r="AA140" s="28" t="str">
        <f t="shared" ca="1" si="48"/>
        <v/>
      </c>
      <c r="AB140" s="28" t="str">
        <f t="shared" ca="1" si="48"/>
        <v/>
      </c>
    </row>
    <row r="141" spans="2:28" ht="3.75" customHeight="1">
      <c r="I141" s="29"/>
      <c r="J141" s="29"/>
      <c r="K141" s="29"/>
      <c r="L141" s="29"/>
      <c r="M141" s="29"/>
      <c r="N141" s="29"/>
      <c r="O141" s="29"/>
      <c r="P141" s="29"/>
      <c r="Q141" s="29"/>
      <c r="R141" s="29"/>
      <c r="S141" s="29"/>
      <c r="T141" s="29"/>
      <c r="U141" s="29"/>
      <c r="V141" s="29"/>
      <c r="W141" s="29"/>
      <c r="X141" s="29"/>
      <c r="Y141" s="29"/>
      <c r="Z141" s="29"/>
      <c r="AA141" s="29"/>
      <c r="AB141" s="29"/>
    </row>
    <row r="142" spans="2:28" ht="18" customHeight="1">
      <c r="B142" s="41" t="str">
        <f ca="1">IFERROR(INDEX(No,(ROW()-4)/3,1),"")</f>
        <v/>
      </c>
      <c r="C142" s="42" t="str">
        <f ca="1">IF(B142="","",INDEX(Jalon,MATCH(B142,No,0),1))</f>
        <v/>
      </c>
      <c r="D142" s="19" t="str">
        <f ca="1">IF(B142="","","Prévu")</f>
        <v/>
      </c>
      <c r="E142" s="11" t="str">
        <f ca="1">IF(D142="","",IF(INDEX(PBas,MATCH(B142,No,0),1)="","",INDEX(PBas,MATCH(B142,No,0),1)))</f>
        <v/>
      </c>
      <c r="F142" s="11" t="str">
        <f ca="1">IF(D142="","",IF(INDEX(PBit,MATCH(B142,No,0),1)="","",INDEX(PBit,MATCH(B142,No,0),1)))</f>
        <v/>
      </c>
      <c r="G142" s="38" t="str">
        <f ca="1">IF(G143="","",IF(G143="Démarré","Pas encore","Jalon"))</f>
        <v/>
      </c>
      <c r="I142" s="27" t="str">
        <f t="shared" ref="I142:AB143" ca="1" si="49">IF(AND($E142&lt;&gt;"",$F142&lt;&gt;"",I$2&lt;&gt;"",I$3&gt;=$E142,I$3&lt;=$F142),REPT("█",3),"")</f>
        <v/>
      </c>
      <c r="J142" s="27" t="str">
        <f t="shared" ca="1" si="49"/>
        <v/>
      </c>
      <c r="K142" s="27" t="str">
        <f t="shared" ca="1" si="49"/>
        <v/>
      </c>
      <c r="L142" s="27" t="str">
        <f t="shared" ca="1" si="49"/>
        <v/>
      </c>
      <c r="M142" s="27" t="str">
        <f t="shared" ca="1" si="49"/>
        <v/>
      </c>
      <c r="N142" s="27" t="str">
        <f t="shared" ca="1" si="49"/>
        <v/>
      </c>
      <c r="O142" s="27" t="str">
        <f t="shared" ca="1" si="49"/>
        <v/>
      </c>
      <c r="P142" s="27" t="str">
        <f t="shared" ca="1" si="49"/>
        <v/>
      </c>
      <c r="Q142" s="27" t="str">
        <f t="shared" ca="1" si="49"/>
        <v/>
      </c>
      <c r="R142" s="27" t="str">
        <f t="shared" ca="1" si="49"/>
        <v/>
      </c>
      <c r="S142" s="27" t="str">
        <f t="shared" ca="1" si="49"/>
        <v/>
      </c>
      <c r="T142" s="27" t="str">
        <f t="shared" ca="1" si="49"/>
        <v/>
      </c>
      <c r="U142" s="27" t="str">
        <f t="shared" ca="1" si="49"/>
        <v/>
      </c>
      <c r="V142" s="27" t="str">
        <f t="shared" ca="1" si="49"/>
        <v/>
      </c>
      <c r="W142" s="27" t="str">
        <f t="shared" ca="1" si="49"/>
        <v/>
      </c>
      <c r="X142" s="27" t="str">
        <f t="shared" ca="1" si="49"/>
        <v/>
      </c>
      <c r="Y142" s="27" t="str">
        <f t="shared" ca="1" si="49"/>
        <v/>
      </c>
      <c r="Z142" s="27" t="str">
        <f t="shared" ca="1" si="49"/>
        <v/>
      </c>
      <c r="AA142" s="27" t="str">
        <f t="shared" ca="1" si="49"/>
        <v/>
      </c>
      <c r="AB142" s="27" t="str">
        <f t="shared" ca="1" si="49"/>
        <v/>
      </c>
    </row>
    <row r="143" spans="2:28" ht="18" customHeight="1">
      <c r="B143" s="41"/>
      <c r="C143" s="42"/>
      <c r="D143" s="19" t="str">
        <f ca="1">IF(B142="","","Réalisé")</f>
        <v/>
      </c>
      <c r="E143" s="11" t="str">
        <f ca="1">IF(D143="","",IF(INDEX(RBas,MATCH(B142,No,0),1)="","",INDEX(RBas,MATCH(B142,No,0),1)))</f>
        <v/>
      </c>
      <c r="F143" s="11" t="str">
        <f ca="1">IF(D143="","",IF(INDEX(RBit,MATCH(B142,No,0),1)="",IF(E143&lt;&gt;"",TODAY(),""),INDEX(RBit,MATCH(B142,No,0),1)))</f>
        <v/>
      </c>
      <c r="G143" s="38" t="str">
        <f ca="1">IF(D143="","",IF(OR(E143="",E143&gt;TODAY()),"Démarré",IF(F143&lt;TODAY(),"Terminé","En cours")))</f>
        <v/>
      </c>
      <c r="I143" s="28" t="str">
        <f ca="1">IF(AND($E143&lt;&gt;"",$F143&lt;&gt;"",I$2&lt;&gt;"",I$3&gt;=$E143,I$3&lt;=$F143),REPT("█",3),"")</f>
        <v/>
      </c>
      <c r="J143" s="28" t="str">
        <f ca="1">IF(AND($E143&lt;&gt;"",$F143&lt;&gt;"",J$2&lt;&gt;"",J$3&gt;=$E143,J$3&lt;=$F143),REPT("█",3),"")</f>
        <v/>
      </c>
      <c r="K143" s="28" t="str">
        <f ca="1">IF(AND($E143&lt;&gt;"",$F143&lt;&gt;"",K$2&lt;&gt;"",K$3&gt;=$E143,K$3&lt;=$F143),REPT("█",3),"")</f>
        <v/>
      </c>
      <c r="L143" s="28" t="str">
        <f ca="1">IF(AND($E143&lt;&gt;"",$F143&lt;&gt;"",L$2&lt;&gt;"",L$3&gt;=$E143,L$3&lt;=$F143),REPT("█",3),"")</f>
        <v/>
      </c>
      <c r="M143" s="28" t="str">
        <f ca="1">IF(AND($E143&lt;&gt;"",$F143&lt;&gt;"",M$2&lt;&gt;"",M$3&gt;=$E143,M$3&lt;=$F143),REPT(REPT("█",3),3),"")</f>
        <v/>
      </c>
      <c r="N143" s="28" t="str">
        <f t="shared" ca="1" si="49"/>
        <v/>
      </c>
      <c r="O143" s="28" t="str">
        <f t="shared" ca="1" si="49"/>
        <v/>
      </c>
      <c r="P143" s="28" t="str">
        <f t="shared" ca="1" si="49"/>
        <v/>
      </c>
      <c r="Q143" s="28" t="str">
        <f t="shared" ca="1" si="49"/>
        <v/>
      </c>
      <c r="R143" s="28" t="str">
        <f t="shared" ca="1" si="49"/>
        <v/>
      </c>
      <c r="S143" s="28" t="str">
        <f t="shared" ca="1" si="49"/>
        <v/>
      </c>
      <c r="T143" s="28" t="str">
        <f t="shared" ca="1" si="49"/>
        <v/>
      </c>
      <c r="U143" s="28" t="str">
        <f t="shared" ca="1" si="49"/>
        <v/>
      </c>
      <c r="V143" s="28" t="str">
        <f t="shared" ca="1" si="49"/>
        <v/>
      </c>
      <c r="W143" s="28" t="str">
        <f t="shared" ca="1" si="49"/>
        <v/>
      </c>
      <c r="X143" s="28" t="str">
        <f t="shared" ca="1" si="49"/>
        <v/>
      </c>
      <c r="Y143" s="28" t="str">
        <f t="shared" ca="1" si="49"/>
        <v/>
      </c>
      <c r="Z143" s="28" t="str">
        <f t="shared" ca="1" si="49"/>
        <v/>
      </c>
      <c r="AA143" s="28" t="str">
        <f t="shared" ca="1" si="49"/>
        <v/>
      </c>
      <c r="AB143" s="28" t="str">
        <f t="shared" ca="1" si="49"/>
        <v/>
      </c>
    </row>
    <row r="144" spans="2:28" ht="3.75" customHeight="1">
      <c r="I144" s="29"/>
      <c r="J144" s="29"/>
      <c r="K144" s="29"/>
      <c r="L144" s="29"/>
      <c r="M144" s="29"/>
      <c r="N144" s="29"/>
      <c r="O144" s="29"/>
      <c r="P144" s="29"/>
      <c r="Q144" s="29"/>
      <c r="R144" s="29"/>
      <c r="S144" s="29"/>
      <c r="T144" s="29"/>
      <c r="U144" s="29"/>
      <c r="V144" s="29"/>
      <c r="W144" s="29"/>
      <c r="X144" s="29"/>
      <c r="Y144" s="29"/>
      <c r="Z144" s="29"/>
      <c r="AA144" s="29"/>
      <c r="AB144" s="29"/>
    </row>
    <row r="145" spans="2:28" ht="18" customHeight="1">
      <c r="B145" s="41" t="str">
        <f ca="1">IFERROR(INDEX(No,(ROW()-4)/3,1),"")</f>
        <v/>
      </c>
      <c r="C145" s="42" t="str">
        <f ca="1">IF(B145="","",INDEX(Jalon,MATCH(B145,No,0),1))</f>
        <v/>
      </c>
      <c r="D145" s="19" t="str">
        <f ca="1">IF(B145="","","Prévu")</f>
        <v/>
      </c>
      <c r="E145" s="11" t="str">
        <f ca="1">IF(D145="","",IF(INDEX(PBas,MATCH(B145,No,0),1)="","",INDEX(PBas,MATCH(B145,No,0),1)))</f>
        <v/>
      </c>
      <c r="F145" s="11" t="str">
        <f ca="1">IF(D145="","",IF(INDEX(PBit,MATCH(B145,No,0),1)="","",INDEX(PBit,MATCH(B145,No,0),1)))</f>
        <v/>
      </c>
      <c r="G145" s="38" t="str">
        <f ca="1">IF(G146="","",IF(G146="Démarré","Pas encore","Jalon"))</f>
        <v/>
      </c>
      <c r="I145" s="27" t="str">
        <f t="shared" ref="I145:AB146" ca="1" si="50">IF(AND($E145&lt;&gt;"",$F145&lt;&gt;"",I$2&lt;&gt;"",I$3&gt;=$E145,I$3&lt;=$F145),REPT("█",3),"")</f>
        <v/>
      </c>
      <c r="J145" s="27" t="str">
        <f t="shared" ca="1" si="50"/>
        <v/>
      </c>
      <c r="K145" s="27" t="str">
        <f t="shared" ca="1" si="50"/>
        <v/>
      </c>
      <c r="L145" s="27" t="str">
        <f t="shared" ca="1" si="50"/>
        <v/>
      </c>
      <c r="M145" s="27" t="str">
        <f t="shared" ca="1" si="50"/>
        <v/>
      </c>
      <c r="N145" s="27" t="str">
        <f t="shared" ca="1" si="50"/>
        <v/>
      </c>
      <c r="O145" s="27" t="str">
        <f t="shared" ca="1" si="50"/>
        <v/>
      </c>
      <c r="P145" s="27" t="str">
        <f t="shared" ca="1" si="50"/>
        <v/>
      </c>
      <c r="Q145" s="27" t="str">
        <f t="shared" ca="1" si="50"/>
        <v/>
      </c>
      <c r="R145" s="27" t="str">
        <f t="shared" ca="1" si="50"/>
        <v/>
      </c>
      <c r="S145" s="27" t="str">
        <f t="shared" ca="1" si="50"/>
        <v/>
      </c>
      <c r="T145" s="27" t="str">
        <f t="shared" ca="1" si="50"/>
        <v/>
      </c>
      <c r="U145" s="27" t="str">
        <f t="shared" ca="1" si="50"/>
        <v/>
      </c>
      <c r="V145" s="27" t="str">
        <f t="shared" ca="1" si="50"/>
        <v/>
      </c>
      <c r="W145" s="27" t="str">
        <f t="shared" ca="1" si="50"/>
        <v/>
      </c>
      <c r="X145" s="27" t="str">
        <f t="shared" ca="1" si="50"/>
        <v/>
      </c>
      <c r="Y145" s="27" t="str">
        <f t="shared" ca="1" si="50"/>
        <v/>
      </c>
      <c r="Z145" s="27" t="str">
        <f t="shared" ca="1" si="50"/>
        <v/>
      </c>
      <c r="AA145" s="27" t="str">
        <f t="shared" ca="1" si="50"/>
        <v/>
      </c>
      <c r="AB145" s="27" t="str">
        <f t="shared" ca="1" si="50"/>
        <v/>
      </c>
    </row>
    <row r="146" spans="2:28" ht="18" customHeight="1">
      <c r="B146" s="41"/>
      <c r="C146" s="42"/>
      <c r="D146" s="19" t="str">
        <f ca="1">IF(B145="","","Réalisé")</f>
        <v/>
      </c>
      <c r="E146" s="11" t="str">
        <f ca="1">IF(D146="","",IF(INDEX(RBas,MATCH(B145,No,0),1)="","",INDEX(RBas,MATCH(B145,No,0),1)))</f>
        <v/>
      </c>
      <c r="F146" s="11" t="str">
        <f ca="1">IF(D146="","",IF(INDEX(RBit,MATCH(B145,No,0),1)="",IF(E146&lt;&gt;"",TODAY(),""),INDEX(RBit,MATCH(B145,No,0),1)))</f>
        <v/>
      </c>
      <c r="G146" s="38" t="str">
        <f ca="1">IF(D146="","",IF(OR(E146="",E146&gt;TODAY()),"Démarré",IF(F146&lt;TODAY(),"Terminé","En cours")))</f>
        <v/>
      </c>
      <c r="I146" s="28" t="str">
        <f ca="1">IF(AND($E146&lt;&gt;"",$F146&lt;&gt;"",I$2&lt;&gt;"",I$3&gt;=$E146,I$3&lt;=$F146),REPT("█",3),"")</f>
        <v/>
      </c>
      <c r="J146" s="28" t="str">
        <f ca="1">IF(AND($E146&lt;&gt;"",$F146&lt;&gt;"",J$2&lt;&gt;"",J$3&gt;=$E146,J$3&lt;=$F146),REPT("█",3),"")</f>
        <v/>
      </c>
      <c r="K146" s="28" t="str">
        <f ca="1">IF(AND($E146&lt;&gt;"",$F146&lt;&gt;"",K$2&lt;&gt;"",K$3&gt;=$E146,K$3&lt;=$F146),REPT("█",3),"")</f>
        <v/>
      </c>
      <c r="L146" s="28" t="str">
        <f ca="1">IF(AND($E146&lt;&gt;"",$F146&lt;&gt;"",L$2&lt;&gt;"",L$3&gt;=$E146,L$3&lt;=$F146),REPT("█",3),"")</f>
        <v/>
      </c>
      <c r="M146" s="28" t="str">
        <f ca="1">IF(AND($E146&lt;&gt;"",$F146&lt;&gt;"",M$2&lt;&gt;"",M$3&gt;=$E146,M$3&lt;=$F146),REPT(REPT("█",3),3),"")</f>
        <v/>
      </c>
      <c r="N146" s="28" t="str">
        <f t="shared" ca="1" si="50"/>
        <v/>
      </c>
      <c r="O146" s="28" t="str">
        <f t="shared" ca="1" si="50"/>
        <v/>
      </c>
      <c r="P146" s="28" t="str">
        <f t="shared" ca="1" si="50"/>
        <v/>
      </c>
      <c r="Q146" s="28" t="str">
        <f t="shared" ca="1" si="50"/>
        <v/>
      </c>
      <c r="R146" s="28" t="str">
        <f t="shared" ca="1" si="50"/>
        <v/>
      </c>
      <c r="S146" s="28" t="str">
        <f t="shared" ca="1" si="50"/>
        <v/>
      </c>
      <c r="T146" s="28" t="str">
        <f t="shared" ca="1" si="50"/>
        <v/>
      </c>
      <c r="U146" s="28" t="str">
        <f t="shared" ca="1" si="50"/>
        <v/>
      </c>
      <c r="V146" s="28" t="str">
        <f t="shared" ca="1" si="50"/>
        <v/>
      </c>
      <c r="W146" s="28" t="str">
        <f t="shared" ca="1" si="50"/>
        <v/>
      </c>
      <c r="X146" s="28" t="str">
        <f t="shared" ca="1" si="50"/>
        <v/>
      </c>
      <c r="Y146" s="28" t="str">
        <f t="shared" ca="1" si="50"/>
        <v/>
      </c>
      <c r="Z146" s="28" t="str">
        <f t="shared" ca="1" si="50"/>
        <v/>
      </c>
      <c r="AA146" s="28" t="str">
        <f t="shared" ca="1" si="50"/>
        <v/>
      </c>
      <c r="AB146" s="28" t="str">
        <f t="shared" ca="1" si="50"/>
        <v/>
      </c>
    </row>
    <row r="147" spans="2:28" ht="3.75" customHeight="1">
      <c r="I147" s="29"/>
      <c r="J147" s="29"/>
      <c r="K147" s="29"/>
      <c r="L147" s="29"/>
      <c r="M147" s="29"/>
      <c r="N147" s="29"/>
      <c r="O147" s="29"/>
      <c r="P147" s="29"/>
      <c r="Q147" s="29"/>
      <c r="R147" s="29"/>
      <c r="S147" s="29"/>
      <c r="T147" s="29"/>
      <c r="U147" s="29"/>
      <c r="V147" s="29"/>
      <c r="W147" s="29"/>
      <c r="X147" s="29"/>
      <c r="Y147" s="29"/>
      <c r="Z147" s="29"/>
      <c r="AA147" s="29"/>
      <c r="AB147" s="29"/>
    </row>
    <row r="148" spans="2:28" ht="18" customHeight="1">
      <c r="B148" s="41" t="str">
        <f ca="1">IFERROR(INDEX(No,(ROW()-4)/3,1),"")</f>
        <v/>
      </c>
      <c r="C148" s="42" t="str">
        <f ca="1">IF(B148="","",INDEX(Jalon,MATCH(B148,No,0),1))</f>
        <v/>
      </c>
      <c r="D148" s="19" t="str">
        <f ca="1">IF(B148="","","Prévu")</f>
        <v/>
      </c>
      <c r="E148" s="11" t="str">
        <f ca="1">IF(D148="","",IF(INDEX(PBas,MATCH(B148,No,0),1)="","",INDEX(PBas,MATCH(B148,No,0),1)))</f>
        <v/>
      </c>
      <c r="F148" s="11" t="str">
        <f ca="1">IF(D148="","",IF(INDEX(PBit,MATCH(B148,No,0),1)="","",INDEX(PBit,MATCH(B148,No,0),1)))</f>
        <v/>
      </c>
      <c r="G148" s="38" t="str">
        <f ca="1">IF(G149="","",IF(G149="Démarré","Pas encore","Jalon"))</f>
        <v/>
      </c>
      <c r="I148" s="27" t="str">
        <f t="shared" ref="I148:AB149" ca="1" si="51">IF(AND($E148&lt;&gt;"",$F148&lt;&gt;"",I$2&lt;&gt;"",I$3&gt;=$E148,I$3&lt;=$F148),REPT("█",3),"")</f>
        <v/>
      </c>
      <c r="J148" s="27" t="str">
        <f t="shared" ca="1" si="51"/>
        <v/>
      </c>
      <c r="K148" s="27" t="str">
        <f t="shared" ca="1" si="51"/>
        <v/>
      </c>
      <c r="L148" s="27" t="str">
        <f t="shared" ca="1" si="51"/>
        <v/>
      </c>
      <c r="M148" s="27" t="str">
        <f t="shared" ca="1" si="51"/>
        <v/>
      </c>
      <c r="N148" s="27" t="str">
        <f t="shared" ca="1" si="51"/>
        <v/>
      </c>
      <c r="O148" s="27" t="str">
        <f t="shared" ca="1" si="51"/>
        <v/>
      </c>
      <c r="P148" s="27" t="str">
        <f t="shared" ca="1" si="51"/>
        <v/>
      </c>
      <c r="Q148" s="27" t="str">
        <f t="shared" ca="1" si="51"/>
        <v/>
      </c>
      <c r="R148" s="27" t="str">
        <f t="shared" ca="1" si="51"/>
        <v/>
      </c>
      <c r="S148" s="27" t="str">
        <f t="shared" ca="1" si="51"/>
        <v/>
      </c>
      <c r="T148" s="27" t="str">
        <f t="shared" ca="1" si="51"/>
        <v/>
      </c>
      <c r="U148" s="27" t="str">
        <f t="shared" ca="1" si="51"/>
        <v/>
      </c>
      <c r="V148" s="27" t="str">
        <f t="shared" ca="1" si="51"/>
        <v/>
      </c>
      <c r="W148" s="27" t="str">
        <f t="shared" ca="1" si="51"/>
        <v/>
      </c>
      <c r="X148" s="27" t="str">
        <f t="shared" ca="1" si="51"/>
        <v/>
      </c>
      <c r="Y148" s="27" t="str">
        <f t="shared" ca="1" si="51"/>
        <v/>
      </c>
      <c r="Z148" s="27" t="str">
        <f t="shared" ca="1" si="51"/>
        <v/>
      </c>
      <c r="AA148" s="27" t="str">
        <f t="shared" ca="1" si="51"/>
        <v/>
      </c>
      <c r="AB148" s="27" t="str">
        <f t="shared" ca="1" si="51"/>
        <v/>
      </c>
    </row>
    <row r="149" spans="2:28" ht="18" customHeight="1">
      <c r="B149" s="41"/>
      <c r="C149" s="42"/>
      <c r="D149" s="19" t="str">
        <f ca="1">IF(B148="","","Réalisé")</f>
        <v/>
      </c>
      <c r="E149" s="11" t="str">
        <f ca="1">IF(D149="","",IF(INDEX(RBas,MATCH(B148,No,0),1)="","",INDEX(RBas,MATCH(B148,No,0),1)))</f>
        <v/>
      </c>
      <c r="F149" s="11" t="str">
        <f ca="1">IF(D149="","",IF(INDEX(RBit,MATCH(B148,No,0),1)="",IF(E149&lt;&gt;"",TODAY(),""),INDEX(RBit,MATCH(B148,No,0),1)))</f>
        <v/>
      </c>
      <c r="G149" s="38" t="str">
        <f ca="1">IF(D149="","",IF(OR(E149="",E149&gt;TODAY()),"Démarré",IF(F149&lt;TODAY(),"Terminé","En cours")))</f>
        <v/>
      </c>
      <c r="I149" s="28" t="str">
        <f ca="1">IF(AND($E149&lt;&gt;"",$F149&lt;&gt;"",I$2&lt;&gt;"",I$3&gt;=$E149,I$3&lt;=$F149),REPT("█",3),"")</f>
        <v/>
      </c>
      <c r="J149" s="28" t="str">
        <f ca="1">IF(AND($E149&lt;&gt;"",$F149&lt;&gt;"",J$2&lt;&gt;"",J$3&gt;=$E149,J$3&lt;=$F149),REPT("█",3),"")</f>
        <v/>
      </c>
      <c r="K149" s="28" t="str">
        <f ca="1">IF(AND($E149&lt;&gt;"",$F149&lt;&gt;"",K$2&lt;&gt;"",K$3&gt;=$E149,K$3&lt;=$F149),REPT("█",3),"")</f>
        <v/>
      </c>
      <c r="L149" s="28" t="str">
        <f ca="1">IF(AND($E149&lt;&gt;"",$F149&lt;&gt;"",L$2&lt;&gt;"",L$3&gt;=$E149,L$3&lt;=$F149),REPT("█",3),"")</f>
        <v/>
      </c>
      <c r="M149" s="28" t="str">
        <f ca="1">IF(AND($E149&lt;&gt;"",$F149&lt;&gt;"",M$2&lt;&gt;"",M$3&gt;=$E149,M$3&lt;=$F149),REPT(REPT("█",3),3),"")</f>
        <v/>
      </c>
      <c r="N149" s="28" t="str">
        <f t="shared" ca="1" si="51"/>
        <v/>
      </c>
      <c r="O149" s="28" t="str">
        <f t="shared" ca="1" si="51"/>
        <v/>
      </c>
      <c r="P149" s="28" t="str">
        <f t="shared" ca="1" si="51"/>
        <v/>
      </c>
      <c r="Q149" s="28" t="str">
        <f t="shared" ca="1" si="51"/>
        <v/>
      </c>
      <c r="R149" s="28" t="str">
        <f t="shared" ca="1" si="51"/>
        <v/>
      </c>
      <c r="S149" s="28" t="str">
        <f t="shared" ca="1" si="51"/>
        <v/>
      </c>
      <c r="T149" s="28" t="str">
        <f t="shared" ca="1" si="51"/>
        <v/>
      </c>
      <c r="U149" s="28" t="str">
        <f t="shared" ca="1" si="51"/>
        <v/>
      </c>
      <c r="V149" s="28" t="str">
        <f t="shared" ca="1" si="51"/>
        <v/>
      </c>
      <c r="W149" s="28" t="str">
        <f t="shared" ca="1" si="51"/>
        <v/>
      </c>
      <c r="X149" s="28" t="str">
        <f t="shared" ca="1" si="51"/>
        <v/>
      </c>
      <c r="Y149" s="28" t="str">
        <f t="shared" ca="1" si="51"/>
        <v/>
      </c>
      <c r="Z149" s="28" t="str">
        <f t="shared" ca="1" si="51"/>
        <v/>
      </c>
      <c r="AA149" s="28" t="str">
        <f t="shared" ca="1" si="51"/>
        <v/>
      </c>
      <c r="AB149" s="28" t="str">
        <f t="shared" ca="1" si="51"/>
        <v/>
      </c>
    </row>
    <row r="150" spans="2:28" ht="3.75" customHeight="1">
      <c r="I150" s="29"/>
      <c r="J150" s="29"/>
      <c r="K150" s="29"/>
      <c r="L150" s="29"/>
      <c r="M150" s="29"/>
      <c r="N150" s="29"/>
      <c r="O150" s="29"/>
      <c r="P150" s="29"/>
      <c r="Q150" s="29"/>
      <c r="R150" s="29"/>
      <c r="S150" s="29"/>
      <c r="T150" s="29"/>
      <c r="U150" s="29"/>
      <c r="V150" s="29"/>
      <c r="W150" s="29"/>
      <c r="X150" s="29"/>
      <c r="Y150" s="29"/>
      <c r="Z150" s="29"/>
      <c r="AA150" s="29"/>
      <c r="AB150" s="29"/>
    </row>
    <row r="151" spans="2:28" ht="18" customHeight="1">
      <c r="B151" s="41" t="str">
        <f ca="1">IFERROR(INDEX(No,(ROW()-4)/3,1),"")</f>
        <v/>
      </c>
      <c r="C151" s="42" t="str">
        <f ca="1">IF(B151="","",INDEX(Jalon,MATCH(B151,No,0),1))</f>
        <v/>
      </c>
      <c r="D151" s="19" t="str">
        <f ca="1">IF(B151="","","Prévu")</f>
        <v/>
      </c>
      <c r="E151" s="11" t="str">
        <f ca="1">IF(D151="","",IF(INDEX(PBas,MATCH(B151,No,0),1)="","",INDEX(PBas,MATCH(B151,No,0),1)))</f>
        <v/>
      </c>
      <c r="F151" s="11" t="str">
        <f ca="1">IF(D151="","",IF(INDEX(PBit,MATCH(B151,No,0),1)="","",INDEX(PBit,MATCH(B151,No,0),1)))</f>
        <v/>
      </c>
      <c r="G151" s="38" t="str">
        <f ca="1">IF(G152="","",IF(G152="Démarré","Pas encore","Jalon"))</f>
        <v/>
      </c>
      <c r="I151" s="27" t="str">
        <f t="shared" ref="I151:AB152" ca="1" si="52">IF(AND($E151&lt;&gt;"",$F151&lt;&gt;"",I$2&lt;&gt;"",I$3&gt;=$E151,I$3&lt;=$F151),REPT("█",3),"")</f>
        <v/>
      </c>
      <c r="J151" s="27" t="str">
        <f t="shared" ca="1" si="52"/>
        <v/>
      </c>
      <c r="K151" s="27" t="str">
        <f t="shared" ca="1" si="52"/>
        <v/>
      </c>
      <c r="L151" s="27" t="str">
        <f t="shared" ca="1" si="52"/>
        <v/>
      </c>
      <c r="M151" s="27" t="str">
        <f t="shared" ca="1" si="52"/>
        <v/>
      </c>
      <c r="N151" s="27" t="str">
        <f t="shared" ca="1" si="52"/>
        <v/>
      </c>
      <c r="O151" s="27" t="str">
        <f t="shared" ca="1" si="52"/>
        <v/>
      </c>
      <c r="P151" s="27" t="str">
        <f t="shared" ca="1" si="52"/>
        <v/>
      </c>
      <c r="Q151" s="27" t="str">
        <f t="shared" ca="1" si="52"/>
        <v/>
      </c>
      <c r="R151" s="27" t="str">
        <f t="shared" ca="1" si="52"/>
        <v/>
      </c>
      <c r="S151" s="27" t="str">
        <f t="shared" ca="1" si="52"/>
        <v/>
      </c>
      <c r="T151" s="27" t="str">
        <f t="shared" ca="1" si="52"/>
        <v/>
      </c>
      <c r="U151" s="27" t="str">
        <f t="shared" ca="1" si="52"/>
        <v/>
      </c>
      <c r="V151" s="27" t="str">
        <f t="shared" ca="1" si="52"/>
        <v/>
      </c>
      <c r="W151" s="27" t="str">
        <f t="shared" ca="1" si="52"/>
        <v/>
      </c>
      <c r="X151" s="27" t="str">
        <f t="shared" ca="1" si="52"/>
        <v/>
      </c>
      <c r="Y151" s="27" t="str">
        <f t="shared" ca="1" si="52"/>
        <v/>
      </c>
      <c r="Z151" s="27" t="str">
        <f t="shared" ca="1" si="52"/>
        <v/>
      </c>
      <c r="AA151" s="27" t="str">
        <f t="shared" ca="1" si="52"/>
        <v/>
      </c>
      <c r="AB151" s="27" t="str">
        <f t="shared" ca="1" si="52"/>
        <v/>
      </c>
    </row>
    <row r="152" spans="2:28" ht="18" customHeight="1">
      <c r="B152" s="41"/>
      <c r="C152" s="42"/>
      <c r="D152" s="19" t="str">
        <f ca="1">IF(B151="","","Réalisé")</f>
        <v/>
      </c>
      <c r="E152" s="11" t="str">
        <f ca="1">IF(D152="","",IF(INDEX(RBas,MATCH(B151,No,0),1)="","",INDEX(RBas,MATCH(B151,No,0),1)))</f>
        <v/>
      </c>
      <c r="F152" s="11" t="str">
        <f ca="1">IF(D152="","",IF(INDEX(RBit,MATCH(B151,No,0),1)="",IF(E152&lt;&gt;"",TODAY(),""),INDEX(RBit,MATCH(B151,No,0),1)))</f>
        <v/>
      </c>
      <c r="G152" s="38" t="str">
        <f ca="1">IF(D152="","",IF(OR(E152="",E152&gt;TODAY()),"Démarré",IF(F152&lt;TODAY(),"Terminé","En cours")))</f>
        <v/>
      </c>
      <c r="I152" s="28" t="str">
        <f ca="1">IF(AND($E152&lt;&gt;"",$F152&lt;&gt;"",I$2&lt;&gt;"",I$3&gt;=$E152,I$3&lt;=$F152),REPT("█",3),"")</f>
        <v/>
      </c>
      <c r="J152" s="28" t="str">
        <f ca="1">IF(AND($E152&lt;&gt;"",$F152&lt;&gt;"",J$2&lt;&gt;"",J$3&gt;=$E152,J$3&lt;=$F152),REPT("█",3),"")</f>
        <v/>
      </c>
      <c r="K152" s="28" t="str">
        <f ca="1">IF(AND($E152&lt;&gt;"",$F152&lt;&gt;"",K$2&lt;&gt;"",K$3&gt;=$E152,K$3&lt;=$F152),REPT("█",3),"")</f>
        <v/>
      </c>
      <c r="L152" s="28" t="str">
        <f ca="1">IF(AND($E152&lt;&gt;"",$F152&lt;&gt;"",L$2&lt;&gt;"",L$3&gt;=$E152,L$3&lt;=$F152),REPT("█",3),"")</f>
        <v/>
      </c>
      <c r="M152" s="28" t="str">
        <f ca="1">IF(AND($E152&lt;&gt;"",$F152&lt;&gt;"",M$2&lt;&gt;"",M$3&gt;=$E152,M$3&lt;=$F152),REPT(REPT("█",3),3),"")</f>
        <v/>
      </c>
      <c r="N152" s="28" t="str">
        <f t="shared" ca="1" si="52"/>
        <v/>
      </c>
      <c r="O152" s="28" t="str">
        <f t="shared" ca="1" si="52"/>
        <v/>
      </c>
      <c r="P152" s="28" t="str">
        <f t="shared" ca="1" si="52"/>
        <v/>
      </c>
      <c r="Q152" s="28" t="str">
        <f t="shared" ca="1" si="52"/>
        <v/>
      </c>
      <c r="R152" s="28" t="str">
        <f t="shared" ca="1" si="52"/>
        <v/>
      </c>
      <c r="S152" s="28" t="str">
        <f t="shared" ca="1" si="52"/>
        <v/>
      </c>
      <c r="T152" s="28" t="str">
        <f t="shared" ca="1" si="52"/>
        <v/>
      </c>
      <c r="U152" s="28" t="str">
        <f t="shared" ca="1" si="52"/>
        <v/>
      </c>
      <c r="V152" s="28" t="str">
        <f t="shared" ca="1" si="52"/>
        <v/>
      </c>
      <c r="W152" s="28" t="str">
        <f t="shared" ca="1" si="52"/>
        <v/>
      </c>
      <c r="X152" s="28" t="str">
        <f t="shared" ca="1" si="52"/>
        <v/>
      </c>
      <c r="Y152" s="28" t="str">
        <f t="shared" ca="1" si="52"/>
        <v/>
      </c>
      <c r="Z152" s="28" t="str">
        <f t="shared" ca="1" si="52"/>
        <v/>
      </c>
      <c r="AA152" s="28" t="str">
        <f t="shared" ca="1" si="52"/>
        <v/>
      </c>
      <c r="AB152" s="28" t="str">
        <f t="shared" ca="1" si="52"/>
        <v/>
      </c>
    </row>
    <row r="153" spans="2:28" ht="3.75" customHeight="1">
      <c r="I153" s="29"/>
      <c r="J153" s="29"/>
      <c r="K153" s="29"/>
      <c r="L153" s="29"/>
      <c r="M153" s="29"/>
      <c r="N153" s="29"/>
      <c r="O153" s="29"/>
      <c r="P153" s="29"/>
      <c r="Q153" s="29"/>
      <c r="R153" s="29"/>
      <c r="S153" s="29"/>
      <c r="T153" s="29"/>
      <c r="U153" s="29"/>
      <c r="V153" s="29"/>
      <c r="W153" s="29"/>
      <c r="X153" s="29"/>
      <c r="Y153" s="29"/>
      <c r="Z153" s="29"/>
      <c r="AA153" s="29"/>
      <c r="AB153" s="29"/>
    </row>
    <row r="154" spans="2:28" ht="18" customHeight="1">
      <c r="B154" s="41" t="str">
        <f ca="1">IFERROR(INDEX(No,(ROW()-4)/3,1),"")</f>
        <v/>
      </c>
      <c r="C154" s="42" t="str">
        <f ca="1">IF(B154="","",INDEX(Jalon,MATCH(B154,No,0),1))</f>
        <v/>
      </c>
      <c r="D154" s="19" t="str">
        <f ca="1">IF(B154="","","Prévu")</f>
        <v/>
      </c>
      <c r="E154" s="11" t="str">
        <f ca="1">IF(D154="","",IF(INDEX(PBas,MATCH(B154,No,0),1)="","",INDEX(PBas,MATCH(B154,No,0),1)))</f>
        <v/>
      </c>
      <c r="F154" s="11" t="str">
        <f ca="1">IF(D154="","",IF(INDEX(PBit,MATCH(B154,No,0),1)="","",INDEX(PBit,MATCH(B154,No,0),1)))</f>
        <v/>
      </c>
      <c r="G154" s="38" t="str">
        <f ca="1">IF(G155="","",IF(G155="Démarré","Pas encore","Jalon"))</f>
        <v/>
      </c>
      <c r="I154" s="27" t="str">
        <f t="shared" ref="I154:AB155" ca="1" si="53">IF(AND($E154&lt;&gt;"",$F154&lt;&gt;"",I$2&lt;&gt;"",I$3&gt;=$E154,I$3&lt;=$F154),REPT("█",3),"")</f>
        <v/>
      </c>
      <c r="J154" s="27" t="str">
        <f t="shared" ca="1" si="53"/>
        <v/>
      </c>
      <c r="K154" s="27" t="str">
        <f t="shared" ca="1" si="53"/>
        <v/>
      </c>
      <c r="L154" s="27" t="str">
        <f t="shared" ca="1" si="53"/>
        <v/>
      </c>
      <c r="M154" s="27" t="str">
        <f t="shared" ca="1" si="53"/>
        <v/>
      </c>
      <c r="N154" s="27" t="str">
        <f t="shared" ca="1" si="53"/>
        <v/>
      </c>
      <c r="O154" s="27" t="str">
        <f t="shared" ca="1" si="53"/>
        <v/>
      </c>
      <c r="P154" s="27" t="str">
        <f t="shared" ca="1" si="53"/>
        <v/>
      </c>
      <c r="Q154" s="27" t="str">
        <f t="shared" ca="1" si="53"/>
        <v/>
      </c>
      <c r="R154" s="27" t="str">
        <f t="shared" ca="1" si="53"/>
        <v/>
      </c>
      <c r="S154" s="27" t="str">
        <f t="shared" ca="1" si="53"/>
        <v/>
      </c>
      <c r="T154" s="27" t="str">
        <f t="shared" ca="1" si="53"/>
        <v/>
      </c>
      <c r="U154" s="27" t="str">
        <f t="shared" ca="1" si="53"/>
        <v/>
      </c>
      <c r="V154" s="27" t="str">
        <f t="shared" ca="1" si="53"/>
        <v/>
      </c>
      <c r="W154" s="27" t="str">
        <f t="shared" ca="1" si="53"/>
        <v/>
      </c>
      <c r="X154" s="27" t="str">
        <f t="shared" ca="1" si="53"/>
        <v/>
      </c>
      <c r="Y154" s="27" t="str">
        <f t="shared" ca="1" si="53"/>
        <v/>
      </c>
      <c r="Z154" s="27" t="str">
        <f t="shared" ca="1" si="53"/>
        <v/>
      </c>
      <c r="AA154" s="27" t="str">
        <f t="shared" ca="1" si="53"/>
        <v/>
      </c>
      <c r="AB154" s="27" t="str">
        <f t="shared" ca="1" si="53"/>
        <v/>
      </c>
    </row>
    <row r="155" spans="2:28" ht="18" customHeight="1">
      <c r="B155" s="41"/>
      <c r="C155" s="42"/>
      <c r="D155" s="19" t="str">
        <f ca="1">IF(B154="","","Réalisé")</f>
        <v/>
      </c>
      <c r="E155" s="11" t="str">
        <f ca="1">IF(D155="","",IF(INDEX(RBas,MATCH(B154,No,0),1)="","",INDEX(RBas,MATCH(B154,No,0),1)))</f>
        <v/>
      </c>
      <c r="F155" s="11" t="str">
        <f ca="1">IF(D155="","",IF(INDEX(RBit,MATCH(B154,No,0),1)="",IF(E155&lt;&gt;"",TODAY(),""),INDEX(RBit,MATCH(B154,No,0),1)))</f>
        <v/>
      </c>
      <c r="G155" s="38" t="str">
        <f ca="1">IF(D155="","",IF(OR(E155="",E155&gt;TODAY()),"Démarré",IF(F155&lt;TODAY(),"Terminé","En cours")))</f>
        <v/>
      </c>
      <c r="I155" s="28" t="str">
        <f ca="1">IF(AND($E155&lt;&gt;"",$F155&lt;&gt;"",I$2&lt;&gt;"",I$3&gt;=$E155,I$3&lt;=$F155),REPT("█",3),"")</f>
        <v/>
      </c>
      <c r="J155" s="28" t="str">
        <f ca="1">IF(AND($E155&lt;&gt;"",$F155&lt;&gt;"",J$2&lt;&gt;"",J$3&gt;=$E155,J$3&lt;=$F155),REPT("█",3),"")</f>
        <v/>
      </c>
      <c r="K155" s="28" t="str">
        <f ca="1">IF(AND($E155&lt;&gt;"",$F155&lt;&gt;"",K$2&lt;&gt;"",K$3&gt;=$E155,K$3&lt;=$F155),REPT("█",3),"")</f>
        <v/>
      </c>
      <c r="L155" s="28" t="str">
        <f ca="1">IF(AND($E155&lt;&gt;"",$F155&lt;&gt;"",L$2&lt;&gt;"",L$3&gt;=$E155,L$3&lt;=$F155),REPT("█",3),"")</f>
        <v/>
      </c>
      <c r="M155" s="28" t="str">
        <f ca="1">IF(AND($E155&lt;&gt;"",$F155&lt;&gt;"",M$2&lt;&gt;"",M$3&gt;=$E155,M$3&lt;=$F155),REPT(REPT("█",3),3),"")</f>
        <v/>
      </c>
      <c r="N155" s="28" t="str">
        <f t="shared" ca="1" si="53"/>
        <v/>
      </c>
      <c r="O155" s="28" t="str">
        <f t="shared" ca="1" si="53"/>
        <v/>
      </c>
      <c r="P155" s="28" t="str">
        <f t="shared" ca="1" si="53"/>
        <v/>
      </c>
      <c r="Q155" s="28" t="str">
        <f t="shared" ca="1" si="53"/>
        <v/>
      </c>
      <c r="R155" s="28" t="str">
        <f t="shared" ca="1" si="53"/>
        <v/>
      </c>
      <c r="S155" s="28" t="str">
        <f t="shared" ca="1" si="53"/>
        <v/>
      </c>
      <c r="T155" s="28" t="str">
        <f t="shared" ca="1" si="53"/>
        <v/>
      </c>
      <c r="U155" s="28" t="str">
        <f t="shared" ca="1" si="53"/>
        <v/>
      </c>
      <c r="V155" s="28" t="str">
        <f t="shared" ca="1" si="53"/>
        <v/>
      </c>
      <c r="W155" s="28" t="str">
        <f t="shared" ca="1" si="53"/>
        <v/>
      </c>
      <c r="X155" s="28" t="str">
        <f t="shared" ca="1" si="53"/>
        <v/>
      </c>
      <c r="Y155" s="28" t="str">
        <f t="shared" ca="1" si="53"/>
        <v/>
      </c>
      <c r="Z155" s="28" t="str">
        <f t="shared" ca="1" si="53"/>
        <v/>
      </c>
      <c r="AA155" s="28" t="str">
        <f t="shared" ca="1" si="53"/>
        <v/>
      </c>
      <c r="AB155" s="28" t="str">
        <f t="shared" ca="1" si="53"/>
        <v/>
      </c>
    </row>
    <row r="156" spans="2:28" ht="3.75" customHeight="1">
      <c r="I156" s="29"/>
      <c r="J156" s="29"/>
      <c r="K156" s="29"/>
      <c r="L156" s="29"/>
      <c r="M156" s="29"/>
      <c r="N156" s="29"/>
      <c r="O156" s="29"/>
      <c r="P156" s="29"/>
      <c r="Q156" s="29"/>
      <c r="R156" s="29"/>
      <c r="S156" s="29"/>
      <c r="T156" s="29"/>
      <c r="U156" s="29"/>
      <c r="V156" s="29"/>
      <c r="W156" s="29"/>
      <c r="X156" s="29"/>
      <c r="Y156" s="29"/>
      <c r="Z156" s="29"/>
      <c r="AA156" s="29"/>
      <c r="AB156" s="29"/>
    </row>
    <row r="157" spans="2:28" ht="18" customHeight="1">
      <c r="B157" s="41" t="str">
        <f ca="1">IFERROR(INDEX(No,(ROW()-4)/3,1),"")</f>
        <v/>
      </c>
      <c r="C157" s="42" t="str">
        <f ca="1">IF(B157="","",INDEX(Jalon,MATCH(B157,No,0),1))</f>
        <v/>
      </c>
      <c r="D157" s="19" t="str">
        <f ca="1">IF(B157="","","Prévu")</f>
        <v/>
      </c>
      <c r="E157" s="11" t="str">
        <f ca="1">IF(D157="","",IF(INDEX(PBas,MATCH(B157,No,0),1)="","",INDEX(PBas,MATCH(B157,No,0),1)))</f>
        <v/>
      </c>
      <c r="F157" s="11" t="str">
        <f ca="1">IF(D157="","",IF(INDEX(PBit,MATCH(B157,No,0),1)="","",INDEX(PBit,MATCH(B157,No,0),1)))</f>
        <v/>
      </c>
      <c r="G157" s="38" t="str">
        <f ca="1">IF(G158="","",IF(G158="Démarré","Pas encore","Jalon"))</f>
        <v/>
      </c>
      <c r="I157" s="27" t="str">
        <f t="shared" ref="I157:AB158" ca="1" si="54">IF(AND($E157&lt;&gt;"",$F157&lt;&gt;"",I$2&lt;&gt;"",I$3&gt;=$E157,I$3&lt;=$F157),REPT("█",3),"")</f>
        <v/>
      </c>
      <c r="J157" s="27" t="str">
        <f t="shared" ca="1" si="54"/>
        <v/>
      </c>
      <c r="K157" s="27" t="str">
        <f t="shared" ca="1" si="54"/>
        <v/>
      </c>
      <c r="L157" s="27" t="str">
        <f t="shared" ca="1" si="54"/>
        <v/>
      </c>
      <c r="M157" s="27" t="str">
        <f t="shared" ca="1" si="54"/>
        <v/>
      </c>
      <c r="N157" s="27" t="str">
        <f t="shared" ca="1" si="54"/>
        <v/>
      </c>
      <c r="O157" s="27" t="str">
        <f t="shared" ca="1" si="54"/>
        <v/>
      </c>
      <c r="P157" s="27" t="str">
        <f t="shared" ca="1" si="54"/>
        <v/>
      </c>
      <c r="Q157" s="27" t="str">
        <f t="shared" ca="1" si="54"/>
        <v/>
      </c>
      <c r="R157" s="27" t="str">
        <f t="shared" ca="1" si="54"/>
        <v/>
      </c>
      <c r="S157" s="27" t="str">
        <f t="shared" ca="1" si="54"/>
        <v/>
      </c>
      <c r="T157" s="27" t="str">
        <f t="shared" ca="1" si="54"/>
        <v/>
      </c>
      <c r="U157" s="27" t="str">
        <f t="shared" ca="1" si="54"/>
        <v/>
      </c>
      <c r="V157" s="27" t="str">
        <f t="shared" ca="1" si="54"/>
        <v/>
      </c>
      <c r="W157" s="27" t="str">
        <f t="shared" ca="1" si="54"/>
        <v/>
      </c>
      <c r="X157" s="27" t="str">
        <f t="shared" ca="1" si="54"/>
        <v/>
      </c>
      <c r="Y157" s="27" t="str">
        <f t="shared" ca="1" si="54"/>
        <v/>
      </c>
      <c r="Z157" s="27" t="str">
        <f t="shared" ca="1" si="54"/>
        <v/>
      </c>
      <c r="AA157" s="27" t="str">
        <f t="shared" ca="1" si="54"/>
        <v/>
      </c>
      <c r="AB157" s="27" t="str">
        <f t="shared" ca="1" si="54"/>
        <v/>
      </c>
    </row>
    <row r="158" spans="2:28" ht="18" customHeight="1">
      <c r="B158" s="41"/>
      <c r="C158" s="42"/>
      <c r="D158" s="19" t="str">
        <f ca="1">IF(B157="","","Réalisé")</f>
        <v/>
      </c>
      <c r="E158" s="11" t="str">
        <f ca="1">IF(D158="","",IF(INDEX(RBas,MATCH(B157,No,0),1)="","",INDEX(RBas,MATCH(B157,No,0),1)))</f>
        <v/>
      </c>
      <c r="F158" s="11" t="str">
        <f ca="1">IF(D158="","",IF(INDEX(RBit,MATCH(B157,No,0),1)="",IF(E158&lt;&gt;"",TODAY(),""),INDEX(RBit,MATCH(B157,No,0),1)))</f>
        <v/>
      </c>
      <c r="G158" s="38" t="str">
        <f ca="1">IF(D158="","",IF(OR(E158="",E158&gt;TODAY()),"Démarré",IF(F158&lt;TODAY(),"Terminé","En cours")))</f>
        <v/>
      </c>
      <c r="I158" s="28" t="str">
        <f ca="1">IF(AND($E158&lt;&gt;"",$F158&lt;&gt;"",I$2&lt;&gt;"",I$3&gt;=$E158,I$3&lt;=$F158),REPT("█",3),"")</f>
        <v/>
      </c>
      <c r="J158" s="28" t="str">
        <f ca="1">IF(AND($E158&lt;&gt;"",$F158&lt;&gt;"",J$2&lt;&gt;"",J$3&gt;=$E158,J$3&lt;=$F158),REPT("█",3),"")</f>
        <v/>
      </c>
      <c r="K158" s="28" t="str">
        <f ca="1">IF(AND($E158&lt;&gt;"",$F158&lt;&gt;"",K$2&lt;&gt;"",K$3&gt;=$E158,K$3&lt;=$F158),REPT("█",3),"")</f>
        <v/>
      </c>
      <c r="L158" s="28" t="str">
        <f ca="1">IF(AND($E158&lt;&gt;"",$F158&lt;&gt;"",L$2&lt;&gt;"",L$3&gt;=$E158,L$3&lt;=$F158),REPT("█",3),"")</f>
        <v/>
      </c>
      <c r="M158" s="28" t="str">
        <f ca="1">IF(AND($E158&lt;&gt;"",$F158&lt;&gt;"",M$2&lt;&gt;"",M$3&gt;=$E158,M$3&lt;=$F158),REPT(REPT("█",3),3),"")</f>
        <v/>
      </c>
      <c r="N158" s="28" t="str">
        <f t="shared" ca="1" si="54"/>
        <v/>
      </c>
      <c r="O158" s="28" t="str">
        <f t="shared" ca="1" si="54"/>
        <v/>
      </c>
      <c r="P158" s="28" t="str">
        <f t="shared" ca="1" si="54"/>
        <v/>
      </c>
      <c r="Q158" s="28" t="str">
        <f t="shared" ca="1" si="54"/>
        <v/>
      </c>
      <c r="R158" s="28" t="str">
        <f t="shared" ca="1" si="54"/>
        <v/>
      </c>
      <c r="S158" s="28" t="str">
        <f t="shared" ca="1" si="54"/>
        <v/>
      </c>
      <c r="T158" s="28" t="str">
        <f t="shared" ca="1" si="54"/>
        <v/>
      </c>
      <c r="U158" s="28" t="str">
        <f t="shared" ca="1" si="54"/>
        <v/>
      </c>
      <c r="V158" s="28" t="str">
        <f t="shared" ca="1" si="54"/>
        <v/>
      </c>
      <c r="W158" s="28" t="str">
        <f t="shared" ca="1" si="54"/>
        <v/>
      </c>
      <c r="X158" s="28" t="str">
        <f t="shared" ca="1" si="54"/>
        <v/>
      </c>
      <c r="Y158" s="28" t="str">
        <f t="shared" ca="1" si="54"/>
        <v/>
      </c>
      <c r="Z158" s="28" t="str">
        <f t="shared" ca="1" si="54"/>
        <v/>
      </c>
      <c r="AA158" s="28" t="str">
        <f t="shared" ca="1" si="54"/>
        <v/>
      </c>
      <c r="AB158" s="28" t="str">
        <f t="shared" ca="1" si="54"/>
        <v/>
      </c>
    </row>
    <row r="159" spans="2:28" ht="3.75" customHeight="1">
      <c r="I159" s="29"/>
      <c r="J159" s="29"/>
      <c r="K159" s="29"/>
      <c r="L159" s="29"/>
      <c r="M159" s="29"/>
      <c r="N159" s="29"/>
      <c r="O159" s="29"/>
      <c r="P159" s="29"/>
      <c r="Q159" s="29"/>
      <c r="R159" s="29"/>
      <c r="S159" s="29"/>
      <c r="T159" s="29"/>
      <c r="U159" s="29"/>
      <c r="V159" s="29"/>
      <c r="W159" s="29"/>
      <c r="X159" s="29"/>
      <c r="Y159" s="29"/>
      <c r="Z159" s="29"/>
      <c r="AA159" s="29"/>
      <c r="AB159" s="29"/>
    </row>
  </sheetData>
  <mergeCells count="104">
    <mergeCell ref="B64:B65"/>
    <mergeCell ref="C64:C65"/>
    <mergeCell ref="B52:B53"/>
    <mergeCell ref="C52:C53"/>
    <mergeCell ref="B55:B56"/>
    <mergeCell ref="C55:C56"/>
    <mergeCell ref="B58:B59"/>
    <mergeCell ref="C58:C59"/>
    <mergeCell ref="B43:B44"/>
    <mergeCell ref="C43:C44"/>
    <mergeCell ref="B46:B47"/>
    <mergeCell ref="C46:C47"/>
    <mergeCell ref="B49:B50"/>
    <mergeCell ref="C49:C50"/>
    <mergeCell ref="B34:B35"/>
    <mergeCell ref="C34:C35"/>
    <mergeCell ref="B37:B38"/>
    <mergeCell ref="C37:C38"/>
    <mergeCell ref="B40:B41"/>
    <mergeCell ref="C40:C41"/>
    <mergeCell ref="B61:B62"/>
    <mergeCell ref="C61:C62"/>
    <mergeCell ref="B19:B20"/>
    <mergeCell ref="C19:C20"/>
    <mergeCell ref="B22:B23"/>
    <mergeCell ref="C22:C23"/>
    <mergeCell ref="B25:B26"/>
    <mergeCell ref="C25:C26"/>
    <mergeCell ref="B28:B29"/>
    <mergeCell ref="C28:C29"/>
    <mergeCell ref="B31:B32"/>
    <mergeCell ref="C31:C32"/>
    <mergeCell ref="B3:G4"/>
    <mergeCell ref="B2:G2"/>
    <mergeCell ref="B10:B11"/>
    <mergeCell ref="C10:C11"/>
    <mergeCell ref="B13:B14"/>
    <mergeCell ref="C13:C14"/>
    <mergeCell ref="B7:B8"/>
    <mergeCell ref="C7:C8"/>
    <mergeCell ref="B16:B17"/>
    <mergeCell ref="C16:C17"/>
    <mergeCell ref="B76:B77"/>
    <mergeCell ref="C76:C77"/>
    <mergeCell ref="B79:B80"/>
    <mergeCell ref="C79:C80"/>
    <mergeCell ref="B82:B83"/>
    <mergeCell ref="C82:C83"/>
    <mergeCell ref="B67:B68"/>
    <mergeCell ref="C67:C68"/>
    <mergeCell ref="B70:B71"/>
    <mergeCell ref="C70:C71"/>
    <mergeCell ref="B73:B74"/>
    <mergeCell ref="C73:C74"/>
    <mergeCell ref="B94:B95"/>
    <mergeCell ref="C94:C95"/>
    <mergeCell ref="B97:B98"/>
    <mergeCell ref="C97:C98"/>
    <mergeCell ref="B100:B101"/>
    <mergeCell ref="C100:C101"/>
    <mergeCell ref="B85:B86"/>
    <mergeCell ref="C85:C86"/>
    <mergeCell ref="B88:B89"/>
    <mergeCell ref="C88:C89"/>
    <mergeCell ref="B91:B92"/>
    <mergeCell ref="C91:C92"/>
    <mergeCell ref="B112:B113"/>
    <mergeCell ref="C112:C113"/>
    <mergeCell ref="B115:B116"/>
    <mergeCell ref="C115:C116"/>
    <mergeCell ref="B118:B119"/>
    <mergeCell ref="C118:C119"/>
    <mergeCell ref="B103:B104"/>
    <mergeCell ref="C103:C104"/>
    <mergeCell ref="B106:B107"/>
    <mergeCell ref="C106:C107"/>
    <mergeCell ref="B109:B110"/>
    <mergeCell ref="C109:C110"/>
    <mergeCell ref="B130:B131"/>
    <mergeCell ref="C130:C131"/>
    <mergeCell ref="B133:B134"/>
    <mergeCell ref="C133:C134"/>
    <mergeCell ref="B136:B137"/>
    <mergeCell ref="C136:C137"/>
    <mergeCell ref="B121:B122"/>
    <mergeCell ref="C121:C122"/>
    <mergeCell ref="B124:B125"/>
    <mergeCell ref="C124:C125"/>
    <mergeCell ref="B127:B128"/>
    <mergeCell ref="C127:C128"/>
    <mergeCell ref="B157:B158"/>
    <mergeCell ref="C157:C158"/>
    <mergeCell ref="B148:B149"/>
    <mergeCell ref="C148:C149"/>
    <mergeCell ref="B151:B152"/>
    <mergeCell ref="C151:C152"/>
    <mergeCell ref="B154:B155"/>
    <mergeCell ref="C154:C155"/>
    <mergeCell ref="B139:B140"/>
    <mergeCell ref="C139:C140"/>
    <mergeCell ref="B142:B143"/>
    <mergeCell ref="C142:C143"/>
    <mergeCell ref="B145:B146"/>
    <mergeCell ref="C145:C146"/>
  </mergeCells>
  <conditionalFormatting sqref="I3:AB3">
    <cfRule type="expression" dxfId="1032" priority="1764">
      <formula>AND(I3&lt;&gt;"",MOD(I$2,2)=1)</formula>
    </cfRule>
    <cfRule type="expression" dxfId="1031" priority="1765">
      <formula>AND(I3&lt;&gt;"",MOD(I$2,2)=0)</formula>
    </cfRule>
  </conditionalFormatting>
  <conditionalFormatting sqref="I4:AB4">
    <cfRule type="expression" dxfId="1030" priority="1761">
      <formula>AND(I3&lt;&gt;"",MOD(I$2,2)=1)</formula>
    </cfRule>
    <cfRule type="expression" dxfId="1029" priority="1762">
      <formula>AND(I3&lt;&gt;"",MOD(I$2,2)=0)</formula>
    </cfRule>
  </conditionalFormatting>
  <conditionalFormatting sqref="I5:AB5">
    <cfRule type="expression" dxfId="1028" priority="1758">
      <formula>AND(I3&lt;&gt;"",MOD(I$2,2)=1)</formula>
    </cfRule>
    <cfRule type="expression" dxfId="1027" priority="1759">
      <formula>AND(I3&lt;&gt;"",MOD(I$2,2)=0)</formula>
    </cfRule>
  </conditionalFormatting>
  <conditionalFormatting sqref="I2:AB2">
    <cfRule type="expression" dxfId="1026" priority="1755">
      <formula>AND(I2&lt;&gt;"",MOD(I2,2)=1)</formula>
    </cfRule>
    <cfRule type="expression" dxfId="1025" priority="1756">
      <formula>AND(I2&lt;&gt;"",MOD(I2,2)=0)</formula>
    </cfRule>
  </conditionalFormatting>
  <conditionalFormatting sqref="I6 I1 K6:AB6 K1:AB1">
    <cfRule type="expression" dxfId="1024" priority="1753">
      <formula>I$2&lt;&gt;""</formula>
    </cfRule>
  </conditionalFormatting>
  <conditionalFormatting sqref="I9 K9:AB9">
    <cfRule type="expression" dxfId="1023" priority="1752">
      <formula>AND(I$2&lt;&gt;"",$D7&lt;&gt;"")</formula>
    </cfRule>
  </conditionalFormatting>
  <conditionalFormatting sqref="B7:G8">
    <cfRule type="expression" dxfId="1022" priority="1744">
      <formula>AND($D7&lt;&gt;"",MOD(MAX($B$7:$B7),2)=1)</formula>
    </cfRule>
    <cfRule type="expression" dxfId="1021" priority="1745">
      <formula>AND($D7&lt;&gt;"",MOD(MAX($B$7:$B7),2)=0)</formula>
    </cfRule>
  </conditionalFormatting>
  <conditionalFormatting sqref="B6:G6">
    <cfRule type="expression" dxfId="1020" priority="1743">
      <formula>B7&lt;&gt;""</formula>
    </cfRule>
  </conditionalFormatting>
  <conditionalFormatting sqref="B9:G9">
    <cfRule type="expression" dxfId="1019" priority="1742">
      <formula>B7&lt;&gt;""</formula>
    </cfRule>
  </conditionalFormatting>
  <conditionalFormatting sqref="J6 J1">
    <cfRule type="expression" dxfId="1018" priority="1737">
      <formula>J$2&lt;&gt;""</formula>
    </cfRule>
  </conditionalFormatting>
  <conditionalFormatting sqref="J9">
    <cfRule type="expression" dxfId="1017" priority="1736">
      <formula>AND(J$2&lt;&gt;"",$D7&lt;&gt;"")</formula>
    </cfRule>
  </conditionalFormatting>
  <conditionalFormatting sqref="H6">
    <cfRule type="expression" dxfId="1016" priority="1717">
      <formula>$D7&lt;&gt;""</formula>
    </cfRule>
  </conditionalFormatting>
  <conditionalFormatting sqref="H7:H8">
    <cfRule type="expression" dxfId="1015" priority="1716">
      <formula>$D7&lt;&gt;""</formula>
    </cfRule>
  </conditionalFormatting>
  <conditionalFormatting sqref="H9">
    <cfRule type="expression" dxfId="1014" priority="1715">
      <formula>$D7&lt;&gt;""</formula>
    </cfRule>
  </conditionalFormatting>
  <conditionalFormatting sqref="A6">
    <cfRule type="expression" dxfId="1013" priority="1714">
      <formula>$D7&lt;&gt;""</formula>
    </cfRule>
  </conditionalFormatting>
  <conditionalFormatting sqref="A9">
    <cfRule type="expression" dxfId="1012" priority="1713">
      <formula>$D7&lt;&gt;""</formula>
    </cfRule>
  </conditionalFormatting>
  <conditionalFormatting sqref="A7:A8">
    <cfRule type="expression" dxfId="1011" priority="1712">
      <formula>$D7&lt;&gt;""</formula>
    </cfRule>
  </conditionalFormatting>
  <conditionalFormatting sqref="I8:AB8">
    <cfRule type="expression" dxfId="1010" priority="1747">
      <formula>AND($D7&lt;&gt;"",I$2&lt;&gt;"",MOD(I$2,2)=1)</formula>
    </cfRule>
    <cfRule type="expression" dxfId="1009" priority="1748">
      <formula>AND($D7&lt;&gt;"",I$2&lt;&gt;"",MOD(I$2,2)=0)</formula>
    </cfRule>
  </conditionalFormatting>
  <conditionalFormatting sqref="I7:AB7">
    <cfRule type="expression" dxfId="1008" priority="1750">
      <formula>AND($D7&lt;&gt;"",I$2&lt;&gt;"",MOD(I$2,2)=1)</formula>
    </cfRule>
    <cfRule type="expression" dxfId="1007" priority="1751">
      <formula>AND($D7&lt;&gt;"",I$2&lt;&gt;"",MOD(I$2,2)=0)</formula>
    </cfRule>
  </conditionalFormatting>
  <conditionalFormatting sqref="G7:G8">
    <cfRule type="expression" dxfId="1006" priority="1007">
      <formula>$G8="En cours"</formula>
    </cfRule>
  </conditionalFormatting>
  <conditionalFormatting sqref="G7">
    <cfRule type="expression" dxfId="1005" priority="1006">
      <formula>$G8="En cours"</formula>
    </cfRule>
    <cfRule type="expression" dxfId="1004" priority="1005">
      <formula>$G8="Terminé"</formula>
    </cfRule>
  </conditionalFormatting>
  <conditionalFormatting sqref="G8">
    <cfRule type="cellIs" dxfId="1003" priority="1004" operator="equal">
      <formula>"Terminé"</formula>
    </cfRule>
    <cfRule type="cellIs" dxfId="1002" priority="1003" operator="equal">
      <formula>"En cours"</formula>
    </cfRule>
  </conditionalFormatting>
  <conditionalFormatting sqref="F8">
    <cfRule type="expression" dxfId="1001" priority="1002">
      <formula>AND($D7&lt;&gt;"",$E8&lt;&gt;"",MOD(MAX($B$7:$B7),2)=1)</formula>
    </cfRule>
    <cfRule type="expression" dxfId="1000" priority="1001">
      <formula>AND($D7&lt;&gt;"",$E8&lt;&gt;"",MOD(MAX($B$7:$B7),2)=0)</formula>
    </cfRule>
  </conditionalFormatting>
  <conditionalFormatting sqref="I12 K12:AB12">
    <cfRule type="expression" dxfId="999" priority="1000">
      <formula>AND(I$2&lt;&gt;"",$D10&lt;&gt;"")</formula>
    </cfRule>
  </conditionalFormatting>
  <conditionalFormatting sqref="B10:G11">
    <cfRule type="expression" dxfId="998" priority="998">
      <formula>AND($D10&lt;&gt;"",MOD(MAX($B$7:$B10),2)=1)</formula>
    </cfRule>
    <cfRule type="expression" dxfId="997" priority="999">
      <formula>AND($D10&lt;&gt;"",MOD(MAX($B$7:$B10),2)=0)</formula>
    </cfRule>
  </conditionalFormatting>
  <conditionalFormatting sqref="B12:G12">
    <cfRule type="expression" dxfId="996" priority="997">
      <formula>B10&lt;&gt;""</formula>
    </cfRule>
  </conditionalFormatting>
  <conditionalFormatting sqref="J12">
    <cfRule type="expression" dxfId="995" priority="996">
      <formula>AND(J$2&lt;&gt;"",$D10&lt;&gt;"")</formula>
    </cfRule>
  </conditionalFormatting>
  <conditionalFormatting sqref="H10:H11">
    <cfRule type="expression" dxfId="994" priority="995">
      <formula>$D10&lt;&gt;""</formula>
    </cfRule>
  </conditionalFormatting>
  <conditionalFormatting sqref="H12">
    <cfRule type="expression" dxfId="993" priority="994">
      <formula>$D10&lt;&gt;""</formula>
    </cfRule>
  </conditionalFormatting>
  <conditionalFormatting sqref="A12">
    <cfRule type="expression" dxfId="992" priority="993">
      <formula>$D10&lt;&gt;""</formula>
    </cfRule>
  </conditionalFormatting>
  <conditionalFormatting sqref="A10:A11">
    <cfRule type="expression" dxfId="991" priority="992">
      <formula>$D10&lt;&gt;""</formula>
    </cfRule>
  </conditionalFormatting>
  <conditionalFormatting sqref="I11:AB11">
    <cfRule type="expression" dxfId="990" priority="990">
      <formula>AND($D10&lt;&gt;"",I$2&lt;&gt;"",MOD(I$2,2)=1)</formula>
    </cfRule>
    <cfRule type="expression" dxfId="989" priority="991">
      <formula>AND($D10&lt;&gt;"",I$2&lt;&gt;"",MOD(I$2,2)=0)</formula>
    </cfRule>
  </conditionalFormatting>
  <conditionalFormatting sqref="I10:AB10">
    <cfRule type="expression" dxfId="988" priority="988">
      <formula>AND($D10&lt;&gt;"",I$2&lt;&gt;"",MOD(I$2,2)=1)</formula>
    </cfRule>
    <cfRule type="expression" dxfId="987" priority="989">
      <formula>AND($D10&lt;&gt;"",I$2&lt;&gt;"",MOD(I$2,2)=0)</formula>
    </cfRule>
  </conditionalFormatting>
  <conditionalFormatting sqref="G10:G11">
    <cfRule type="expression" dxfId="986" priority="987">
      <formula>$G11="En cours"</formula>
    </cfRule>
  </conditionalFormatting>
  <conditionalFormatting sqref="G10">
    <cfRule type="expression" dxfId="985" priority="985">
      <formula>$G11="Terminé"</formula>
    </cfRule>
    <cfRule type="expression" dxfId="984" priority="986">
      <formula>$G11="En cours"</formula>
    </cfRule>
  </conditionalFormatting>
  <conditionalFormatting sqref="G11">
    <cfRule type="cellIs" dxfId="983" priority="983" operator="equal">
      <formula>"En cours"</formula>
    </cfRule>
    <cfRule type="cellIs" dxfId="982" priority="984" operator="equal">
      <formula>"Terminé"</formula>
    </cfRule>
  </conditionalFormatting>
  <conditionalFormatting sqref="F11">
    <cfRule type="expression" dxfId="981" priority="981">
      <formula>AND($D10&lt;&gt;"",$E11&lt;&gt;"",MOD(MAX($B$7:$B10),2)=0)</formula>
    </cfRule>
    <cfRule type="expression" dxfId="980" priority="982">
      <formula>AND($D10&lt;&gt;"",$E11&lt;&gt;"",MOD(MAX($B$7:$B10),2)=1)</formula>
    </cfRule>
  </conditionalFormatting>
  <conditionalFormatting sqref="I15 K15:AB15">
    <cfRule type="expression" dxfId="979" priority="980">
      <formula>AND(I$2&lt;&gt;"",$D13&lt;&gt;"")</formula>
    </cfRule>
  </conditionalFormatting>
  <conditionalFormatting sqref="B13:G14">
    <cfRule type="expression" dxfId="978" priority="978">
      <formula>AND($D13&lt;&gt;"",MOD(MAX($B$7:$B13),2)=1)</formula>
    </cfRule>
    <cfRule type="expression" dxfId="977" priority="979">
      <formula>AND($D13&lt;&gt;"",MOD(MAX($B$7:$B13),2)=0)</formula>
    </cfRule>
  </conditionalFormatting>
  <conditionalFormatting sqref="B15:G15">
    <cfRule type="expression" dxfId="976" priority="977">
      <formula>B13&lt;&gt;""</formula>
    </cfRule>
  </conditionalFormatting>
  <conditionalFormatting sqref="J15">
    <cfRule type="expression" dxfId="975" priority="976">
      <formula>AND(J$2&lt;&gt;"",$D13&lt;&gt;"")</formula>
    </cfRule>
  </conditionalFormatting>
  <conditionalFormatting sqref="H13:H14">
    <cfRule type="expression" dxfId="974" priority="975">
      <formula>$D13&lt;&gt;""</formula>
    </cfRule>
  </conditionalFormatting>
  <conditionalFormatting sqref="H15">
    <cfRule type="expression" dxfId="973" priority="974">
      <formula>$D13&lt;&gt;""</formula>
    </cfRule>
  </conditionalFormatting>
  <conditionalFormatting sqref="A15">
    <cfRule type="expression" dxfId="972" priority="973">
      <formula>$D13&lt;&gt;""</formula>
    </cfRule>
  </conditionalFormatting>
  <conditionalFormatting sqref="A13:A14">
    <cfRule type="expression" dxfId="971" priority="972">
      <formula>$D13&lt;&gt;""</formula>
    </cfRule>
  </conditionalFormatting>
  <conditionalFormatting sqref="I14:AB14">
    <cfRule type="expression" dxfId="970" priority="970">
      <formula>AND($D13&lt;&gt;"",I$2&lt;&gt;"",MOD(I$2,2)=1)</formula>
    </cfRule>
    <cfRule type="expression" dxfId="969" priority="971">
      <formula>AND($D13&lt;&gt;"",I$2&lt;&gt;"",MOD(I$2,2)=0)</formula>
    </cfRule>
  </conditionalFormatting>
  <conditionalFormatting sqref="I13:AB13">
    <cfRule type="expression" dxfId="968" priority="968">
      <formula>AND($D13&lt;&gt;"",I$2&lt;&gt;"",MOD(I$2,2)=1)</formula>
    </cfRule>
    <cfRule type="expression" dxfId="967" priority="969">
      <formula>AND($D13&lt;&gt;"",I$2&lt;&gt;"",MOD(I$2,2)=0)</formula>
    </cfRule>
  </conditionalFormatting>
  <conditionalFormatting sqref="G13:G14">
    <cfRule type="expression" dxfId="966" priority="967">
      <formula>$G14="En cours"</formula>
    </cfRule>
  </conditionalFormatting>
  <conditionalFormatting sqref="G13">
    <cfRule type="expression" dxfId="965" priority="965">
      <formula>$G14="Terminé"</formula>
    </cfRule>
    <cfRule type="expression" dxfId="964" priority="966">
      <formula>$G14="En cours"</formula>
    </cfRule>
  </conditionalFormatting>
  <conditionalFormatting sqref="G14">
    <cfRule type="cellIs" dxfId="963" priority="963" operator="equal">
      <formula>"En cours"</formula>
    </cfRule>
    <cfRule type="cellIs" dxfId="962" priority="964" operator="equal">
      <formula>"Terminé"</formula>
    </cfRule>
  </conditionalFormatting>
  <conditionalFormatting sqref="F14">
    <cfRule type="expression" dxfId="961" priority="961">
      <formula>AND($D13&lt;&gt;"",$E14&lt;&gt;"",MOD(MAX($B$7:$B13),2)=0)</formula>
    </cfRule>
    <cfRule type="expression" dxfId="960" priority="962">
      <formula>AND($D13&lt;&gt;"",$E14&lt;&gt;"",MOD(MAX($B$7:$B13),2)=1)</formula>
    </cfRule>
  </conditionalFormatting>
  <conditionalFormatting sqref="I18 K18:AB18">
    <cfRule type="expression" dxfId="959" priority="960">
      <formula>AND(I$2&lt;&gt;"",$D16&lt;&gt;"")</formula>
    </cfRule>
  </conditionalFormatting>
  <conditionalFormatting sqref="B16:G17">
    <cfRule type="expression" dxfId="958" priority="958">
      <formula>AND($D16&lt;&gt;"",MOD(MAX($B$7:$B16),2)=1)</formula>
    </cfRule>
    <cfRule type="expression" dxfId="957" priority="959">
      <formula>AND($D16&lt;&gt;"",MOD(MAX($B$7:$B16),2)=0)</formula>
    </cfRule>
  </conditionalFormatting>
  <conditionalFormatting sqref="B18:G18">
    <cfRule type="expression" dxfId="956" priority="957">
      <formula>B16&lt;&gt;""</formula>
    </cfRule>
  </conditionalFormatting>
  <conditionalFormatting sqref="J18">
    <cfRule type="expression" dxfId="955" priority="956">
      <formula>AND(J$2&lt;&gt;"",$D16&lt;&gt;"")</formula>
    </cfRule>
  </conditionalFormatting>
  <conditionalFormatting sqref="H16:H17">
    <cfRule type="expression" dxfId="954" priority="955">
      <formula>$D16&lt;&gt;""</formula>
    </cfRule>
  </conditionalFormatting>
  <conditionalFormatting sqref="H18">
    <cfRule type="expression" dxfId="953" priority="954">
      <formula>$D16&lt;&gt;""</formula>
    </cfRule>
  </conditionalFormatting>
  <conditionalFormatting sqref="A18">
    <cfRule type="expression" dxfId="952" priority="953">
      <formula>$D16&lt;&gt;""</formula>
    </cfRule>
  </conditionalFormatting>
  <conditionalFormatting sqref="A16:A17">
    <cfRule type="expression" dxfId="951" priority="952">
      <formula>$D16&lt;&gt;""</formula>
    </cfRule>
  </conditionalFormatting>
  <conditionalFormatting sqref="I17:AB17">
    <cfRule type="expression" dxfId="950" priority="950">
      <formula>AND($D16&lt;&gt;"",I$2&lt;&gt;"",MOD(I$2,2)=1)</formula>
    </cfRule>
    <cfRule type="expression" dxfId="949" priority="951">
      <formula>AND($D16&lt;&gt;"",I$2&lt;&gt;"",MOD(I$2,2)=0)</formula>
    </cfRule>
  </conditionalFormatting>
  <conditionalFormatting sqref="I16:AB16">
    <cfRule type="expression" dxfId="948" priority="948">
      <formula>AND($D16&lt;&gt;"",I$2&lt;&gt;"",MOD(I$2,2)=1)</formula>
    </cfRule>
    <cfRule type="expression" dxfId="947" priority="949">
      <formula>AND($D16&lt;&gt;"",I$2&lt;&gt;"",MOD(I$2,2)=0)</formula>
    </cfRule>
  </conditionalFormatting>
  <conditionalFormatting sqref="G16:G17">
    <cfRule type="expression" dxfId="946" priority="947">
      <formula>$G17="En cours"</formula>
    </cfRule>
  </conditionalFormatting>
  <conditionalFormatting sqref="G16">
    <cfRule type="expression" dxfId="945" priority="945">
      <formula>$G17="Terminé"</formula>
    </cfRule>
    <cfRule type="expression" dxfId="944" priority="946">
      <formula>$G17="En cours"</formula>
    </cfRule>
  </conditionalFormatting>
  <conditionalFormatting sqref="G17">
    <cfRule type="cellIs" dxfId="943" priority="943" operator="equal">
      <formula>"En cours"</formula>
    </cfRule>
    <cfRule type="cellIs" dxfId="942" priority="944" operator="equal">
      <formula>"Terminé"</formula>
    </cfRule>
  </conditionalFormatting>
  <conditionalFormatting sqref="F17">
    <cfRule type="expression" dxfId="941" priority="941">
      <formula>AND($D16&lt;&gt;"",$E17&lt;&gt;"",MOD(MAX($B$7:$B16),2)=0)</formula>
    </cfRule>
    <cfRule type="expression" dxfId="940" priority="942">
      <formula>AND($D16&lt;&gt;"",$E17&lt;&gt;"",MOD(MAX($B$7:$B16),2)=1)</formula>
    </cfRule>
  </conditionalFormatting>
  <conditionalFormatting sqref="I21 K21:AB21">
    <cfRule type="expression" dxfId="939" priority="940">
      <formula>AND(I$2&lt;&gt;"",$D19&lt;&gt;"")</formula>
    </cfRule>
  </conditionalFormatting>
  <conditionalFormatting sqref="B19:G20">
    <cfRule type="expression" dxfId="938" priority="938">
      <formula>AND($D19&lt;&gt;"",MOD(MAX($B$7:$B19),2)=1)</formula>
    </cfRule>
    <cfRule type="expression" dxfId="937" priority="939">
      <formula>AND($D19&lt;&gt;"",MOD(MAX($B$7:$B19),2)=0)</formula>
    </cfRule>
  </conditionalFormatting>
  <conditionalFormatting sqref="B21:G21">
    <cfRule type="expression" dxfId="936" priority="937">
      <formula>B19&lt;&gt;""</formula>
    </cfRule>
  </conditionalFormatting>
  <conditionalFormatting sqref="J21">
    <cfRule type="expression" dxfId="935" priority="936">
      <formula>AND(J$2&lt;&gt;"",$D19&lt;&gt;"")</formula>
    </cfRule>
  </conditionalFormatting>
  <conditionalFormatting sqref="H19:H20">
    <cfRule type="expression" dxfId="934" priority="935">
      <formula>$D19&lt;&gt;""</formula>
    </cfRule>
  </conditionalFormatting>
  <conditionalFormatting sqref="H21">
    <cfRule type="expression" dxfId="933" priority="934">
      <formula>$D19&lt;&gt;""</formula>
    </cfRule>
  </conditionalFormatting>
  <conditionalFormatting sqref="A21">
    <cfRule type="expression" dxfId="932" priority="933">
      <formula>$D19&lt;&gt;""</formula>
    </cfRule>
  </conditionalFormatting>
  <conditionalFormatting sqref="A19:A20">
    <cfRule type="expression" dxfId="931" priority="932">
      <formula>$D19&lt;&gt;""</formula>
    </cfRule>
  </conditionalFormatting>
  <conditionalFormatting sqref="I20:AB20">
    <cfRule type="expression" dxfId="930" priority="930">
      <formula>AND($D19&lt;&gt;"",I$2&lt;&gt;"",MOD(I$2,2)=1)</formula>
    </cfRule>
    <cfRule type="expression" dxfId="929" priority="931">
      <formula>AND($D19&lt;&gt;"",I$2&lt;&gt;"",MOD(I$2,2)=0)</formula>
    </cfRule>
  </conditionalFormatting>
  <conditionalFormatting sqref="I19:AB19">
    <cfRule type="expression" dxfId="928" priority="928">
      <formula>AND($D19&lt;&gt;"",I$2&lt;&gt;"",MOD(I$2,2)=1)</formula>
    </cfRule>
    <cfRule type="expression" dxfId="927" priority="929">
      <formula>AND($D19&lt;&gt;"",I$2&lt;&gt;"",MOD(I$2,2)=0)</formula>
    </cfRule>
  </conditionalFormatting>
  <conditionalFormatting sqref="G19:G20">
    <cfRule type="expression" dxfId="926" priority="927">
      <formula>$G20="En cours"</formula>
    </cfRule>
  </conditionalFormatting>
  <conditionalFormatting sqref="G19">
    <cfRule type="expression" dxfId="925" priority="925">
      <formula>$G20="Terminé"</formula>
    </cfRule>
    <cfRule type="expression" dxfId="924" priority="926">
      <formula>$G20="En cours"</formula>
    </cfRule>
  </conditionalFormatting>
  <conditionalFormatting sqref="G20">
    <cfRule type="cellIs" dxfId="923" priority="923" operator="equal">
      <formula>"En cours"</formula>
    </cfRule>
    <cfRule type="cellIs" dxfId="922" priority="924" operator="equal">
      <formula>"Terminé"</formula>
    </cfRule>
  </conditionalFormatting>
  <conditionalFormatting sqref="F20">
    <cfRule type="expression" dxfId="921" priority="921">
      <formula>AND($D19&lt;&gt;"",$E20&lt;&gt;"",MOD(MAX($B$7:$B19),2)=0)</formula>
    </cfRule>
    <cfRule type="expression" dxfId="920" priority="922">
      <formula>AND($D19&lt;&gt;"",$E20&lt;&gt;"",MOD(MAX($B$7:$B19),2)=1)</formula>
    </cfRule>
  </conditionalFormatting>
  <conditionalFormatting sqref="I24 K24:AB24">
    <cfRule type="expression" dxfId="919" priority="920">
      <formula>AND(I$2&lt;&gt;"",$D22&lt;&gt;"")</formula>
    </cfRule>
  </conditionalFormatting>
  <conditionalFormatting sqref="B22:G23">
    <cfRule type="expression" dxfId="918" priority="918">
      <formula>AND($D22&lt;&gt;"",MOD(MAX($B$7:$B22),2)=1)</formula>
    </cfRule>
    <cfRule type="expression" dxfId="917" priority="919">
      <formula>AND($D22&lt;&gt;"",MOD(MAX($B$7:$B22),2)=0)</formula>
    </cfRule>
  </conditionalFormatting>
  <conditionalFormatting sqref="B24:G24">
    <cfRule type="expression" dxfId="916" priority="917">
      <formula>B22&lt;&gt;""</formula>
    </cfRule>
  </conditionalFormatting>
  <conditionalFormatting sqref="J24">
    <cfRule type="expression" dxfId="915" priority="916">
      <formula>AND(J$2&lt;&gt;"",$D22&lt;&gt;"")</formula>
    </cfRule>
  </conditionalFormatting>
  <conditionalFormatting sqref="H22:H23">
    <cfRule type="expression" dxfId="914" priority="915">
      <formula>$D22&lt;&gt;""</formula>
    </cfRule>
  </conditionalFormatting>
  <conditionalFormatting sqref="H24">
    <cfRule type="expression" dxfId="913" priority="914">
      <formula>$D22&lt;&gt;""</formula>
    </cfRule>
  </conditionalFormatting>
  <conditionalFormatting sqref="A24">
    <cfRule type="expression" dxfId="912" priority="913">
      <formula>$D22&lt;&gt;""</formula>
    </cfRule>
  </conditionalFormatting>
  <conditionalFormatting sqref="A22:A23">
    <cfRule type="expression" dxfId="911" priority="912">
      <formula>$D22&lt;&gt;""</formula>
    </cfRule>
  </conditionalFormatting>
  <conditionalFormatting sqref="I23:AB23">
    <cfRule type="expression" dxfId="910" priority="910">
      <formula>AND($D22&lt;&gt;"",I$2&lt;&gt;"",MOD(I$2,2)=1)</formula>
    </cfRule>
    <cfRule type="expression" dxfId="909" priority="911">
      <formula>AND($D22&lt;&gt;"",I$2&lt;&gt;"",MOD(I$2,2)=0)</formula>
    </cfRule>
  </conditionalFormatting>
  <conditionalFormatting sqref="I22:AB22">
    <cfRule type="expression" dxfId="908" priority="908">
      <formula>AND($D22&lt;&gt;"",I$2&lt;&gt;"",MOD(I$2,2)=1)</formula>
    </cfRule>
    <cfRule type="expression" dxfId="907" priority="909">
      <formula>AND($D22&lt;&gt;"",I$2&lt;&gt;"",MOD(I$2,2)=0)</formula>
    </cfRule>
  </conditionalFormatting>
  <conditionalFormatting sqref="G22:G23">
    <cfRule type="expression" dxfId="906" priority="907">
      <formula>$G23="En cours"</formula>
    </cfRule>
  </conditionalFormatting>
  <conditionalFormatting sqref="G22">
    <cfRule type="expression" dxfId="905" priority="905">
      <formula>$G23="Terminé"</formula>
    </cfRule>
    <cfRule type="expression" dxfId="904" priority="906">
      <formula>$G23="En cours"</formula>
    </cfRule>
  </conditionalFormatting>
  <conditionalFormatting sqref="G23">
    <cfRule type="cellIs" dxfId="903" priority="903" operator="equal">
      <formula>"En cours"</formula>
    </cfRule>
    <cfRule type="cellIs" dxfId="902" priority="904" operator="equal">
      <formula>"Terminé"</formula>
    </cfRule>
  </conditionalFormatting>
  <conditionalFormatting sqref="F23">
    <cfRule type="expression" dxfId="901" priority="901">
      <formula>AND($D22&lt;&gt;"",$E23&lt;&gt;"",MOD(MAX($B$7:$B22),2)=0)</formula>
    </cfRule>
    <cfRule type="expression" dxfId="900" priority="902">
      <formula>AND($D22&lt;&gt;"",$E23&lt;&gt;"",MOD(MAX($B$7:$B22),2)=1)</formula>
    </cfRule>
  </conditionalFormatting>
  <conditionalFormatting sqref="I27 K27:AB27">
    <cfRule type="expression" dxfId="899" priority="900">
      <formula>AND(I$2&lt;&gt;"",$D25&lt;&gt;"")</formula>
    </cfRule>
  </conditionalFormatting>
  <conditionalFormatting sqref="B25:G26">
    <cfRule type="expression" dxfId="898" priority="898">
      <formula>AND($D25&lt;&gt;"",MOD(MAX($B$7:$B25),2)=1)</formula>
    </cfRule>
    <cfRule type="expression" dxfId="897" priority="899">
      <formula>AND($D25&lt;&gt;"",MOD(MAX($B$7:$B25),2)=0)</formula>
    </cfRule>
  </conditionalFormatting>
  <conditionalFormatting sqref="B27:G27">
    <cfRule type="expression" dxfId="896" priority="897">
      <formula>B25&lt;&gt;""</formula>
    </cfRule>
  </conditionalFormatting>
  <conditionalFormatting sqref="J27">
    <cfRule type="expression" dxfId="895" priority="896">
      <formula>AND(J$2&lt;&gt;"",$D25&lt;&gt;"")</formula>
    </cfRule>
  </conditionalFormatting>
  <conditionalFormatting sqref="H25:H26">
    <cfRule type="expression" dxfId="894" priority="895">
      <formula>$D25&lt;&gt;""</formula>
    </cfRule>
  </conditionalFormatting>
  <conditionalFormatting sqref="H27">
    <cfRule type="expression" dxfId="893" priority="894">
      <formula>$D25&lt;&gt;""</formula>
    </cfRule>
  </conditionalFormatting>
  <conditionalFormatting sqref="A27">
    <cfRule type="expression" dxfId="892" priority="893">
      <formula>$D25&lt;&gt;""</formula>
    </cfRule>
  </conditionalFormatting>
  <conditionalFormatting sqref="A25:A26">
    <cfRule type="expression" dxfId="891" priority="892">
      <formula>$D25&lt;&gt;""</formula>
    </cfRule>
  </conditionalFormatting>
  <conditionalFormatting sqref="I26:AB26">
    <cfRule type="expression" dxfId="890" priority="890">
      <formula>AND($D25&lt;&gt;"",I$2&lt;&gt;"",MOD(I$2,2)=1)</formula>
    </cfRule>
    <cfRule type="expression" dxfId="889" priority="891">
      <formula>AND($D25&lt;&gt;"",I$2&lt;&gt;"",MOD(I$2,2)=0)</formula>
    </cfRule>
  </conditionalFormatting>
  <conditionalFormatting sqref="I25:AB25">
    <cfRule type="expression" dxfId="888" priority="888">
      <formula>AND($D25&lt;&gt;"",I$2&lt;&gt;"",MOD(I$2,2)=1)</formula>
    </cfRule>
    <cfRule type="expression" dxfId="887" priority="889">
      <formula>AND($D25&lt;&gt;"",I$2&lt;&gt;"",MOD(I$2,2)=0)</formula>
    </cfRule>
  </conditionalFormatting>
  <conditionalFormatting sqref="G25:G26">
    <cfRule type="expression" dxfId="886" priority="887">
      <formula>$G26="En cours"</formula>
    </cfRule>
  </conditionalFormatting>
  <conditionalFormatting sqref="G25">
    <cfRule type="expression" dxfId="885" priority="885">
      <formula>$G26="Terminé"</formula>
    </cfRule>
    <cfRule type="expression" dxfId="884" priority="886">
      <formula>$G26="En cours"</formula>
    </cfRule>
  </conditionalFormatting>
  <conditionalFormatting sqref="G26">
    <cfRule type="cellIs" dxfId="883" priority="883" operator="equal">
      <formula>"En cours"</formula>
    </cfRule>
    <cfRule type="cellIs" dxfId="882" priority="884" operator="equal">
      <formula>"Terminé"</formula>
    </cfRule>
  </conditionalFormatting>
  <conditionalFormatting sqref="F26">
    <cfRule type="expression" dxfId="881" priority="881">
      <formula>AND($D25&lt;&gt;"",$E26&lt;&gt;"",MOD(MAX($B$7:$B25),2)=0)</formula>
    </cfRule>
    <cfRule type="expression" dxfId="880" priority="882">
      <formula>AND($D25&lt;&gt;"",$E26&lt;&gt;"",MOD(MAX($B$7:$B25),2)=1)</formula>
    </cfRule>
  </conditionalFormatting>
  <conditionalFormatting sqref="I30 K30:AB30">
    <cfRule type="expression" dxfId="879" priority="880">
      <formula>AND(I$2&lt;&gt;"",$D28&lt;&gt;"")</formula>
    </cfRule>
  </conditionalFormatting>
  <conditionalFormatting sqref="B28:G29">
    <cfRule type="expression" dxfId="878" priority="878">
      <formula>AND($D28&lt;&gt;"",MOD(MAX($B$7:$B28),2)=1)</formula>
    </cfRule>
    <cfRule type="expression" dxfId="877" priority="879">
      <formula>AND($D28&lt;&gt;"",MOD(MAX($B$7:$B28),2)=0)</formula>
    </cfRule>
  </conditionalFormatting>
  <conditionalFormatting sqref="B30:G30">
    <cfRule type="expression" dxfId="876" priority="877">
      <formula>B28&lt;&gt;""</formula>
    </cfRule>
  </conditionalFormatting>
  <conditionalFormatting sqref="J30">
    <cfRule type="expression" dxfId="875" priority="876">
      <formula>AND(J$2&lt;&gt;"",$D28&lt;&gt;"")</formula>
    </cfRule>
  </conditionalFormatting>
  <conditionalFormatting sqref="H28:H29">
    <cfRule type="expression" dxfId="874" priority="875">
      <formula>$D28&lt;&gt;""</formula>
    </cfRule>
  </conditionalFormatting>
  <conditionalFormatting sqref="H30">
    <cfRule type="expression" dxfId="873" priority="874">
      <formula>$D28&lt;&gt;""</formula>
    </cfRule>
  </conditionalFormatting>
  <conditionalFormatting sqref="A30">
    <cfRule type="expression" dxfId="872" priority="873">
      <formula>$D28&lt;&gt;""</formula>
    </cfRule>
  </conditionalFormatting>
  <conditionalFormatting sqref="A28:A29">
    <cfRule type="expression" dxfId="871" priority="872">
      <formula>$D28&lt;&gt;""</formula>
    </cfRule>
  </conditionalFormatting>
  <conditionalFormatting sqref="I29:AB29">
    <cfRule type="expression" dxfId="870" priority="870">
      <formula>AND($D28&lt;&gt;"",I$2&lt;&gt;"",MOD(I$2,2)=1)</formula>
    </cfRule>
    <cfRule type="expression" dxfId="869" priority="871">
      <formula>AND($D28&lt;&gt;"",I$2&lt;&gt;"",MOD(I$2,2)=0)</formula>
    </cfRule>
  </conditionalFormatting>
  <conditionalFormatting sqref="I28:AB28">
    <cfRule type="expression" dxfId="868" priority="868">
      <formula>AND($D28&lt;&gt;"",I$2&lt;&gt;"",MOD(I$2,2)=1)</formula>
    </cfRule>
    <cfRule type="expression" dxfId="867" priority="869">
      <formula>AND($D28&lt;&gt;"",I$2&lt;&gt;"",MOD(I$2,2)=0)</formula>
    </cfRule>
  </conditionalFormatting>
  <conditionalFormatting sqref="G28:G29">
    <cfRule type="expression" dxfId="866" priority="867">
      <formula>$G29="En cours"</formula>
    </cfRule>
  </conditionalFormatting>
  <conditionalFormatting sqref="G28">
    <cfRule type="expression" dxfId="865" priority="865">
      <formula>$G29="Terminé"</formula>
    </cfRule>
    <cfRule type="expression" dxfId="864" priority="866">
      <formula>$G29="En cours"</formula>
    </cfRule>
  </conditionalFormatting>
  <conditionalFormatting sqref="G29">
    <cfRule type="cellIs" dxfId="863" priority="863" operator="equal">
      <formula>"En cours"</formula>
    </cfRule>
    <cfRule type="cellIs" dxfId="862" priority="864" operator="equal">
      <formula>"Terminé"</formula>
    </cfRule>
  </conditionalFormatting>
  <conditionalFormatting sqref="F29">
    <cfRule type="expression" dxfId="861" priority="861">
      <formula>AND($D28&lt;&gt;"",$E29&lt;&gt;"",MOD(MAX($B$7:$B28),2)=0)</formula>
    </cfRule>
    <cfRule type="expression" dxfId="860" priority="862">
      <formula>AND($D28&lt;&gt;"",$E29&lt;&gt;"",MOD(MAX($B$7:$B28),2)=1)</formula>
    </cfRule>
  </conditionalFormatting>
  <conditionalFormatting sqref="I33 K33:AB33">
    <cfRule type="expression" dxfId="859" priority="860">
      <formula>AND(I$2&lt;&gt;"",$D31&lt;&gt;"")</formula>
    </cfRule>
  </conditionalFormatting>
  <conditionalFormatting sqref="B31:G32">
    <cfRule type="expression" dxfId="858" priority="858">
      <formula>AND($D31&lt;&gt;"",MOD(MAX($B$7:$B31),2)=1)</formula>
    </cfRule>
    <cfRule type="expression" dxfId="857" priority="859">
      <formula>AND($D31&lt;&gt;"",MOD(MAX($B$7:$B31),2)=0)</formula>
    </cfRule>
  </conditionalFormatting>
  <conditionalFormatting sqref="B33:G33">
    <cfRule type="expression" dxfId="856" priority="857">
      <formula>B31&lt;&gt;""</formula>
    </cfRule>
  </conditionalFormatting>
  <conditionalFormatting sqref="J33">
    <cfRule type="expression" dxfId="855" priority="856">
      <formula>AND(J$2&lt;&gt;"",$D31&lt;&gt;"")</formula>
    </cfRule>
  </conditionalFormatting>
  <conditionalFormatting sqref="H31:H32">
    <cfRule type="expression" dxfId="854" priority="855">
      <formula>$D31&lt;&gt;""</formula>
    </cfRule>
  </conditionalFormatting>
  <conditionalFormatting sqref="H33">
    <cfRule type="expression" dxfId="853" priority="854">
      <formula>$D31&lt;&gt;""</formula>
    </cfRule>
  </conditionalFormatting>
  <conditionalFormatting sqref="A33">
    <cfRule type="expression" dxfId="852" priority="853">
      <formula>$D31&lt;&gt;""</formula>
    </cfRule>
  </conditionalFormatting>
  <conditionalFormatting sqref="A31:A32">
    <cfRule type="expression" dxfId="851" priority="852">
      <formula>$D31&lt;&gt;""</formula>
    </cfRule>
  </conditionalFormatting>
  <conditionalFormatting sqref="I32:AB32">
    <cfRule type="expression" dxfId="850" priority="850">
      <formula>AND($D31&lt;&gt;"",I$2&lt;&gt;"",MOD(I$2,2)=1)</formula>
    </cfRule>
    <cfRule type="expression" dxfId="849" priority="851">
      <formula>AND($D31&lt;&gt;"",I$2&lt;&gt;"",MOD(I$2,2)=0)</formula>
    </cfRule>
  </conditionalFormatting>
  <conditionalFormatting sqref="I31:AB31">
    <cfRule type="expression" dxfId="848" priority="848">
      <formula>AND($D31&lt;&gt;"",I$2&lt;&gt;"",MOD(I$2,2)=1)</formula>
    </cfRule>
    <cfRule type="expression" dxfId="847" priority="849">
      <formula>AND($D31&lt;&gt;"",I$2&lt;&gt;"",MOD(I$2,2)=0)</formula>
    </cfRule>
  </conditionalFormatting>
  <conditionalFormatting sqref="G31:G32">
    <cfRule type="expression" dxfId="846" priority="847">
      <formula>$G32="En cours"</formula>
    </cfRule>
  </conditionalFormatting>
  <conditionalFormatting sqref="G31">
    <cfRule type="expression" dxfId="845" priority="845">
      <formula>$G32="Terminé"</formula>
    </cfRule>
    <cfRule type="expression" dxfId="844" priority="846">
      <formula>$G32="En cours"</formula>
    </cfRule>
  </conditionalFormatting>
  <conditionalFormatting sqref="G32">
    <cfRule type="cellIs" dxfId="843" priority="843" operator="equal">
      <formula>"En cours"</formula>
    </cfRule>
    <cfRule type="cellIs" dxfId="842" priority="844" operator="equal">
      <formula>"Terminé"</formula>
    </cfRule>
  </conditionalFormatting>
  <conditionalFormatting sqref="F32">
    <cfRule type="expression" dxfId="841" priority="841">
      <formula>AND($D31&lt;&gt;"",$E32&lt;&gt;"",MOD(MAX($B$7:$B31),2)=0)</formula>
    </cfRule>
    <cfRule type="expression" dxfId="840" priority="842">
      <formula>AND($D31&lt;&gt;"",$E32&lt;&gt;"",MOD(MAX($B$7:$B31),2)=1)</formula>
    </cfRule>
  </conditionalFormatting>
  <conditionalFormatting sqref="I36 K36:AB36">
    <cfRule type="expression" dxfId="839" priority="840">
      <formula>AND(I$2&lt;&gt;"",$D34&lt;&gt;"")</formula>
    </cfRule>
  </conditionalFormatting>
  <conditionalFormatting sqref="B34:G35">
    <cfRule type="expression" dxfId="838" priority="838">
      <formula>AND($D34&lt;&gt;"",MOD(MAX($B$7:$B34),2)=1)</formula>
    </cfRule>
    <cfRule type="expression" dxfId="837" priority="839">
      <formula>AND($D34&lt;&gt;"",MOD(MAX($B$7:$B34),2)=0)</formula>
    </cfRule>
  </conditionalFormatting>
  <conditionalFormatting sqref="B36:G36">
    <cfRule type="expression" dxfId="836" priority="837">
      <formula>B34&lt;&gt;""</formula>
    </cfRule>
  </conditionalFormatting>
  <conditionalFormatting sqref="J36">
    <cfRule type="expression" dxfId="835" priority="836">
      <formula>AND(J$2&lt;&gt;"",$D34&lt;&gt;"")</formula>
    </cfRule>
  </conditionalFormatting>
  <conditionalFormatting sqref="H34:H35">
    <cfRule type="expression" dxfId="834" priority="835">
      <formula>$D34&lt;&gt;""</formula>
    </cfRule>
  </conditionalFormatting>
  <conditionalFormatting sqref="H36">
    <cfRule type="expression" dxfId="833" priority="834">
      <formula>$D34&lt;&gt;""</formula>
    </cfRule>
  </conditionalFormatting>
  <conditionalFormatting sqref="A36">
    <cfRule type="expression" dxfId="832" priority="833">
      <formula>$D34&lt;&gt;""</formula>
    </cfRule>
  </conditionalFormatting>
  <conditionalFormatting sqref="A34:A35">
    <cfRule type="expression" dxfId="831" priority="832">
      <formula>$D34&lt;&gt;""</formula>
    </cfRule>
  </conditionalFormatting>
  <conditionalFormatting sqref="I35:AB35">
    <cfRule type="expression" dxfId="830" priority="830">
      <formula>AND($D34&lt;&gt;"",I$2&lt;&gt;"",MOD(I$2,2)=1)</formula>
    </cfRule>
    <cfRule type="expression" dxfId="829" priority="831">
      <formula>AND($D34&lt;&gt;"",I$2&lt;&gt;"",MOD(I$2,2)=0)</formula>
    </cfRule>
  </conditionalFormatting>
  <conditionalFormatting sqref="I34:AB34">
    <cfRule type="expression" dxfId="828" priority="828">
      <formula>AND($D34&lt;&gt;"",I$2&lt;&gt;"",MOD(I$2,2)=1)</formula>
    </cfRule>
    <cfRule type="expression" dxfId="827" priority="829">
      <formula>AND($D34&lt;&gt;"",I$2&lt;&gt;"",MOD(I$2,2)=0)</formula>
    </cfRule>
  </conditionalFormatting>
  <conditionalFormatting sqref="G34:G35">
    <cfRule type="expression" dxfId="826" priority="827">
      <formula>$G35="En cours"</formula>
    </cfRule>
  </conditionalFormatting>
  <conditionalFormatting sqref="G34">
    <cfRule type="expression" dxfId="825" priority="825">
      <formula>$G35="Terminé"</formula>
    </cfRule>
    <cfRule type="expression" dxfId="824" priority="826">
      <formula>$G35="En cours"</formula>
    </cfRule>
  </conditionalFormatting>
  <conditionalFormatting sqref="G35">
    <cfRule type="cellIs" dxfId="823" priority="823" operator="equal">
      <formula>"En cours"</formula>
    </cfRule>
    <cfRule type="cellIs" dxfId="822" priority="824" operator="equal">
      <formula>"Terminé"</formula>
    </cfRule>
  </conditionalFormatting>
  <conditionalFormatting sqref="F35">
    <cfRule type="expression" dxfId="821" priority="821">
      <formula>AND($D34&lt;&gt;"",$E35&lt;&gt;"",MOD(MAX($B$7:$B34),2)=0)</formula>
    </cfRule>
    <cfRule type="expression" dxfId="820" priority="822">
      <formula>AND($D34&lt;&gt;"",$E35&lt;&gt;"",MOD(MAX($B$7:$B34),2)=1)</formula>
    </cfRule>
  </conditionalFormatting>
  <conditionalFormatting sqref="I39 K39:AB39">
    <cfRule type="expression" dxfId="819" priority="820">
      <formula>AND(I$2&lt;&gt;"",$D37&lt;&gt;"")</formula>
    </cfRule>
  </conditionalFormatting>
  <conditionalFormatting sqref="B37:G38">
    <cfRule type="expression" dxfId="818" priority="818">
      <formula>AND($D37&lt;&gt;"",MOD(MAX($B$7:$B37),2)=1)</formula>
    </cfRule>
    <cfRule type="expression" dxfId="817" priority="819">
      <formula>AND($D37&lt;&gt;"",MOD(MAX($B$7:$B37),2)=0)</formula>
    </cfRule>
  </conditionalFormatting>
  <conditionalFormatting sqref="B39:G39">
    <cfRule type="expression" dxfId="816" priority="817">
      <formula>B37&lt;&gt;""</formula>
    </cfRule>
  </conditionalFormatting>
  <conditionalFormatting sqref="J39">
    <cfRule type="expression" dxfId="815" priority="816">
      <formula>AND(J$2&lt;&gt;"",$D37&lt;&gt;"")</formula>
    </cfRule>
  </conditionalFormatting>
  <conditionalFormatting sqref="H37:H38">
    <cfRule type="expression" dxfId="814" priority="815">
      <formula>$D37&lt;&gt;""</formula>
    </cfRule>
  </conditionalFormatting>
  <conditionalFormatting sqref="H39">
    <cfRule type="expression" dxfId="813" priority="814">
      <formula>$D37&lt;&gt;""</formula>
    </cfRule>
  </conditionalFormatting>
  <conditionalFormatting sqref="A39">
    <cfRule type="expression" dxfId="812" priority="813">
      <formula>$D37&lt;&gt;""</formula>
    </cfRule>
  </conditionalFormatting>
  <conditionalFormatting sqref="A37:A38">
    <cfRule type="expression" dxfId="811" priority="812">
      <formula>$D37&lt;&gt;""</formula>
    </cfRule>
  </conditionalFormatting>
  <conditionalFormatting sqref="I38:AB38">
    <cfRule type="expression" dxfId="810" priority="810">
      <formula>AND($D37&lt;&gt;"",I$2&lt;&gt;"",MOD(I$2,2)=1)</formula>
    </cfRule>
    <cfRule type="expression" dxfId="809" priority="811">
      <formula>AND($D37&lt;&gt;"",I$2&lt;&gt;"",MOD(I$2,2)=0)</formula>
    </cfRule>
  </conditionalFormatting>
  <conditionalFormatting sqref="I37:AB37">
    <cfRule type="expression" dxfId="808" priority="808">
      <formula>AND($D37&lt;&gt;"",I$2&lt;&gt;"",MOD(I$2,2)=1)</formula>
    </cfRule>
    <cfRule type="expression" dxfId="807" priority="809">
      <formula>AND($D37&lt;&gt;"",I$2&lt;&gt;"",MOD(I$2,2)=0)</formula>
    </cfRule>
  </conditionalFormatting>
  <conditionalFormatting sqref="G37:G38">
    <cfRule type="expression" dxfId="806" priority="807">
      <formula>$G38="En cours"</formula>
    </cfRule>
  </conditionalFormatting>
  <conditionalFormatting sqref="G37">
    <cfRule type="expression" dxfId="805" priority="805">
      <formula>$G38="Terminé"</formula>
    </cfRule>
    <cfRule type="expression" dxfId="804" priority="806">
      <formula>$G38="En cours"</formula>
    </cfRule>
  </conditionalFormatting>
  <conditionalFormatting sqref="G38">
    <cfRule type="cellIs" dxfId="803" priority="803" operator="equal">
      <formula>"En cours"</formula>
    </cfRule>
    <cfRule type="cellIs" dxfId="802" priority="804" operator="equal">
      <formula>"Terminé"</formula>
    </cfRule>
  </conditionalFormatting>
  <conditionalFormatting sqref="F38">
    <cfRule type="expression" dxfId="801" priority="801">
      <formula>AND($D37&lt;&gt;"",$E38&lt;&gt;"",MOD(MAX($B$7:$B37),2)=0)</formula>
    </cfRule>
    <cfRule type="expression" dxfId="800" priority="802">
      <formula>AND($D37&lt;&gt;"",$E38&lt;&gt;"",MOD(MAX($B$7:$B37),2)=1)</formula>
    </cfRule>
  </conditionalFormatting>
  <conditionalFormatting sqref="I42 K42:AB42">
    <cfRule type="expression" dxfId="799" priority="800">
      <formula>AND(I$2&lt;&gt;"",$D40&lt;&gt;"")</formula>
    </cfRule>
  </conditionalFormatting>
  <conditionalFormatting sqref="B40:G41">
    <cfRule type="expression" dxfId="798" priority="798">
      <formula>AND($D40&lt;&gt;"",MOD(MAX($B$7:$B40),2)=1)</formula>
    </cfRule>
    <cfRule type="expression" dxfId="797" priority="799">
      <formula>AND($D40&lt;&gt;"",MOD(MAX($B$7:$B40),2)=0)</formula>
    </cfRule>
  </conditionalFormatting>
  <conditionalFormatting sqref="B42:G42">
    <cfRule type="expression" dxfId="796" priority="797">
      <formula>B40&lt;&gt;""</formula>
    </cfRule>
  </conditionalFormatting>
  <conditionalFormatting sqref="J42">
    <cfRule type="expression" dxfId="795" priority="796">
      <formula>AND(J$2&lt;&gt;"",$D40&lt;&gt;"")</formula>
    </cfRule>
  </conditionalFormatting>
  <conditionalFormatting sqref="H40:H41">
    <cfRule type="expression" dxfId="794" priority="795">
      <formula>$D40&lt;&gt;""</formula>
    </cfRule>
  </conditionalFormatting>
  <conditionalFormatting sqref="H42">
    <cfRule type="expression" dxfId="793" priority="794">
      <formula>$D40&lt;&gt;""</formula>
    </cfRule>
  </conditionalFormatting>
  <conditionalFormatting sqref="A42">
    <cfRule type="expression" dxfId="792" priority="793">
      <formula>$D40&lt;&gt;""</formula>
    </cfRule>
  </conditionalFormatting>
  <conditionalFormatting sqref="A40:A41">
    <cfRule type="expression" dxfId="791" priority="792">
      <formula>$D40&lt;&gt;""</formula>
    </cfRule>
  </conditionalFormatting>
  <conditionalFormatting sqref="I41:AB41">
    <cfRule type="expression" dxfId="790" priority="790">
      <formula>AND($D40&lt;&gt;"",I$2&lt;&gt;"",MOD(I$2,2)=1)</formula>
    </cfRule>
    <cfRule type="expression" dxfId="789" priority="791">
      <formula>AND($D40&lt;&gt;"",I$2&lt;&gt;"",MOD(I$2,2)=0)</formula>
    </cfRule>
  </conditionalFormatting>
  <conditionalFormatting sqref="I40:AB40">
    <cfRule type="expression" dxfId="788" priority="788">
      <formula>AND($D40&lt;&gt;"",I$2&lt;&gt;"",MOD(I$2,2)=1)</formula>
    </cfRule>
    <cfRule type="expression" dxfId="787" priority="789">
      <formula>AND($D40&lt;&gt;"",I$2&lt;&gt;"",MOD(I$2,2)=0)</formula>
    </cfRule>
  </conditionalFormatting>
  <conditionalFormatting sqref="G40:G41">
    <cfRule type="expression" dxfId="786" priority="787">
      <formula>$G41="En cours"</formula>
    </cfRule>
  </conditionalFormatting>
  <conditionalFormatting sqref="G40">
    <cfRule type="expression" dxfId="785" priority="785">
      <formula>$G41="Terminé"</formula>
    </cfRule>
    <cfRule type="expression" dxfId="784" priority="786">
      <formula>$G41="En cours"</formula>
    </cfRule>
  </conditionalFormatting>
  <conditionalFormatting sqref="G41">
    <cfRule type="cellIs" dxfId="783" priority="783" operator="equal">
      <formula>"En cours"</formula>
    </cfRule>
    <cfRule type="cellIs" dxfId="782" priority="784" operator="equal">
      <formula>"Terminé"</formula>
    </cfRule>
  </conditionalFormatting>
  <conditionalFormatting sqref="F41">
    <cfRule type="expression" dxfId="781" priority="781">
      <formula>AND($D40&lt;&gt;"",$E41&lt;&gt;"",MOD(MAX($B$7:$B40),2)=0)</formula>
    </cfRule>
    <cfRule type="expression" dxfId="780" priority="782">
      <formula>AND($D40&lt;&gt;"",$E41&lt;&gt;"",MOD(MAX($B$7:$B40),2)=1)</formula>
    </cfRule>
  </conditionalFormatting>
  <conditionalFormatting sqref="I45 K45:AB45">
    <cfRule type="expression" dxfId="779" priority="780">
      <formula>AND(I$2&lt;&gt;"",$D43&lt;&gt;"")</formula>
    </cfRule>
  </conditionalFormatting>
  <conditionalFormatting sqref="B43:G44">
    <cfRule type="expression" dxfId="778" priority="778">
      <formula>AND($D43&lt;&gt;"",MOD(MAX($B$7:$B43),2)=1)</formula>
    </cfRule>
    <cfRule type="expression" dxfId="777" priority="779">
      <formula>AND($D43&lt;&gt;"",MOD(MAX($B$7:$B43),2)=0)</formula>
    </cfRule>
  </conditionalFormatting>
  <conditionalFormatting sqref="B45:G45">
    <cfRule type="expression" dxfId="776" priority="777">
      <formula>B43&lt;&gt;""</formula>
    </cfRule>
  </conditionalFormatting>
  <conditionalFormatting sqref="J45">
    <cfRule type="expression" dxfId="775" priority="776">
      <formula>AND(J$2&lt;&gt;"",$D43&lt;&gt;"")</formula>
    </cfRule>
  </conditionalFormatting>
  <conditionalFormatting sqref="H43:H44">
    <cfRule type="expression" dxfId="774" priority="775">
      <formula>$D43&lt;&gt;""</formula>
    </cfRule>
  </conditionalFormatting>
  <conditionalFormatting sqref="H45">
    <cfRule type="expression" dxfId="773" priority="774">
      <formula>$D43&lt;&gt;""</formula>
    </cfRule>
  </conditionalFormatting>
  <conditionalFormatting sqref="A45">
    <cfRule type="expression" dxfId="772" priority="773">
      <formula>$D43&lt;&gt;""</formula>
    </cfRule>
  </conditionalFormatting>
  <conditionalFormatting sqref="A43:A44">
    <cfRule type="expression" dxfId="771" priority="772">
      <formula>$D43&lt;&gt;""</formula>
    </cfRule>
  </conditionalFormatting>
  <conditionalFormatting sqref="I44:AB44">
    <cfRule type="expression" dxfId="770" priority="770">
      <formula>AND($D43&lt;&gt;"",I$2&lt;&gt;"",MOD(I$2,2)=1)</formula>
    </cfRule>
    <cfRule type="expression" dxfId="769" priority="771">
      <formula>AND($D43&lt;&gt;"",I$2&lt;&gt;"",MOD(I$2,2)=0)</formula>
    </cfRule>
  </conditionalFormatting>
  <conditionalFormatting sqref="I43:AB43">
    <cfRule type="expression" dxfId="768" priority="768">
      <formula>AND($D43&lt;&gt;"",I$2&lt;&gt;"",MOD(I$2,2)=1)</formula>
    </cfRule>
    <cfRule type="expression" dxfId="767" priority="769">
      <formula>AND($D43&lt;&gt;"",I$2&lt;&gt;"",MOD(I$2,2)=0)</formula>
    </cfRule>
  </conditionalFormatting>
  <conditionalFormatting sqref="G43:G44">
    <cfRule type="expression" dxfId="766" priority="767">
      <formula>$G44="En cours"</formula>
    </cfRule>
  </conditionalFormatting>
  <conditionalFormatting sqref="G43">
    <cfRule type="expression" dxfId="765" priority="765">
      <formula>$G44="Terminé"</formula>
    </cfRule>
    <cfRule type="expression" dxfId="764" priority="766">
      <formula>$G44="En cours"</formula>
    </cfRule>
  </conditionalFormatting>
  <conditionalFormatting sqref="G44">
    <cfRule type="cellIs" dxfId="763" priority="763" operator="equal">
      <formula>"En cours"</formula>
    </cfRule>
    <cfRule type="cellIs" dxfId="762" priority="764" operator="equal">
      <formula>"Terminé"</formula>
    </cfRule>
  </conditionalFormatting>
  <conditionalFormatting sqref="F44">
    <cfRule type="expression" dxfId="761" priority="761">
      <formula>AND($D43&lt;&gt;"",$E44&lt;&gt;"",MOD(MAX($B$7:$B43),2)=0)</formula>
    </cfRule>
    <cfRule type="expression" dxfId="760" priority="762">
      <formula>AND($D43&lt;&gt;"",$E44&lt;&gt;"",MOD(MAX($B$7:$B43),2)=1)</formula>
    </cfRule>
  </conditionalFormatting>
  <conditionalFormatting sqref="I48 K48:AB48">
    <cfRule type="expression" dxfId="759" priority="760">
      <formula>AND(I$2&lt;&gt;"",$D46&lt;&gt;"")</formula>
    </cfRule>
  </conditionalFormatting>
  <conditionalFormatting sqref="B46:G47">
    <cfRule type="expression" dxfId="758" priority="758">
      <formula>AND($D46&lt;&gt;"",MOD(MAX($B$7:$B46),2)=1)</formula>
    </cfRule>
    <cfRule type="expression" dxfId="757" priority="759">
      <formula>AND($D46&lt;&gt;"",MOD(MAX($B$7:$B46),2)=0)</formula>
    </cfRule>
  </conditionalFormatting>
  <conditionalFormatting sqref="B48:G48">
    <cfRule type="expression" dxfId="756" priority="757">
      <formula>B46&lt;&gt;""</formula>
    </cfRule>
  </conditionalFormatting>
  <conditionalFormatting sqref="J48">
    <cfRule type="expression" dxfId="755" priority="756">
      <formula>AND(J$2&lt;&gt;"",$D46&lt;&gt;"")</formula>
    </cfRule>
  </conditionalFormatting>
  <conditionalFormatting sqref="H46:H47">
    <cfRule type="expression" dxfId="754" priority="755">
      <formula>$D46&lt;&gt;""</formula>
    </cfRule>
  </conditionalFormatting>
  <conditionalFormatting sqref="H48">
    <cfRule type="expression" dxfId="753" priority="754">
      <formula>$D46&lt;&gt;""</formula>
    </cfRule>
  </conditionalFormatting>
  <conditionalFormatting sqref="A48">
    <cfRule type="expression" dxfId="752" priority="753">
      <formula>$D46&lt;&gt;""</formula>
    </cfRule>
  </conditionalFormatting>
  <conditionalFormatting sqref="A46:A47">
    <cfRule type="expression" dxfId="751" priority="752">
      <formula>$D46&lt;&gt;""</formula>
    </cfRule>
  </conditionalFormatting>
  <conditionalFormatting sqref="I47:AB47">
    <cfRule type="expression" dxfId="750" priority="750">
      <formula>AND($D46&lt;&gt;"",I$2&lt;&gt;"",MOD(I$2,2)=1)</formula>
    </cfRule>
    <cfRule type="expression" dxfId="749" priority="751">
      <formula>AND($D46&lt;&gt;"",I$2&lt;&gt;"",MOD(I$2,2)=0)</formula>
    </cfRule>
  </conditionalFormatting>
  <conditionalFormatting sqref="I46:AB46">
    <cfRule type="expression" dxfId="748" priority="748">
      <formula>AND($D46&lt;&gt;"",I$2&lt;&gt;"",MOD(I$2,2)=1)</formula>
    </cfRule>
    <cfRule type="expression" dxfId="747" priority="749">
      <formula>AND($D46&lt;&gt;"",I$2&lt;&gt;"",MOD(I$2,2)=0)</formula>
    </cfRule>
  </conditionalFormatting>
  <conditionalFormatting sqref="G46:G47">
    <cfRule type="expression" dxfId="746" priority="747">
      <formula>$G47="En course"</formula>
    </cfRule>
  </conditionalFormatting>
  <conditionalFormatting sqref="G46">
    <cfRule type="expression" dxfId="745" priority="745">
      <formula>$G47="Terminé"</formula>
    </cfRule>
    <cfRule type="expression" dxfId="744" priority="746">
      <formula>$G47="En cours"</formula>
    </cfRule>
  </conditionalFormatting>
  <conditionalFormatting sqref="G47">
    <cfRule type="cellIs" dxfId="743" priority="743" operator="equal">
      <formula>"En cours"</formula>
    </cfRule>
    <cfRule type="cellIs" dxfId="742" priority="744" operator="equal">
      <formula>"Terminé"</formula>
    </cfRule>
  </conditionalFormatting>
  <conditionalFormatting sqref="F47">
    <cfRule type="expression" dxfId="741" priority="741">
      <formula>AND($D46&lt;&gt;"",$E47&lt;&gt;"",MOD(MAX($B$7:$B46),2)=0)</formula>
    </cfRule>
    <cfRule type="expression" dxfId="740" priority="742">
      <formula>AND($D46&lt;&gt;"",$E47&lt;&gt;"",MOD(MAX($B$7:$B46),2)=1)</formula>
    </cfRule>
  </conditionalFormatting>
  <conditionalFormatting sqref="I51 K51:AB51">
    <cfRule type="expression" dxfId="739" priority="740">
      <formula>AND(I$2&lt;&gt;"",$D49&lt;&gt;"")</formula>
    </cfRule>
  </conditionalFormatting>
  <conditionalFormatting sqref="B49:G50">
    <cfRule type="expression" dxfId="738" priority="738">
      <formula>AND($D49&lt;&gt;"",MOD(MAX($B$7:$B49),2)=1)</formula>
    </cfRule>
    <cfRule type="expression" dxfId="737" priority="739">
      <formula>AND($D49&lt;&gt;"",MOD(MAX($B$7:$B49),2)=0)</formula>
    </cfRule>
  </conditionalFormatting>
  <conditionalFormatting sqref="B51:G51">
    <cfRule type="expression" dxfId="736" priority="737">
      <formula>B49&lt;&gt;""</formula>
    </cfRule>
  </conditionalFormatting>
  <conditionalFormatting sqref="J51">
    <cfRule type="expression" dxfId="735" priority="736">
      <formula>AND(J$2&lt;&gt;"",$D49&lt;&gt;"")</formula>
    </cfRule>
  </conditionalFormatting>
  <conditionalFormatting sqref="H49:H50">
    <cfRule type="expression" dxfId="734" priority="735">
      <formula>$D49&lt;&gt;""</formula>
    </cfRule>
  </conditionalFormatting>
  <conditionalFormatting sqref="H51">
    <cfRule type="expression" dxfId="733" priority="734">
      <formula>$D49&lt;&gt;""</formula>
    </cfRule>
  </conditionalFormatting>
  <conditionalFormatting sqref="A51">
    <cfRule type="expression" dxfId="732" priority="733">
      <formula>$D49&lt;&gt;""</formula>
    </cfRule>
  </conditionalFormatting>
  <conditionalFormatting sqref="A49:A50">
    <cfRule type="expression" dxfId="731" priority="732">
      <formula>$D49&lt;&gt;""</formula>
    </cfRule>
  </conditionalFormatting>
  <conditionalFormatting sqref="I50:AB50">
    <cfRule type="expression" dxfId="730" priority="730">
      <formula>AND($D49&lt;&gt;"",I$2&lt;&gt;"",MOD(I$2,2)=1)</formula>
    </cfRule>
    <cfRule type="expression" dxfId="729" priority="731">
      <formula>AND($D49&lt;&gt;"",I$2&lt;&gt;"",MOD(I$2,2)=0)</formula>
    </cfRule>
  </conditionalFormatting>
  <conditionalFormatting sqref="I49:AB49">
    <cfRule type="expression" dxfId="728" priority="728">
      <formula>AND($D49&lt;&gt;"",I$2&lt;&gt;"",MOD(I$2,2)=1)</formula>
    </cfRule>
    <cfRule type="expression" dxfId="727" priority="729">
      <formula>AND($D49&lt;&gt;"",I$2&lt;&gt;"",MOD(I$2,2)=0)</formula>
    </cfRule>
  </conditionalFormatting>
  <conditionalFormatting sqref="G49:G50">
    <cfRule type="expression" dxfId="726" priority="727">
      <formula>$G50="En cours"</formula>
    </cfRule>
  </conditionalFormatting>
  <conditionalFormatting sqref="G49">
    <cfRule type="expression" dxfId="725" priority="725">
      <formula>$G50="Terminé"</formula>
    </cfRule>
    <cfRule type="expression" dxfId="724" priority="726">
      <formula>$G50="En cours"</formula>
    </cfRule>
  </conditionalFormatting>
  <conditionalFormatting sqref="G50">
    <cfRule type="cellIs" dxfId="723" priority="723" operator="equal">
      <formula>"En cours"</formula>
    </cfRule>
    <cfRule type="cellIs" dxfId="722" priority="724" operator="equal">
      <formula>"Terminé"</formula>
    </cfRule>
  </conditionalFormatting>
  <conditionalFormatting sqref="F50">
    <cfRule type="expression" dxfId="721" priority="721">
      <formula>AND($D49&lt;&gt;"",$E50&lt;&gt;"",MOD(MAX($B$7:$B49),2)=0)</formula>
    </cfRule>
    <cfRule type="expression" dxfId="720" priority="722">
      <formula>AND($D49&lt;&gt;"",$E50&lt;&gt;"",MOD(MAX($B$7:$B49),2)=1)</formula>
    </cfRule>
  </conditionalFormatting>
  <conditionalFormatting sqref="I54 K54:AB54">
    <cfRule type="expression" dxfId="719" priority="720">
      <formula>AND(I$2&lt;&gt;"",$D52&lt;&gt;"")</formula>
    </cfRule>
  </conditionalFormatting>
  <conditionalFormatting sqref="B52:G53">
    <cfRule type="expression" dxfId="718" priority="718">
      <formula>AND($D52&lt;&gt;"",MOD(MAX($B$7:$B52),2)=1)</formula>
    </cfRule>
    <cfRule type="expression" dxfId="717" priority="719">
      <formula>AND($D52&lt;&gt;"",MOD(MAX($B$7:$B52),2)=0)</formula>
    </cfRule>
  </conditionalFormatting>
  <conditionalFormatting sqref="B54:G54">
    <cfRule type="expression" dxfId="716" priority="717">
      <formula>B52&lt;&gt;""</formula>
    </cfRule>
  </conditionalFormatting>
  <conditionalFormatting sqref="J54">
    <cfRule type="expression" dxfId="715" priority="716">
      <formula>AND(J$2&lt;&gt;"",$D52&lt;&gt;"")</formula>
    </cfRule>
  </conditionalFormatting>
  <conditionalFormatting sqref="H52:H53">
    <cfRule type="expression" dxfId="714" priority="715">
      <formula>$D52&lt;&gt;""</formula>
    </cfRule>
  </conditionalFormatting>
  <conditionalFormatting sqref="H54">
    <cfRule type="expression" dxfId="713" priority="714">
      <formula>$D52&lt;&gt;""</formula>
    </cfRule>
  </conditionalFormatting>
  <conditionalFormatting sqref="A54">
    <cfRule type="expression" dxfId="712" priority="713">
      <formula>$D52&lt;&gt;""</formula>
    </cfRule>
  </conditionalFormatting>
  <conditionalFormatting sqref="A52:A53">
    <cfRule type="expression" dxfId="711" priority="712">
      <formula>$D52&lt;&gt;""</formula>
    </cfRule>
  </conditionalFormatting>
  <conditionalFormatting sqref="I53:AB53">
    <cfRule type="expression" dxfId="710" priority="710">
      <formula>AND($D52&lt;&gt;"",I$2&lt;&gt;"",MOD(I$2,2)=1)</formula>
    </cfRule>
    <cfRule type="expression" dxfId="709" priority="711">
      <formula>AND($D52&lt;&gt;"",I$2&lt;&gt;"",MOD(I$2,2)=0)</formula>
    </cfRule>
  </conditionalFormatting>
  <conditionalFormatting sqref="I52:AB52">
    <cfRule type="expression" dxfId="708" priority="708">
      <formula>AND($D52&lt;&gt;"",I$2&lt;&gt;"",MOD(I$2,2)=1)</formula>
    </cfRule>
    <cfRule type="expression" dxfId="707" priority="709">
      <formula>AND($D52&lt;&gt;"",I$2&lt;&gt;"",MOD(I$2,2)=0)</formula>
    </cfRule>
  </conditionalFormatting>
  <conditionalFormatting sqref="G52:G53">
    <cfRule type="expression" dxfId="706" priority="707">
      <formula>$G53="En cours"</formula>
    </cfRule>
  </conditionalFormatting>
  <conditionalFormatting sqref="G52">
    <cfRule type="expression" dxfId="705" priority="705">
      <formula>$G53="Terminé"</formula>
    </cfRule>
    <cfRule type="expression" dxfId="704" priority="706">
      <formula>$G53="En cours"</formula>
    </cfRule>
  </conditionalFormatting>
  <conditionalFormatting sqref="G53">
    <cfRule type="cellIs" dxfId="703" priority="703" operator="equal">
      <formula>"En cours"</formula>
    </cfRule>
    <cfRule type="cellIs" dxfId="702" priority="704" operator="equal">
      <formula>"Terminé"</formula>
    </cfRule>
  </conditionalFormatting>
  <conditionalFormatting sqref="F53">
    <cfRule type="expression" dxfId="701" priority="701">
      <formula>AND($D52&lt;&gt;"",$E53&lt;&gt;"",MOD(MAX($B$7:$B52),2)=0)</formula>
    </cfRule>
    <cfRule type="expression" dxfId="700" priority="702">
      <formula>AND($D52&lt;&gt;"",$E53&lt;&gt;"",MOD(MAX($B$7:$B52),2)=1)</formula>
    </cfRule>
  </conditionalFormatting>
  <conditionalFormatting sqref="I57 K57:AB57">
    <cfRule type="expression" dxfId="699" priority="700">
      <formula>AND(I$2&lt;&gt;"",$D55&lt;&gt;"")</formula>
    </cfRule>
  </conditionalFormatting>
  <conditionalFormatting sqref="B55:G56">
    <cfRule type="expression" dxfId="698" priority="698">
      <formula>AND($D55&lt;&gt;"",MOD(MAX($B$7:$B55),2)=1)</formula>
    </cfRule>
    <cfRule type="expression" dxfId="697" priority="699">
      <formula>AND($D55&lt;&gt;"",MOD(MAX($B$7:$B55),2)=0)</formula>
    </cfRule>
  </conditionalFormatting>
  <conditionalFormatting sqref="B57:G57">
    <cfRule type="expression" dxfId="696" priority="697">
      <formula>B55&lt;&gt;""</formula>
    </cfRule>
  </conditionalFormatting>
  <conditionalFormatting sqref="J57">
    <cfRule type="expression" dxfId="695" priority="696">
      <formula>AND(J$2&lt;&gt;"",$D55&lt;&gt;"")</formula>
    </cfRule>
  </conditionalFormatting>
  <conditionalFormatting sqref="H55:H56">
    <cfRule type="expression" dxfId="694" priority="695">
      <formula>$D55&lt;&gt;""</formula>
    </cfRule>
  </conditionalFormatting>
  <conditionalFormatting sqref="H57">
    <cfRule type="expression" dxfId="693" priority="694">
      <formula>$D55&lt;&gt;""</formula>
    </cfRule>
  </conditionalFormatting>
  <conditionalFormatting sqref="A57">
    <cfRule type="expression" dxfId="692" priority="693">
      <formula>$D55&lt;&gt;""</formula>
    </cfRule>
  </conditionalFormatting>
  <conditionalFormatting sqref="A55:A56">
    <cfRule type="expression" dxfId="691" priority="692">
      <formula>$D55&lt;&gt;""</formula>
    </cfRule>
  </conditionalFormatting>
  <conditionalFormatting sqref="I56:AB56">
    <cfRule type="expression" dxfId="690" priority="690">
      <formula>AND($D55&lt;&gt;"",I$2&lt;&gt;"",MOD(I$2,2)=1)</formula>
    </cfRule>
    <cfRule type="expression" dxfId="689" priority="691">
      <formula>AND($D55&lt;&gt;"",I$2&lt;&gt;"",MOD(I$2,2)=0)</formula>
    </cfRule>
  </conditionalFormatting>
  <conditionalFormatting sqref="I55:AB55">
    <cfRule type="expression" dxfId="688" priority="688">
      <formula>AND($D55&lt;&gt;"",I$2&lt;&gt;"",MOD(I$2,2)=1)</formula>
    </cfRule>
    <cfRule type="expression" dxfId="687" priority="689">
      <formula>AND($D55&lt;&gt;"",I$2&lt;&gt;"",MOD(I$2,2)=0)</formula>
    </cfRule>
  </conditionalFormatting>
  <conditionalFormatting sqref="G55:G56">
    <cfRule type="expression" dxfId="686" priority="687">
      <formula>$G56="En cours"</formula>
    </cfRule>
  </conditionalFormatting>
  <conditionalFormatting sqref="G55">
    <cfRule type="expression" dxfId="685" priority="685">
      <formula>$G56="Terminé"</formula>
    </cfRule>
    <cfRule type="expression" dxfId="684" priority="686">
      <formula>$G56="En cours"</formula>
    </cfRule>
  </conditionalFormatting>
  <conditionalFormatting sqref="G56">
    <cfRule type="cellIs" dxfId="683" priority="683" operator="equal">
      <formula>"En cours"</formula>
    </cfRule>
    <cfRule type="cellIs" dxfId="682" priority="684" operator="equal">
      <formula>"Terminé"</formula>
    </cfRule>
  </conditionalFormatting>
  <conditionalFormatting sqref="F56">
    <cfRule type="expression" dxfId="681" priority="681">
      <formula>AND($D55&lt;&gt;"",$E56&lt;&gt;"",MOD(MAX($B$7:$B55),2)=0)</formula>
    </cfRule>
    <cfRule type="expression" dxfId="680" priority="682">
      <formula>AND($D55&lt;&gt;"",$E56&lt;&gt;"",MOD(MAX($B$7:$B55),2)=1)</formula>
    </cfRule>
  </conditionalFormatting>
  <conditionalFormatting sqref="I60 K60:AB60">
    <cfRule type="expression" dxfId="679" priority="680">
      <formula>AND(I$2&lt;&gt;"",$D58&lt;&gt;"")</formula>
    </cfRule>
  </conditionalFormatting>
  <conditionalFormatting sqref="B58:G59">
    <cfRule type="expression" dxfId="678" priority="678">
      <formula>AND($D58&lt;&gt;"",MOD(MAX($B$7:$B58),2)=1)</formula>
    </cfRule>
    <cfRule type="expression" dxfId="677" priority="679">
      <formula>AND($D58&lt;&gt;"",MOD(MAX($B$7:$B58),2)=0)</formula>
    </cfRule>
  </conditionalFormatting>
  <conditionalFormatting sqref="B60:G60">
    <cfRule type="expression" dxfId="676" priority="677">
      <formula>B58&lt;&gt;""</formula>
    </cfRule>
  </conditionalFormatting>
  <conditionalFormatting sqref="J60">
    <cfRule type="expression" dxfId="675" priority="676">
      <formula>AND(J$2&lt;&gt;"",$D58&lt;&gt;"")</formula>
    </cfRule>
  </conditionalFormatting>
  <conditionalFormatting sqref="H58:H59">
    <cfRule type="expression" dxfId="674" priority="675">
      <formula>$D58&lt;&gt;""</formula>
    </cfRule>
  </conditionalFormatting>
  <conditionalFormatting sqref="H60">
    <cfRule type="expression" dxfId="673" priority="674">
      <formula>$D58&lt;&gt;""</formula>
    </cfRule>
  </conditionalFormatting>
  <conditionalFormatting sqref="A60">
    <cfRule type="expression" dxfId="672" priority="673">
      <formula>$D58&lt;&gt;""</formula>
    </cfRule>
  </conditionalFormatting>
  <conditionalFormatting sqref="A58:A59">
    <cfRule type="expression" dxfId="671" priority="672">
      <formula>$D58&lt;&gt;""</formula>
    </cfRule>
  </conditionalFormatting>
  <conditionalFormatting sqref="I59:AB59">
    <cfRule type="expression" dxfId="670" priority="670">
      <formula>AND($D58&lt;&gt;"",I$2&lt;&gt;"",MOD(I$2,2)=1)</formula>
    </cfRule>
    <cfRule type="expression" dxfId="669" priority="671">
      <formula>AND($D58&lt;&gt;"",I$2&lt;&gt;"",MOD(I$2,2)=0)</formula>
    </cfRule>
  </conditionalFormatting>
  <conditionalFormatting sqref="I58:AB58">
    <cfRule type="expression" dxfId="668" priority="668">
      <formula>AND($D58&lt;&gt;"",I$2&lt;&gt;"",MOD(I$2,2)=1)</formula>
    </cfRule>
    <cfRule type="expression" dxfId="667" priority="669">
      <formula>AND($D58&lt;&gt;"",I$2&lt;&gt;"",MOD(I$2,2)=0)</formula>
    </cfRule>
  </conditionalFormatting>
  <conditionalFormatting sqref="G58:G59">
    <cfRule type="expression" dxfId="666" priority="667">
      <formula>$G59="En cours"</formula>
    </cfRule>
  </conditionalFormatting>
  <conditionalFormatting sqref="G58">
    <cfRule type="expression" dxfId="665" priority="665">
      <formula>$G59="Terminé"</formula>
    </cfRule>
    <cfRule type="expression" dxfId="664" priority="666">
      <formula>$G59="En cours"</formula>
    </cfRule>
  </conditionalFormatting>
  <conditionalFormatting sqref="G59">
    <cfRule type="cellIs" dxfId="663" priority="663" operator="equal">
      <formula>"En cours"</formula>
    </cfRule>
    <cfRule type="cellIs" dxfId="662" priority="664" operator="equal">
      <formula>"Terminé"</formula>
    </cfRule>
  </conditionalFormatting>
  <conditionalFormatting sqref="F59">
    <cfRule type="expression" dxfId="661" priority="661">
      <formula>AND($D58&lt;&gt;"",$E59&lt;&gt;"",MOD(MAX($B$7:$B58),2)=0)</formula>
    </cfRule>
    <cfRule type="expression" dxfId="660" priority="662">
      <formula>AND($D58&lt;&gt;"",$E59&lt;&gt;"",MOD(MAX($B$7:$B58),2)=1)</formula>
    </cfRule>
  </conditionalFormatting>
  <conditionalFormatting sqref="I63 K63:AB63">
    <cfRule type="expression" dxfId="659" priority="660">
      <formula>AND(I$2&lt;&gt;"",$D61&lt;&gt;"")</formula>
    </cfRule>
  </conditionalFormatting>
  <conditionalFormatting sqref="B61:G62">
    <cfRule type="expression" dxfId="658" priority="658">
      <formula>AND($D61&lt;&gt;"",MOD(MAX($B$7:$B61),2)=1)</formula>
    </cfRule>
    <cfRule type="expression" dxfId="657" priority="659">
      <formula>AND($D61&lt;&gt;"",MOD(MAX($B$7:$B61),2)=0)</formula>
    </cfRule>
  </conditionalFormatting>
  <conditionalFormatting sqref="B63:G63">
    <cfRule type="expression" dxfId="656" priority="657">
      <formula>B61&lt;&gt;""</formula>
    </cfRule>
  </conditionalFormatting>
  <conditionalFormatting sqref="J63">
    <cfRule type="expression" dxfId="655" priority="656">
      <formula>AND(J$2&lt;&gt;"",$D61&lt;&gt;"")</formula>
    </cfRule>
  </conditionalFormatting>
  <conditionalFormatting sqref="H61:H62">
    <cfRule type="expression" dxfId="654" priority="655">
      <formula>$D61&lt;&gt;""</formula>
    </cfRule>
  </conditionalFormatting>
  <conditionalFormatting sqref="H63">
    <cfRule type="expression" dxfId="653" priority="654">
      <formula>$D61&lt;&gt;""</formula>
    </cfRule>
  </conditionalFormatting>
  <conditionalFormatting sqref="A63">
    <cfRule type="expression" dxfId="652" priority="653">
      <formula>$D61&lt;&gt;""</formula>
    </cfRule>
  </conditionalFormatting>
  <conditionalFormatting sqref="A61:A62">
    <cfRule type="expression" dxfId="651" priority="652">
      <formula>$D61&lt;&gt;""</formula>
    </cfRule>
  </conditionalFormatting>
  <conditionalFormatting sqref="I62:AB62">
    <cfRule type="expression" dxfId="650" priority="650">
      <formula>AND($D61&lt;&gt;"",I$2&lt;&gt;"",MOD(I$2,2)=1)</formula>
    </cfRule>
    <cfRule type="expression" dxfId="649" priority="651">
      <formula>AND($D61&lt;&gt;"",I$2&lt;&gt;"",MOD(I$2,2)=0)</formula>
    </cfRule>
  </conditionalFormatting>
  <conditionalFormatting sqref="I61:AB61">
    <cfRule type="expression" dxfId="648" priority="648">
      <formula>AND($D61&lt;&gt;"",I$2&lt;&gt;"",MOD(I$2,2)=1)</formula>
    </cfRule>
    <cfRule type="expression" dxfId="647" priority="649">
      <formula>AND($D61&lt;&gt;"",I$2&lt;&gt;"",MOD(I$2,2)=0)</formula>
    </cfRule>
  </conditionalFormatting>
  <conditionalFormatting sqref="G61:G62">
    <cfRule type="expression" dxfId="646" priority="647">
      <formula>$G62="En cours"</formula>
    </cfRule>
  </conditionalFormatting>
  <conditionalFormatting sqref="G61">
    <cfRule type="expression" dxfId="645" priority="645">
      <formula>$G62="Terminé"</formula>
    </cfRule>
    <cfRule type="expression" dxfId="644" priority="646">
      <formula>$G62="En cours"</formula>
    </cfRule>
  </conditionalFormatting>
  <conditionalFormatting sqref="G62">
    <cfRule type="cellIs" dxfId="643" priority="643" operator="equal">
      <formula>"En cours"</formula>
    </cfRule>
    <cfRule type="cellIs" dxfId="642" priority="644" operator="equal">
      <formula>"Terminé"</formula>
    </cfRule>
  </conditionalFormatting>
  <conditionalFormatting sqref="F62">
    <cfRule type="expression" dxfId="641" priority="641">
      <formula>AND($D61&lt;&gt;"",$E62&lt;&gt;"",MOD(MAX($B$7:$B61),2)=0)</formula>
    </cfRule>
    <cfRule type="expression" dxfId="640" priority="642">
      <formula>AND($D61&lt;&gt;"",$E62&lt;&gt;"",MOD(MAX($B$7:$B61),2)=1)</formula>
    </cfRule>
  </conditionalFormatting>
  <conditionalFormatting sqref="I66 K66:AB66">
    <cfRule type="expression" dxfId="639" priority="640">
      <formula>AND(I$2&lt;&gt;"",$D64&lt;&gt;"")</formula>
    </cfRule>
  </conditionalFormatting>
  <conditionalFormatting sqref="B64:G65">
    <cfRule type="expression" dxfId="638" priority="638">
      <formula>AND($D64&lt;&gt;"",MOD(MAX($B$7:$B64),2)=1)</formula>
    </cfRule>
    <cfRule type="expression" dxfId="637" priority="639">
      <formula>AND($D64&lt;&gt;"",MOD(MAX($B$7:$B64),2)=0)</formula>
    </cfRule>
  </conditionalFormatting>
  <conditionalFormatting sqref="B66:G66">
    <cfRule type="expression" dxfId="636" priority="637">
      <formula>B64&lt;&gt;""</formula>
    </cfRule>
  </conditionalFormatting>
  <conditionalFormatting sqref="J66">
    <cfRule type="expression" dxfId="635" priority="636">
      <formula>AND(J$2&lt;&gt;"",$D64&lt;&gt;"")</formula>
    </cfRule>
  </conditionalFormatting>
  <conditionalFormatting sqref="H64:H65">
    <cfRule type="expression" dxfId="634" priority="635">
      <formula>$D64&lt;&gt;""</formula>
    </cfRule>
  </conditionalFormatting>
  <conditionalFormatting sqref="H66">
    <cfRule type="expression" dxfId="633" priority="634">
      <formula>$D64&lt;&gt;""</formula>
    </cfRule>
  </conditionalFormatting>
  <conditionalFormatting sqref="A66">
    <cfRule type="expression" dxfId="632" priority="633">
      <formula>$D64&lt;&gt;""</formula>
    </cfRule>
  </conditionalFormatting>
  <conditionalFormatting sqref="A64:A65">
    <cfRule type="expression" dxfId="631" priority="632">
      <formula>$D64&lt;&gt;""</formula>
    </cfRule>
  </conditionalFormatting>
  <conditionalFormatting sqref="I65:AB65">
    <cfRule type="expression" dxfId="630" priority="630">
      <formula>AND($D64&lt;&gt;"",I$2&lt;&gt;"",MOD(I$2,2)=1)</formula>
    </cfRule>
    <cfRule type="expression" dxfId="629" priority="631">
      <formula>AND($D64&lt;&gt;"",I$2&lt;&gt;"",MOD(I$2,2)=0)</formula>
    </cfRule>
  </conditionalFormatting>
  <conditionalFormatting sqref="I64:AB64">
    <cfRule type="expression" dxfId="628" priority="628">
      <formula>AND($D64&lt;&gt;"",I$2&lt;&gt;"",MOD(I$2,2)=1)</formula>
    </cfRule>
    <cfRule type="expression" dxfId="627" priority="629">
      <formula>AND($D64&lt;&gt;"",I$2&lt;&gt;"",MOD(I$2,2)=0)</formula>
    </cfRule>
  </conditionalFormatting>
  <conditionalFormatting sqref="G64:G65">
    <cfRule type="expression" dxfId="626" priority="627">
      <formula>$G65="En cours"</formula>
    </cfRule>
  </conditionalFormatting>
  <conditionalFormatting sqref="G64">
    <cfRule type="expression" dxfId="625" priority="625">
      <formula>$G65="Terminé"</formula>
    </cfRule>
    <cfRule type="expression" dxfId="624" priority="626">
      <formula>$G65="En cours"</formula>
    </cfRule>
  </conditionalFormatting>
  <conditionalFormatting sqref="G65">
    <cfRule type="cellIs" dxfId="623" priority="623" operator="equal">
      <formula>"En cours"</formula>
    </cfRule>
    <cfRule type="cellIs" dxfId="622" priority="624" operator="equal">
      <formula>"Terminé"</formula>
    </cfRule>
  </conditionalFormatting>
  <conditionalFormatting sqref="F65">
    <cfRule type="expression" dxfId="621" priority="621">
      <formula>AND($D64&lt;&gt;"",$E65&lt;&gt;"",MOD(MAX($B$7:$B64),2)=0)</formula>
    </cfRule>
    <cfRule type="expression" dxfId="620" priority="622">
      <formula>AND($D64&lt;&gt;"",$E65&lt;&gt;"",MOD(MAX($B$7:$B64),2)=1)</formula>
    </cfRule>
  </conditionalFormatting>
  <conditionalFormatting sqref="I69 K69:AB69">
    <cfRule type="expression" dxfId="619" priority="620">
      <formula>AND(I$2&lt;&gt;"",$D67&lt;&gt;"")</formula>
    </cfRule>
  </conditionalFormatting>
  <conditionalFormatting sqref="B67:G68">
    <cfRule type="expression" dxfId="618" priority="618">
      <formula>AND($D67&lt;&gt;"",MOD(MAX($B$7:$B67),2)=1)</formula>
    </cfRule>
    <cfRule type="expression" dxfId="617" priority="619">
      <formula>AND($D67&lt;&gt;"",MOD(MAX($B$7:$B67),2)=0)</formula>
    </cfRule>
  </conditionalFormatting>
  <conditionalFormatting sqref="B69:G69">
    <cfRule type="expression" dxfId="616" priority="617">
      <formula>B67&lt;&gt;""</formula>
    </cfRule>
  </conditionalFormatting>
  <conditionalFormatting sqref="J69">
    <cfRule type="expression" dxfId="615" priority="616">
      <formula>AND(J$2&lt;&gt;"",$D67&lt;&gt;"")</formula>
    </cfRule>
  </conditionalFormatting>
  <conditionalFormatting sqref="H67:H68">
    <cfRule type="expression" dxfId="614" priority="615">
      <formula>$D67&lt;&gt;""</formula>
    </cfRule>
  </conditionalFormatting>
  <conditionalFormatting sqref="H69">
    <cfRule type="expression" dxfId="613" priority="614">
      <formula>$D67&lt;&gt;""</formula>
    </cfRule>
  </conditionalFormatting>
  <conditionalFormatting sqref="A69">
    <cfRule type="expression" dxfId="612" priority="613">
      <formula>$D67&lt;&gt;""</formula>
    </cfRule>
  </conditionalFormatting>
  <conditionalFormatting sqref="A67:A68">
    <cfRule type="expression" dxfId="611" priority="612">
      <formula>$D67&lt;&gt;""</formula>
    </cfRule>
  </conditionalFormatting>
  <conditionalFormatting sqref="I68:AB68">
    <cfRule type="expression" dxfId="610" priority="610">
      <formula>AND($D67&lt;&gt;"",I$2&lt;&gt;"",MOD(I$2,2)=1)</formula>
    </cfRule>
    <cfRule type="expression" dxfId="609" priority="611">
      <formula>AND($D67&lt;&gt;"",I$2&lt;&gt;"",MOD(I$2,2)=0)</formula>
    </cfRule>
  </conditionalFormatting>
  <conditionalFormatting sqref="I67:AB67">
    <cfRule type="expression" dxfId="608" priority="608">
      <formula>AND($D67&lt;&gt;"",I$2&lt;&gt;"",MOD(I$2,2)=1)</formula>
    </cfRule>
    <cfRule type="expression" dxfId="607" priority="609">
      <formula>AND($D67&lt;&gt;"",I$2&lt;&gt;"",MOD(I$2,2)=0)</formula>
    </cfRule>
  </conditionalFormatting>
  <conditionalFormatting sqref="G67:G68">
    <cfRule type="expression" dxfId="606" priority="607">
      <formula>$G68="En cours"</formula>
    </cfRule>
  </conditionalFormatting>
  <conditionalFormatting sqref="G67">
    <cfRule type="expression" dxfId="605" priority="605">
      <formula>$G68="Terminé"</formula>
    </cfRule>
    <cfRule type="expression" dxfId="604" priority="606">
      <formula>$G68="En cours"</formula>
    </cfRule>
  </conditionalFormatting>
  <conditionalFormatting sqref="G68">
    <cfRule type="cellIs" dxfId="603" priority="603" operator="equal">
      <formula>"En cours"</formula>
    </cfRule>
    <cfRule type="cellIs" dxfId="602" priority="604" operator="equal">
      <formula>"Terminé"</formula>
    </cfRule>
  </conditionalFormatting>
  <conditionalFormatting sqref="F68">
    <cfRule type="expression" dxfId="601" priority="601">
      <formula>AND($D67&lt;&gt;"",$E68&lt;&gt;"",MOD(MAX($B$7:$B67),2)=0)</formula>
    </cfRule>
    <cfRule type="expression" dxfId="600" priority="602">
      <formula>AND($D67&lt;&gt;"",$E68&lt;&gt;"",MOD(MAX($B$7:$B67),2)=1)</formula>
    </cfRule>
  </conditionalFormatting>
  <conditionalFormatting sqref="I72 K72:AB72">
    <cfRule type="expression" dxfId="599" priority="600">
      <formula>AND(I$2&lt;&gt;"",$D70&lt;&gt;"")</formula>
    </cfRule>
  </conditionalFormatting>
  <conditionalFormatting sqref="B70:G71">
    <cfRule type="expression" dxfId="598" priority="598">
      <formula>AND($D70&lt;&gt;"",MOD(MAX($B$7:$B70),2)=1)</formula>
    </cfRule>
    <cfRule type="expression" dxfId="597" priority="599">
      <formula>AND($D70&lt;&gt;"",MOD(MAX($B$7:$B70),2)=0)</formula>
    </cfRule>
  </conditionalFormatting>
  <conditionalFormatting sqref="B72:G72">
    <cfRule type="expression" dxfId="596" priority="597">
      <formula>B70&lt;&gt;""</formula>
    </cfRule>
  </conditionalFormatting>
  <conditionalFormatting sqref="J72">
    <cfRule type="expression" dxfId="595" priority="596">
      <formula>AND(J$2&lt;&gt;"",$D70&lt;&gt;"")</formula>
    </cfRule>
  </conditionalFormatting>
  <conditionalFormatting sqref="H70:H71">
    <cfRule type="expression" dxfId="594" priority="595">
      <formula>$D70&lt;&gt;""</formula>
    </cfRule>
  </conditionalFormatting>
  <conditionalFormatting sqref="H72">
    <cfRule type="expression" dxfId="593" priority="594">
      <formula>$D70&lt;&gt;""</formula>
    </cfRule>
  </conditionalFormatting>
  <conditionalFormatting sqref="A72">
    <cfRule type="expression" dxfId="592" priority="593">
      <formula>$D70&lt;&gt;""</formula>
    </cfRule>
  </conditionalFormatting>
  <conditionalFormatting sqref="A70:A71">
    <cfRule type="expression" dxfId="591" priority="592">
      <formula>$D70&lt;&gt;""</formula>
    </cfRule>
  </conditionalFormatting>
  <conditionalFormatting sqref="I71:AB71">
    <cfRule type="expression" dxfId="590" priority="590">
      <formula>AND($D70&lt;&gt;"",I$2&lt;&gt;"",MOD(I$2,2)=1)</formula>
    </cfRule>
    <cfRule type="expression" dxfId="589" priority="591">
      <formula>AND($D70&lt;&gt;"",I$2&lt;&gt;"",MOD(I$2,2)=0)</formula>
    </cfRule>
  </conditionalFormatting>
  <conditionalFormatting sqref="I70:AB70">
    <cfRule type="expression" dxfId="588" priority="588">
      <formula>AND($D70&lt;&gt;"",I$2&lt;&gt;"",MOD(I$2,2)=1)</formula>
    </cfRule>
    <cfRule type="expression" dxfId="587" priority="589">
      <formula>AND($D70&lt;&gt;"",I$2&lt;&gt;"",MOD(I$2,2)=0)</formula>
    </cfRule>
  </conditionalFormatting>
  <conditionalFormatting sqref="G70:G71">
    <cfRule type="expression" dxfId="586" priority="587">
      <formula>$G71="En cours"</formula>
    </cfRule>
  </conditionalFormatting>
  <conditionalFormatting sqref="G70">
    <cfRule type="expression" dxfId="585" priority="585">
      <formula>$G71="Terminé"</formula>
    </cfRule>
    <cfRule type="expression" dxfId="584" priority="586">
      <formula>$G71="En cours"</formula>
    </cfRule>
  </conditionalFormatting>
  <conditionalFormatting sqref="G71">
    <cfRule type="cellIs" dxfId="583" priority="583" operator="equal">
      <formula>"En cours"</formula>
    </cfRule>
    <cfRule type="cellIs" dxfId="582" priority="584" operator="equal">
      <formula>"Terminé"</formula>
    </cfRule>
  </conditionalFormatting>
  <conditionalFormatting sqref="F71">
    <cfRule type="expression" dxfId="581" priority="581">
      <formula>AND($D70&lt;&gt;"",$E71&lt;&gt;"",MOD(MAX($B$7:$B70),2)=0)</formula>
    </cfRule>
    <cfRule type="expression" dxfId="580" priority="582">
      <formula>AND($D70&lt;&gt;"",$E71&lt;&gt;"",MOD(MAX($B$7:$B70),2)=1)</formula>
    </cfRule>
  </conditionalFormatting>
  <conditionalFormatting sqref="I75 K75:AB75">
    <cfRule type="expression" dxfId="579" priority="580">
      <formula>AND(I$2&lt;&gt;"",$D73&lt;&gt;"")</formula>
    </cfRule>
  </conditionalFormatting>
  <conditionalFormatting sqref="B73:G74">
    <cfRule type="expression" dxfId="578" priority="578">
      <formula>AND($D73&lt;&gt;"",MOD(MAX($B$7:$B73),2)=1)</formula>
    </cfRule>
    <cfRule type="expression" dxfId="577" priority="579">
      <formula>AND($D73&lt;&gt;"",MOD(MAX($B$7:$B73),2)=0)</formula>
    </cfRule>
  </conditionalFormatting>
  <conditionalFormatting sqref="B75:G75">
    <cfRule type="expression" dxfId="576" priority="577">
      <formula>B73&lt;&gt;""</formula>
    </cfRule>
  </conditionalFormatting>
  <conditionalFormatting sqref="J75">
    <cfRule type="expression" dxfId="575" priority="576">
      <formula>AND(J$2&lt;&gt;"",$D73&lt;&gt;"")</formula>
    </cfRule>
  </conditionalFormatting>
  <conditionalFormatting sqref="H73:H74">
    <cfRule type="expression" dxfId="574" priority="575">
      <formula>$D73&lt;&gt;""</formula>
    </cfRule>
  </conditionalFormatting>
  <conditionalFormatting sqref="H75">
    <cfRule type="expression" dxfId="573" priority="574">
      <formula>$D73&lt;&gt;""</formula>
    </cfRule>
  </conditionalFormatting>
  <conditionalFormatting sqref="A75">
    <cfRule type="expression" dxfId="572" priority="573">
      <formula>$D73&lt;&gt;""</formula>
    </cfRule>
  </conditionalFormatting>
  <conditionalFormatting sqref="A73:A74">
    <cfRule type="expression" dxfId="571" priority="572">
      <formula>$D73&lt;&gt;""</formula>
    </cfRule>
  </conditionalFormatting>
  <conditionalFormatting sqref="I74:AB74">
    <cfRule type="expression" dxfId="570" priority="570">
      <formula>AND($D73&lt;&gt;"",I$2&lt;&gt;"",MOD(I$2,2)=1)</formula>
    </cfRule>
    <cfRule type="expression" dxfId="569" priority="571">
      <formula>AND($D73&lt;&gt;"",I$2&lt;&gt;"",MOD(I$2,2)=0)</formula>
    </cfRule>
  </conditionalFormatting>
  <conditionalFormatting sqref="I73:AB73">
    <cfRule type="expression" dxfId="568" priority="568">
      <formula>AND($D73&lt;&gt;"",I$2&lt;&gt;"",MOD(I$2,2)=1)</formula>
    </cfRule>
    <cfRule type="expression" dxfId="567" priority="569">
      <formula>AND($D73&lt;&gt;"",I$2&lt;&gt;"",MOD(I$2,2)=0)</formula>
    </cfRule>
  </conditionalFormatting>
  <conditionalFormatting sqref="G73:G74">
    <cfRule type="expression" dxfId="566" priority="567">
      <formula>$G74="En cours"</formula>
    </cfRule>
  </conditionalFormatting>
  <conditionalFormatting sqref="G73">
    <cfRule type="expression" dxfId="565" priority="565">
      <formula>$G74="Terminé"</formula>
    </cfRule>
    <cfRule type="expression" dxfId="564" priority="566">
      <formula>$G74="En cours"</formula>
    </cfRule>
  </conditionalFormatting>
  <conditionalFormatting sqref="G74">
    <cfRule type="cellIs" dxfId="563" priority="563" operator="equal">
      <formula>"En cours"</formula>
    </cfRule>
    <cfRule type="cellIs" dxfId="562" priority="564" operator="equal">
      <formula>"Terminé"</formula>
    </cfRule>
  </conditionalFormatting>
  <conditionalFormatting sqref="F74">
    <cfRule type="expression" dxfId="561" priority="561">
      <formula>AND($D73&lt;&gt;"",$E74&lt;&gt;"",MOD(MAX($B$7:$B73),2)=0)</formula>
    </cfRule>
    <cfRule type="expression" dxfId="560" priority="562">
      <formula>AND($D73&lt;&gt;"",$E74&lt;&gt;"",MOD(MAX($B$7:$B73),2)=1)</formula>
    </cfRule>
  </conditionalFormatting>
  <conditionalFormatting sqref="I78 K78:AB78">
    <cfRule type="expression" dxfId="559" priority="560">
      <formula>AND(I$2&lt;&gt;"",$D76&lt;&gt;"")</formula>
    </cfRule>
  </conditionalFormatting>
  <conditionalFormatting sqref="B76:G77">
    <cfRule type="expression" dxfId="558" priority="558">
      <formula>AND($D76&lt;&gt;"",MOD(MAX($B$7:$B76),2)=1)</formula>
    </cfRule>
    <cfRule type="expression" dxfId="557" priority="559">
      <formula>AND($D76&lt;&gt;"",MOD(MAX($B$7:$B76),2)=0)</formula>
    </cfRule>
  </conditionalFormatting>
  <conditionalFormatting sqref="B78:G78">
    <cfRule type="expression" dxfId="556" priority="557">
      <formula>B76&lt;&gt;""</formula>
    </cfRule>
  </conditionalFormatting>
  <conditionalFormatting sqref="J78">
    <cfRule type="expression" dxfId="555" priority="556">
      <formula>AND(J$2&lt;&gt;"",$D76&lt;&gt;"")</formula>
    </cfRule>
  </conditionalFormatting>
  <conditionalFormatting sqref="H76:H77">
    <cfRule type="expression" dxfId="554" priority="555">
      <formula>$D76&lt;&gt;""</formula>
    </cfRule>
  </conditionalFormatting>
  <conditionalFormatting sqref="H78">
    <cfRule type="expression" dxfId="553" priority="554">
      <formula>$D76&lt;&gt;""</formula>
    </cfRule>
  </conditionalFormatting>
  <conditionalFormatting sqref="A78">
    <cfRule type="expression" dxfId="552" priority="553">
      <formula>$D76&lt;&gt;""</formula>
    </cfRule>
  </conditionalFormatting>
  <conditionalFormatting sqref="A76:A77">
    <cfRule type="expression" dxfId="551" priority="552">
      <formula>$D76&lt;&gt;""</formula>
    </cfRule>
  </conditionalFormatting>
  <conditionalFormatting sqref="I77:AB77">
    <cfRule type="expression" dxfId="550" priority="550">
      <formula>AND($D76&lt;&gt;"",I$2&lt;&gt;"",MOD(I$2,2)=1)</formula>
    </cfRule>
    <cfRule type="expression" dxfId="549" priority="551">
      <formula>AND($D76&lt;&gt;"",I$2&lt;&gt;"",MOD(I$2,2)=0)</formula>
    </cfRule>
  </conditionalFormatting>
  <conditionalFormatting sqref="I76:AB76">
    <cfRule type="expression" dxfId="548" priority="548">
      <formula>AND($D76&lt;&gt;"",I$2&lt;&gt;"",MOD(I$2,2)=1)</formula>
    </cfRule>
    <cfRule type="expression" dxfId="547" priority="549">
      <formula>AND($D76&lt;&gt;"",I$2&lt;&gt;"",MOD(I$2,2)=0)</formula>
    </cfRule>
  </conditionalFormatting>
  <conditionalFormatting sqref="G76:G77">
    <cfRule type="expression" dxfId="546" priority="547">
      <formula>$G77="En cours"</formula>
    </cfRule>
  </conditionalFormatting>
  <conditionalFormatting sqref="G76">
    <cfRule type="expression" dxfId="545" priority="545">
      <formula>$G77="Terminé"</formula>
    </cfRule>
    <cfRule type="expression" dxfId="544" priority="546">
      <formula>$G77="En cours"</formula>
    </cfRule>
  </conditionalFormatting>
  <conditionalFormatting sqref="G77">
    <cfRule type="cellIs" dxfId="543" priority="543" operator="equal">
      <formula>"En cours"</formula>
    </cfRule>
    <cfRule type="cellIs" dxfId="542" priority="544" operator="equal">
      <formula>"Terminé"</formula>
    </cfRule>
  </conditionalFormatting>
  <conditionalFormatting sqref="F77">
    <cfRule type="expression" dxfId="541" priority="541">
      <formula>AND($D76&lt;&gt;"",$E77&lt;&gt;"",MOD(MAX($B$7:$B76),2)=0)</formula>
    </cfRule>
    <cfRule type="expression" dxfId="540" priority="542">
      <formula>AND($D76&lt;&gt;"",$E77&lt;&gt;"",MOD(MAX($B$7:$B76),2)=1)</formula>
    </cfRule>
  </conditionalFormatting>
  <conditionalFormatting sqref="I81 K81:AB81">
    <cfRule type="expression" dxfId="539" priority="540">
      <formula>AND(I$2&lt;&gt;"",$D79&lt;&gt;"")</formula>
    </cfRule>
  </conditionalFormatting>
  <conditionalFormatting sqref="B79:G80">
    <cfRule type="expression" dxfId="538" priority="538">
      <formula>AND($D79&lt;&gt;"",MOD(MAX($B$7:$B79),2)=1)</formula>
    </cfRule>
    <cfRule type="expression" dxfId="537" priority="539">
      <formula>AND($D79&lt;&gt;"",MOD(MAX($B$7:$B79),2)=0)</formula>
    </cfRule>
  </conditionalFormatting>
  <conditionalFormatting sqref="B81:G81">
    <cfRule type="expression" dxfId="536" priority="537">
      <formula>B79&lt;&gt;""</formula>
    </cfRule>
  </conditionalFormatting>
  <conditionalFormatting sqref="J81">
    <cfRule type="expression" dxfId="535" priority="536">
      <formula>AND(J$2&lt;&gt;"",$D79&lt;&gt;"")</formula>
    </cfRule>
  </conditionalFormatting>
  <conditionalFormatting sqref="H79:H80">
    <cfRule type="expression" dxfId="534" priority="535">
      <formula>$D79&lt;&gt;""</formula>
    </cfRule>
  </conditionalFormatting>
  <conditionalFormatting sqref="H81">
    <cfRule type="expression" dxfId="533" priority="534">
      <formula>$D79&lt;&gt;""</formula>
    </cfRule>
  </conditionalFormatting>
  <conditionalFormatting sqref="A81">
    <cfRule type="expression" dxfId="532" priority="533">
      <formula>$D79&lt;&gt;""</formula>
    </cfRule>
  </conditionalFormatting>
  <conditionalFormatting sqref="A79:A80">
    <cfRule type="expression" dxfId="531" priority="532">
      <formula>$D79&lt;&gt;""</formula>
    </cfRule>
  </conditionalFormatting>
  <conditionalFormatting sqref="I80:AB80">
    <cfRule type="expression" dxfId="530" priority="530">
      <formula>AND($D79&lt;&gt;"",I$2&lt;&gt;"",MOD(I$2,2)=1)</formula>
    </cfRule>
    <cfRule type="expression" dxfId="529" priority="531">
      <formula>AND($D79&lt;&gt;"",I$2&lt;&gt;"",MOD(I$2,2)=0)</formula>
    </cfRule>
  </conditionalFormatting>
  <conditionalFormatting sqref="I79:AB79">
    <cfRule type="expression" dxfId="528" priority="528">
      <formula>AND($D79&lt;&gt;"",I$2&lt;&gt;"",MOD(I$2,2)=1)</formula>
    </cfRule>
    <cfRule type="expression" dxfId="527" priority="529">
      <formula>AND($D79&lt;&gt;"",I$2&lt;&gt;"",MOD(I$2,2)=0)</formula>
    </cfRule>
  </conditionalFormatting>
  <conditionalFormatting sqref="G79:G80">
    <cfRule type="expression" dxfId="526" priority="527">
      <formula>$G80="En cours"</formula>
    </cfRule>
  </conditionalFormatting>
  <conditionalFormatting sqref="G79">
    <cfRule type="expression" dxfId="525" priority="525">
      <formula>$G80="Terminé"</formula>
    </cfRule>
    <cfRule type="expression" dxfId="524" priority="526">
      <formula>$G80="En cours"</formula>
    </cfRule>
  </conditionalFormatting>
  <conditionalFormatting sqref="G80">
    <cfRule type="cellIs" dxfId="523" priority="523" operator="equal">
      <formula>"En cours"</formula>
    </cfRule>
    <cfRule type="cellIs" dxfId="522" priority="524" operator="equal">
      <formula>"Terminé"</formula>
    </cfRule>
  </conditionalFormatting>
  <conditionalFormatting sqref="F80">
    <cfRule type="expression" dxfId="521" priority="521">
      <formula>AND($D79&lt;&gt;"",$E80&lt;&gt;"",MOD(MAX($B$7:$B79),2)=0)</formula>
    </cfRule>
    <cfRule type="expression" dxfId="520" priority="522">
      <formula>AND($D79&lt;&gt;"",$E80&lt;&gt;"",MOD(MAX($B$7:$B79),2)=1)</formula>
    </cfRule>
  </conditionalFormatting>
  <conditionalFormatting sqref="I84 K84:AB84">
    <cfRule type="expression" dxfId="519" priority="520">
      <formula>AND(I$2&lt;&gt;"",$D82&lt;&gt;"")</formula>
    </cfRule>
  </conditionalFormatting>
  <conditionalFormatting sqref="B82:G83">
    <cfRule type="expression" dxfId="518" priority="518">
      <formula>AND($D82&lt;&gt;"",MOD(MAX($B$7:$B82),2)=1)</formula>
    </cfRule>
    <cfRule type="expression" dxfId="517" priority="519">
      <formula>AND($D82&lt;&gt;"",MOD(MAX($B$7:$B82),2)=0)</formula>
    </cfRule>
  </conditionalFormatting>
  <conditionalFormatting sqref="B84:G84">
    <cfRule type="expression" dxfId="516" priority="517">
      <formula>B82&lt;&gt;""</formula>
    </cfRule>
  </conditionalFormatting>
  <conditionalFormatting sqref="J84">
    <cfRule type="expression" dxfId="515" priority="516">
      <formula>AND(J$2&lt;&gt;"",$D82&lt;&gt;"")</formula>
    </cfRule>
  </conditionalFormatting>
  <conditionalFormatting sqref="H82:H83">
    <cfRule type="expression" dxfId="514" priority="515">
      <formula>$D82&lt;&gt;""</formula>
    </cfRule>
  </conditionalFormatting>
  <conditionalFormatting sqref="H84">
    <cfRule type="expression" dxfId="513" priority="514">
      <formula>$D82&lt;&gt;""</formula>
    </cfRule>
  </conditionalFormatting>
  <conditionalFormatting sqref="A84">
    <cfRule type="expression" dxfId="512" priority="513">
      <formula>$D82&lt;&gt;""</formula>
    </cfRule>
  </conditionalFormatting>
  <conditionalFormatting sqref="A82:A83">
    <cfRule type="expression" dxfId="511" priority="512">
      <formula>$D82&lt;&gt;""</formula>
    </cfRule>
  </conditionalFormatting>
  <conditionalFormatting sqref="I83:AB83">
    <cfRule type="expression" dxfId="510" priority="510">
      <formula>AND($D82&lt;&gt;"",I$2&lt;&gt;"",MOD(I$2,2)=1)</formula>
    </cfRule>
    <cfRule type="expression" dxfId="509" priority="511">
      <formula>AND($D82&lt;&gt;"",I$2&lt;&gt;"",MOD(I$2,2)=0)</formula>
    </cfRule>
  </conditionalFormatting>
  <conditionalFormatting sqref="I82:AB82">
    <cfRule type="expression" dxfId="508" priority="508">
      <formula>AND($D82&lt;&gt;"",I$2&lt;&gt;"",MOD(I$2,2)=1)</formula>
    </cfRule>
    <cfRule type="expression" dxfId="507" priority="509">
      <formula>AND($D82&lt;&gt;"",I$2&lt;&gt;"",MOD(I$2,2)=0)</formula>
    </cfRule>
  </conditionalFormatting>
  <conditionalFormatting sqref="G82:G83">
    <cfRule type="expression" dxfId="506" priority="507">
      <formula>$G83="En cours"</formula>
    </cfRule>
  </conditionalFormatting>
  <conditionalFormatting sqref="G82">
    <cfRule type="expression" dxfId="505" priority="505">
      <formula>$G83="Terminé"</formula>
    </cfRule>
    <cfRule type="expression" dxfId="504" priority="506">
      <formula>$G83="En cours"</formula>
    </cfRule>
  </conditionalFormatting>
  <conditionalFormatting sqref="G83">
    <cfRule type="cellIs" dxfId="503" priority="503" operator="equal">
      <formula>"En cours"</formula>
    </cfRule>
    <cfRule type="cellIs" dxfId="502" priority="504" operator="equal">
      <formula>"Terminé"</formula>
    </cfRule>
  </conditionalFormatting>
  <conditionalFormatting sqref="F83">
    <cfRule type="expression" dxfId="501" priority="501">
      <formula>AND($D82&lt;&gt;"",$E83&lt;&gt;"",MOD(MAX($B$7:$B82),2)=0)</formula>
    </cfRule>
    <cfRule type="expression" dxfId="500" priority="502">
      <formula>AND($D82&lt;&gt;"",$E83&lt;&gt;"",MOD(MAX($B$7:$B82),2)=1)</formula>
    </cfRule>
  </conditionalFormatting>
  <conditionalFormatting sqref="I87 K87:AB87">
    <cfRule type="expression" dxfId="499" priority="500">
      <formula>AND(I$2&lt;&gt;"",$D85&lt;&gt;"")</formula>
    </cfRule>
  </conditionalFormatting>
  <conditionalFormatting sqref="B85:G86">
    <cfRule type="expression" dxfId="498" priority="498">
      <formula>AND($D85&lt;&gt;"",MOD(MAX($B$7:$B85),2)=1)</formula>
    </cfRule>
    <cfRule type="expression" dxfId="497" priority="499">
      <formula>AND($D85&lt;&gt;"",MOD(MAX($B$7:$B85),2)=0)</formula>
    </cfRule>
  </conditionalFormatting>
  <conditionalFormatting sqref="B87:G87">
    <cfRule type="expression" dxfId="496" priority="497">
      <formula>B85&lt;&gt;""</formula>
    </cfRule>
  </conditionalFormatting>
  <conditionalFormatting sqref="J87">
    <cfRule type="expression" dxfId="495" priority="496">
      <formula>AND(J$2&lt;&gt;"",$D85&lt;&gt;"")</formula>
    </cfRule>
  </conditionalFormatting>
  <conditionalFormatting sqref="H85:H86">
    <cfRule type="expression" dxfId="494" priority="495">
      <formula>$D85&lt;&gt;""</formula>
    </cfRule>
  </conditionalFormatting>
  <conditionalFormatting sqref="H87">
    <cfRule type="expression" dxfId="493" priority="494">
      <formula>$D85&lt;&gt;""</formula>
    </cfRule>
  </conditionalFormatting>
  <conditionalFormatting sqref="A87">
    <cfRule type="expression" dxfId="492" priority="493">
      <formula>$D85&lt;&gt;""</formula>
    </cfRule>
  </conditionalFormatting>
  <conditionalFormatting sqref="A85:A86">
    <cfRule type="expression" dxfId="491" priority="492">
      <formula>$D85&lt;&gt;""</formula>
    </cfRule>
  </conditionalFormatting>
  <conditionalFormatting sqref="I86:AB86">
    <cfRule type="expression" dxfId="490" priority="490">
      <formula>AND($D85&lt;&gt;"",I$2&lt;&gt;"",MOD(I$2,2)=1)</formula>
    </cfRule>
    <cfRule type="expression" dxfId="489" priority="491">
      <formula>AND($D85&lt;&gt;"",I$2&lt;&gt;"",MOD(I$2,2)=0)</formula>
    </cfRule>
  </conditionalFormatting>
  <conditionalFormatting sqref="I85:AB85">
    <cfRule type="expression" dxfId="488" priority="488">
      <formula>AND($D85&lt;&gt;"",I$2&lt;&gt;"",MOD(I$2,2)=1)</formula>
    </cfRule>
    <cfRule type="expression" dxfId="487" priority="489">
      <formula>AND($D85&lt;&gt;"",I$2&lt;&gt;"",MOD(I$2,2)=0)</formula>
    </cfRule>
  </conditionalFormatting>
  <conditionalFormatting sqref="G85:G86">
    <cfRule type="expression" dxfId="486" priority="487">
      <formula>$G86="En cours"</formula>
    </cfRule>
  </conditionalFormatting>
  <conditionalFormatting sqref="G85">
    <cfRule type="expression" dxfId="485" priority="485">
      <formula>$G86="Terminé"</formula>
    </cfRule>
    <cfRule type="expression" dxfId="484" priority="486">
      <formula>$G86="En cours"</formula>
    </cfRule>
  </conditionalFormatting>
  <conditionalFormatting sqref="G86">
    <cfRule type="cellIs" dxfId="483" priority="483" operator="equal">
      <formula>"En cours"</formula>
    </cfRule>
    <cfRule type="cellIs" dxfId="482" priority="484" operator="equal">
      <formula>"Terminé"</formula>
    </cfRule>
  </conditionalFormatting>
  <conditionalFormatting sqref="F86">
    <cfRule type="expression" dxfId="481" priority="481">
      <formula>AND($D85&lt;&gt;"",$E86&lt;&gt;"",MOD(MAX($B$7:$B85),2)=0)</formula>
    </cfRule>
    <cfRule type="expression" dxfId="480" priority="482">
      <formula>AND($D85&lt;&gt;"",$E86&lt;&gt;"",MOD(MAX($B$7:$B85),2)=1)</formula>
    </cfRule>
  </conditionalFormatting>
  <conditionalFormatting sqref="I90 K90:AB90">
    <cfRule type="expression" dxfId="479" priority="480">
      <formula>AND(I$2&lt;&gt;"",$D88&lt;&gt;"")</formula>
    </cfRule>
  </conditionalFormatting>
  <conditionalFormatting sqref="B88:G89">
    <cfRule type="expression" dxfId="478" priority="478">
      <formula>AND($D88&lt;&gt;"",MOD(MAX($B$7:$B88),2)=1)</formula>
    </cfRule>
    <cfRule type="expression" dxfId="477" priority="479">
      <formula>AND($D88&lt;&gt;"",MOD(MAX($B$7:$B88),2)=0)</formula>
    </cfRule>
  </conditionalFormatting>
  <conditionalFormatting sqref="B90:G90">
    <cfRule type="expression" dxfId="476" priority="477">
      <formula>B88&lt;&gt;""</formula>
    </cfRule>
  </conditionalFormatting>
  <conditionalFormatting sqref="J90">
    <cfRule type="expression" dxfId="475" priority="476">
      <formula>AND(J$2&lt;&gt;"",$D88&lt;&gt;"")</formula>
    </cfRule>
  </conditionalFormatting>
  <conditionalFormatting sqref="H88:H89">
    <cfRule type="expression" dxfId="474" priority="475">
      <formula>$D88&lt;&gt;""</formula>
    </cfRule>
  </conditionalFormatting>
  <conditionalFormatting sqref="H90">
    <cfRule type="expression" dxfId="473" priority="474">
      <formula>$D88&lt;&gt;""</formula>
    </cfRule>
  </conditionalFormatting>
  <conditionalFormatting sqref="A90">
    <cfRule type="expression" dxfId="472" priority="473">
      <formula>$D88&lt;&gt;""</formula>
    </cfRule>
  </conditionalFormatting>
  <conditionalFormatting sqref="A88:A89">
    <cfRule type="expression" dxfId="471" priority="472">
      <formula>$D88&lt;&gt;""</formula>
    </cfRule>
  </conditionalFormatting>
  <conditionalFormatting sqref="I89:AB89">
    <cfRule type="expression" dxfId="470" priority="470">
      <formula>AND($D88&lt;&gt;"",I$2&lt;&gt;"",MOD(I$2,2)=1)</formula>
    </cfRule>
    <cfRule type="expression" dxfId="469" priority="471">
      <formula>AND($D88&lt;&gt;"",I$2&lt;&gt;"",MOD(I$2,2)=0)</formula>
    </cfRule>
  </conditionalFormatting>
  <conditionalFormatting sqref="I88:AB88">
    <cfRule type="expression" dxfId="468" priority="468">
      <formula>AND($D88&lt;&gt;"",I$2&lt;&gt;"",MOD(I$2,2)=1)</formula>
    </cfRule>
    <cfRule type="expression" dxfId="467" priority="469">
      <formula>AND($D88&lt;&gt;"",I$2&lt;&gt;"",MOD(I$2,2)=0)</formula>
    </cfRule>
  </conditionalFormatting>
  <conditionalFormatting sqref="G88:G89">
    <cfRule type="expression" dxfId="466" priority="467">
      <formula>$G89="En cours"</formula>
    </cfRule>
  </conditionalFormatting>
  <conditionalFormatting sqref="G88">
    <cfRule type="expression" dxfId="465" priority="465">
      <formula>$G89="Terminé"</formula>
    </cfRule>
    <cfRule type="expression" dxfId="464" priority="466">
      <formula>$G89="En cours"</formula>
    </cfRule>
  </conditionalFormatting>
  <conditionalFormatting sqref="G89">
    <cfRule type="cellIs" dxfId="463" priority="463" operator="equal">
      <formula>"En cours"</formula>
    </cfRule>
    <cfRule type="cellIs" dxfId="462" priority="464" operator="equal">
      <formula>"Terminé"</formula>
    </cfRule>
  </conditionalFormatting>
  <conditionalFormatting sqref="F89">
    <cfRule type="expression" dxfId="461" priority="461">
      <formula>AND($D88&lt;&gt;"",$E89&lt;&gt;"",MOD(MAX($B$7:$B88),2)=0)</formula>
    </cfRule>
    <cfRule type="expression" dxfId="460" priority="462">
      <formula>AND($D88&lt;&gt;"",$E89&lt;&gt;"",MOD(MAX($B$7:$B88),2)=1)</formula>
    </cfRule>
  </conditionalFormatting>
  <conditionalFormatting sqref="I93 K93:AB93">
    <cfRule type="expression" dxfId="459" priority="460">
      <formula>AND(I$2&lt;&gt;"",$D91&lt;&gt;"")</formula>
    </cfRule>
  </conditionalFormatting>
  <conditionalFormatting sqref="B91:G92">
    <cfRule type="expression" dxfId="458" priority="458">
      <formula>AND($D91&lt;&gt;"",MOD(MAX($B$7:$B91),2)=1)</formula>
    </cfRule>
    <cfRule type="expression" dxfId="457" priority="459">
      <formula>AND($D91&lt;&gt;"",MOD(MAX($B$7:$B91),2)=0)</formula>
    </cfRule>
  </conditionalFormatting>
  <conditionalFormatting sqref="B93:G93">
    <cfRule type="expression" dxfId="456" priority="457">
      <formula>B91&lt;&gt;""</formula>
    </cfRule>
  </conditionalFormatting>
  <conditionalFormatting sqref="J93">
    <cfRule type="expression" dxfId="455" priority="456">
      <formula>AND(J$2&lt;&gt;"",$D91&lt;&gt;"")</formula>
    </cfRule>
  </conditionalFormatting>
  <conditionalFormatting sqref="H91:H92">
    <cfRule type="expression" dxfId="454" priority="455">
      <formula>$D91&lt;&gt;""</formula>
    </cfRule>
  </conditionalFormatting>
  <conditionalFormatting sqref="H93">
    <cfRule type="expression" dxfId="453" priority="454">
      <formula>$D91&lt;&gt;""</formula>
    </cfRule>
  </conditionalFormatting>
  <conditionalFormatting sqref="A93">
    <cfRule type="expression" dxfId="452" priority="453">
      <formula>$D91&lt;&gt;""</formula>
    </cfRule>
  </conditionalFormatting>
  <conditionalFormatting sqref="A91:A92">
    <cfRule type="expression" dxfId="451" priority="452">
      <formula>$D91&lt;&gt;""</formula>
    </cfRule>
  </conditionalFormatting>
  <conditionalFormatting sqref="I92:AB92">
    <cfRule type="expression" dxfId="450" priority="450">
      <formula>AND($D91&lt;&gt;"",I$2&lt;&gt;"",MOD(I$2,2)=1)</formula>
    </cfRule>
    <cfRule type="expression" dxfId="449" priority="451">
      <formula>AND($D91&lt;&gt;"",I$2&lt;&gt;"",MOD(I$2,2)=0)</formula>
    </cfRule>
  </conditionalFormatting>
  <conditionalFormatting sqref="I91:AB91">
    <cfRule type="expression" dxfId="448" priority="448">
      <formula>AND($D91&lt;&gt;"",I$2&lt;&gt;"",MOD(I$2,2)=1)</formula>
    </cfRule>
    <cfRule type="expression" dxfId="447" priority="449">
      <formula>AND($D91&lt;&gt;"",I$2&lt;&gt;"",MOD(I$2,2)=0)</formula>
    </cfRule>
  </conditionalFormatting>
  <conditionalFormatting sqref="G91:G92">
    <cfRule type="expression" dxfId="446" priority="447">
      <formula>$G92="En cours"</formula>
    </cfRule>
  </conditionalFormatting>
  <conditionalFormatting sqref="G91">
    <cfRule type="expression" dxfId="445" priority="445">
      <formula>$G92="Terminé"</formula>
    </cfRule>
    <cfRule type="expression" dxfId="444" priority="446">
      <formula>$G92="En cours"</formula>
    </cfRule>
  </conditionalFormatting>
  <conditionalFormatting sqref="G92">
    <cfRule type="cellIs" dxfId="443" priority="443" operator="equal">
      <formula>"En cours"</formula>
    </cfRule>
    <cfRule type="cellIs" dxfId="442" priority="444" operator="equal">
      <formula>"Terminé"</formula>
    </cfRule>
  </conditionalFormatting>
  <conditionalFormatting sqref="F92">
    <cfRule type="expression" dxfId="441" priority="441">
      <formula>AND($D91&lt;&gt;"",$E92&lt;&gt;"",MOD(MAX($B$7:$B91),2)=0)</formula>
    </cfRule>
    <cfRule type="expression" dxfId="440" priority="442">
      <formula>AND($D91&lt;&gt;"",$E92&lt;&gt;"",MOD(MAX($B$7:$B91),2)=1)</formula>
    </cfRule>
  </conditionalFormatting>
  <conditionalFormatting sqref="I96 K96:AB96">
    <cfRule type="expression" dxfId="439" priority="440">
      <formula>AND(I$2&lt;&gt;"",$D94&lt;&gt;"")</formula>
    </cfRule>
  </conditionalFormatting>
  <conditionalFormatting sqref="B94:G95">
    <cfRule type="expression" dxfId="438" priority="438">
      <formula>AND($D94&lt;&gt;"",MOD(MAX($B$7:$B94),2)=1)</formula>
    </cfRule>
    <cfRule type="expression" dxfId="437" priority="439">
      <formula>AND($D94&lt;&gt;"",MOD(MAX($B$7:$B94),2)=0)</formula>
    </cfRule>
  </conditionalFormatting>
  <conditionalFormatting sqref="B96:G96">
    <cfRule type="expression" dxfId="436" priority="437">
      <formula>B94&lt;&gt;""</formula>
    </cfRule>
  </conditionalFormatting>
  <conditionalFormatting sqref="J96">
    <cfRule type="expression" dxfId="435" priority="436">
      <formula>AND(J$2&lt;&gt;"",$D94&lt;&gt;"")</formula>
    </cfRule>
  </conditionalFormatting>
  <conditionalFormatting sqref="H94:H95">
    <cfRule type="expression" dxfId="434" priority="435">
      <formula>$D94&lt;&gt;""</formula>
    </cfRule>
  </conditionalFormatting>
  <conditionalFormatting sqref="H96">
    <cfRule type="expression" dxfId="433" priority="434">
      <formula>$D94&lt;&gt;""</formula>
    </cfRule>
  </conditionalFormatting>
  <conditionalFormatting sqref="A96">
    <cfRule type="expression" dxfId="432" priority="433">
      <formula>$D94&lt;&gt;""</formula>
    </cfRule>
  </conditionalFormatting>
  <conditionalFormatting sqref="A94:A95">
    <cfRule type="expression" dxfId="431" priority="432">
      <formula>$D94&lt;&gt;""</formula>
    </cfRule>
  </conditionalFormatting>
  <conditionalFormatting sqref="I95:AB95">
    <cfRule type="expression" dxfId="430" priority="430">
      <formula>AND($D94&lt;&gt;"",I$2&lt;&gt;"",MOD(I$2,2)=1)</formula>
    </cfRule>
    <cfRule type="expression" dxfId="429" priority="431">
      <formula>AND($D94&lt;&gt;"",I$2&lt;&gt;"",MOD(I$2,2)=0)</formula>
    </cfRule>
  </conditionalFormatting>
  <conditionalFormatting sqref="I94:AB94">
    <cfRule type="expression" dxfId="428" priority="428">
      <formula>AND($D94&lt;&gt;"",I$2&lt;&gt;"",MOD(I$2,2)=1)</formula>
    </cfRule>
    <cfRule type="expression" dxfId="427" priority="429">
      <formula>AND($D94&lt;&gt;"",I$2&lt;&gt;"",MOD(I$2,2)=0)</formula>
    </cfRule>
  </conditionalFormatting>
  <conditionalFormatting sqref="G94:G95">
    <cfRule type="expression" dxfId="426" priority="427">
      <formula>$G95="En cours"</formula>
    </cfRule>
  </conditionalFormatting>
  <conditionalFormatting sqref="G94">
    <cfRule type="expression" dxfId="425" priority="425">
      <formula>$G95="Terminé"</formula>
    </cfRule>
    <cfRule type="expression" dxfId="424" priority="426">
      <formula>$G95="En cours"</formula>
    </cfRule>
  </conditionalFormatting>
  <conditionalFormatting sqref="G95">
    <cfRule type="cellIs" dxfId="423" priority="423" operator="equal">
      <formula>"En cours"</formula>
    </cfRule>
    <cfRule type="cellIs" dxfId="422" priority="424" operator="equal">
      <formula>"Terminé"</formula>
    </cfRule>
  </conditionalFormatting>
  <conditionalFormatting sqref="F95">
    <cfRule type="expression" dxfId="421" priority="421">
      <formula>AND($D94&lt;&gt;"",$E95&lt;&gt;"",MOD(MAX($B$7:$B94),2)=0)</formula>
    </cfRule>
    <cfRule type="expression" dxfId="420" priority="422">
      <formula>AND($D94&lt;&gt;"",$E95&lt;&gt;"",MOD(MAX($B$7:$B94),2)=1)</formula>
    </cfRule>
  </conditionalFormatting>
  <conditionalFormatting sqref="I99 K99:AB99">
    <cfRule type="expression" dxfId="419" priority="420">
      <formula>AND(I$2&lt;&gt;"",$D97&lt;&gt;"")</formula>
    </cfRule>
  </conditionalFormatting>
  <conditionalFormatting sqref="B97:G98">
    <cfRule type="expression" dxfId="418" priority="418">
      <formula>AND($D97&lt;&gt;"",MOD(MAX($B$7:$B97),2)=1)</formula>
    </cfRule>
    <cfRule type="expression" dxfId="417" priority="419">
      <formula>AND($D97&lt;&gt;"",MOD(MAX($B$7:$B97),2)=0)</formula>
    </cfRule>
  </conditionalFormatting>
  <conditionalFormatting sqref="B99:G99">
    <cfRule type="expression" dxfId="416" priority="417">
      <formula>B97&lt;&gt;""</formula>
    </cfRule>
  </conditionalFormatting>
  <conditionalFormatting sqref="J99">
    <cfRule type="expression" dxfId="415" priority="416">
      <formula>AND(J$2&lt;&gt;"",$D97&lt;&gt;"")</formula>
    </cfRule>
  </conditionalFormatting>
  <conditionalFormatting sqref="H97:H98">
    <cfRule type="expression" dxfId="414" priority="415">
      <formula>$D97&lt;&gt;""</formula>
    </cfRule>
  </conditionalFormatting>
  <conditionalFormatting sqref="H99">
    <cfRule type="expression" dxfId="413" priority="414">
      <formula>$D97&lt;&gt;""</formula>
    </cfRule>
  </conditionalFormatting>
  <conditionalFormatting sqref="A99">
    <cfRule type="expression" dxfId="412" priority="413">
      <formula>$D97&lt;&gt;""</formula>
    </cfRule>
  </conditionalFormatting>
  <conditionalFormatting sqref="A97:A98">
    <cfRule type="expression" dxfId="411" priority="412">
      <formula>$D97&lt;&gt;""</formula>
    </cfRule>
  </conditionalFormatting>
  <conditionalFormatting sqref="I98:AB98">
    <cfRule type="expression" dxfId="410" priority="410">
      <formula>AND($D97&lt;&gt;"",I$2&lt;&gt;"",MOD(I$2,2)=1)</formula>
    </cfRule>
    <cfRule type="expression" dxfId="409" priority="411">
      <formula>AND($D97&lt;&gt;"",I$2&lt;&gt;"",MOD(I$2,2)=0)</formula>
    </cfRule>
  </conditionalFormatting>
  <conditionalFormatting sqref="I97:AB97">
    <cfRule type="expression" dxfId="408" priority="408">
      <formula>AND($D97&lt;&gt;"",I$2&lt;&gt;"",MOD(I$2,2)=1)</formula>
    </cfRule>
    <cfRule type="expression" dxfId="407" priority="409">
      <formula>AND($D97&lt;&gt;"",I$2&lt;&gt;"",MOD(I$2,2)=0)</formula>
    </cfRule>
  </conditionalFormatting>
  <conditionalFormatting sqref="G97:G98">
    <cfRule type="expression" dxfId="406" priority="407">
      <formula>$G98="En cours"</formula>
    </cfRule>
  </conditionalFormatting>
  <conditionalFormatting sqref="G97">
    <cfRule type="expression" dxfId="405" priority="405">
      <formula>$G98="Terminé"</formula>
    </cfRule>
    <cfRule type="expression" dxfId="404" priority="406">
      <formula>$G98="En cours"</formula>
    </cfRule>
  </conditionalFormatting>
  <conditionalFormatting sqref="G98">
    <cfRule type="cellIs" dxfId="403" priority="403" operator="equal">
      <formula>"En cours"</formula>
    </cfRule>
    <cfRule type="cellIs" dxfId="402" priority="404" operator="equal">
      <formula>"Terminé"</formula>
    </cfRule>
  </conditionalFormatting>
  <conditionalFormatting sqref="F98">
    <cfRule type="expression" dxfId="401" priority="401">
      <formula>AND($D97&lt;&gt;"",$E98&lt;&gt;"",MOD(MAX($B$7:$B97),2)=0)</formula>
    </cfRule>
    <cfRule type="expression" dxfId="400" priority="402">
      <formula>AND($D97&lt;&gt;"",$E98&lt;&gt;"",MOD(MAX($B$7:$B97),2)=1)</formula>
    </cfRule>
  </conditionalFormatting>
  <conditionalFormatting sqref="I102 K102:AB102">
    <cfRule type="expression" dxfId="399" priority="400">
      <formula>AND(I$2&lt;&gt;"",$D100&lt;&gt;"")</formula>
    </cfRule>
  </conditionalFormatting>
  <conditionalFormatting sqref="B100:G101">
    <cfRule type="expression" dxfId="398" priority="398">
      <formula>AND($D100&lt;&gt;"",MOD(MAX($B$7:$B100),2)=1)</formula>
    </cfRule>
    <cfRule type="expression" dxfId="397" priority="399">
      <formula>AND($D100&lt;&gt;"",MOD(MAX($B$7:$B100),2)=0)</formula>
    </cfRule>
  </conditionalFormatting>
  <conditionalFormatting sqref="B102:G102">
    <cfRule type="expression" dxfId="396" priority="397">
      <formula>B100&lt;&gt;""</formula>
    </cfRule>
  </conditionalFormatting>
  <conditionalFormatting sqref="J102">
    <cfRule type="expression" dxfId="395" priority="396">
      <formula>AND(J$2&lt;&gt;"",$D100&lt;&gt;"")</formula>
    </cfRule>
  </conditionalFormatting>
  <conditionalFormatting sqref="H100:H101">
    <cfRule type="expression" dxfId="394" priority="395">
      <formula>$D100&lt;&gt;""</formula>
    </cfRule>
  </conditionalFormatting>
  <conditionalFormatting sqref="H102">
    <cfRule type="expression" dxfId="393" priority="394">
      <formula>$D100&lt;&gt;""</formula>
    </cfRule>
  </conditionalFormatting>
  <conditionalFormatting sqref="A102">
    <cfRule type="expression" dxfId="392" priority="393">
      <formula>$D100&lt;&gt;""</formula>
    </cfRule>
  </conditionalFormatting>
  <conditionalFormatting sqref="A100:A101">
    <cfRule type="expression" dxfId="391" priority="392">
      <formula>$D100&lt;&gt;""</formula>
    </cfRule>
  </conditionalFormatting>
  <conditionalFormatting sqref="I101:AB101">
    <cfRule type="expression" dxfId="390" priority="390">
      <formula>AND($D100&lt;&gt;"",I$2&lt;&gt;"",MOD(I$2,2)=1)</formula>
    </cfRule>
    <cfRule type="expression" dxfId="389" priority="391">
      <formula>AND($D100&lt;&gt;"",I$2&lt;&gt;"",MOD(I$2,2)=0)</formula>
    </cfRule>
  </conditionalFormatting>
  <conditionalFormatting sqref="I100:AB100">
    <cfRule type="expression" dxfId="388" priority="388">
      <formula>AND($D100&lt;&gt;"",I$2&lt;&gt;"",MOD(I$2,2)=1)</formula>
    </cfRule>
    <cfRule type="expression" dxfId="387" priority="389">
      <formula>AND($D100&lt;&gt;"",I$2&lt;&gt;"",MOD(I$2,2)=0)</formula>
    </cfRule>
  </conditionalFormatting>
  <conditionalFormatting sqref="G100:G101">
    <cfRule type="expression" dxfId="386" priority="387">
      <formula>$G101="En cours"</formula>
    </cfRule>
  </conditionalFormatting>
  <conditionalFormatting sqref="G100">
    <cfRule type="expression" dxfId="385" priority="385">
      <formula>$G101="Terminé"</formula>
    </cfRule>
    <cfRule type="expression" dxfId="384" priority="386">
      <formula>$G101="En cours"</formula>
    </cfRule>
  </conditionalFormatting>
  <conditionalFormatting sqref="G101">
    <cfRule type="cellIs" dxfId="383" priority="383" operator="equal">
      <formula>"En cours"</formula>
    </cfRule>
    <cfRule type="cellIs" dxfId="382" priority="384" operator="equal">
      <formula>"Terminé"</formula>
    </cfRule>
  </conditionalFormatting>
  <conditionalFormatting sqref="F101">
    <cfRule type="expression" dxfId="381" priority="381">
      <formula>AND($D100&lt;&gt;"",$E101&lt;&gt;"",MOD(MAX($B$7:$B100),2)=0)</formula>
    </cfRule>
    <cfRule type="expression" dxfId="380" priority="382">
      <formula>AND($D100&lt;&gt;"",$E101&lt;&gt;"",MOD(MAX($B$7:$B100),2)=1)</formula>
    </cfRule>
  </conditionalFormatting>
  <conditionalFormatting sqref="I105 K105:AB105">
    <cfRule type="expression" dxfId="379" priority="380">
      <formula>AND(I$2&lt;&gt;"",$D103&lt;&gt;"")</formula>
    </cfRule>
  </conditionalFormatting>
  <conditionalFormatting sqref="B103:G104">
    <cfRule type="expression" dxfId="378" priority="378">
      <formula>AND($D103&lt;&gt;"",MOD(MAX($B$7:$B103),2)=1)</formula>
    </cfRule>
    <cfRule type="expression" dxfId="377" priority="379">
      <formula>AND($D103&lt;&gt;"",MOD(MAX($B$7:$B103),2)=0)</formula>
    </cfRule>
  </conditionalFormatting>
  <conditionalFormatting sqref="B105:G105">
    <cfRule type="expression" dxfId="376" priority="377">
      <formula>B103&lt;&gt;""</formula>
    </cfRule>
  </conditionalFormatting>
  <conditionalFormatting sqref="J105">
    <cfRule type="expression" dxfId="375" priority="376">
      <formula>AND(J$2&lt;&gt;"",$D103&lt;&gt;"")</formula>
    </cfRule>
  </conditionalFormatting>
  <conditionalFormatting sqref="H103:H104">
    <cfRule type="expression" dxfId="374" priority="375">
      <formula>$D103&lt;&gt;""</formula>
    </cfRule>
  </conditionalFormatting>
  <conditionalFormatting sqref="H105">
    <cfRule type="expression" dxfId="373" priority="374">
      <formula>$D103&lt;&gt;""</formula>
    </cfRule>
  </conditionalFormatting>
  <conditionalFormatting sqref="A105">
    <cfRule type="expression" dxfId="372" priority="373">
      <formula>$D103&lt;&gt;""</formula>
    </cfRule>
  </conditionalFormatting>
  <conditionalFormatting sqref="A103:A104">
    <cfRule type="expression" dxfId="371" priority="372">
      <formula>$D103&lt;&gt;""</formula>
    </cfRule>
  </conditionalFormatting>
  <conditionalFormatting sqref="I104:AB104">
    <cfRule type="expression" dxfId="370" priority="370">
      <formula>AND($D103&lt;&gt;"",I$2&lt;&gt;"",MOD(I$2,2)=1)</formula>
    </cfRule>
    <cfRule type="expression" dxfId="369" priority="371">
      <formula>AND($D103&lt;&gt;"",I$2&lt;&gt;"",MOD(I$2,2)=0)</formula>
    </cfRule>
  </conditionalFormatting>
  <conditionalFormatting sqref="I103:AB103">
    <cfRule type="expression" dxfId="368" priority="368">
      <formula>AND($D103&lt;&gt;"",I$2&lt;&gt;"",MOD(I$2,2)=1)</formula>
    </cfRule>
    <cfRule type="expression" dxfId="367" priority="369">
      <formula>AND($D103&lt;&gt;"",I$2&lt;&gt;"",MOD(I$2,2)=0)</formula>
    </cfRule>
  </conditionalFormatting>
  <conditionalFormatting sqref="G103:G104">
    <cfRule type="expression" dxfId="366" priority="367">
      <formula>$G104="En cours"</formula>
    </cfRule>
  </conditionalFormatting>
  <conditionalFormatting sqref="G103">
    <cfRule type="expression" dxfId="365" priority="365">
      <formula>$G104="Terminé"</formula>
    </cfRule>
    <cfRule type="expression" dxfId="364" priority="366">
      <formula>$G104="En cours"</formula>
    </cfRule>
  </conditionalFormatting>
  <conditionalFormatting sqref="G104">
    <cfRule type="cellIs" dxfId="363" priority="363" operator="equal">
      <formula>"En cours"</formula>
    </cfRule>
    <cfRule type="cellIs" dxfId="362" priority="364" operator="equal">
      <formula>"Terminé"</formula>
    </cfRule>
  </conditionalFormatting>
  <conditionalFormatting sqref="F104">
    <cfRule type="expression" dxfId="361" priority="361">
      <formula>AND($D103&lt;&gt;"",$E104&lt;&gt;"",MOD(MAX($B$7:$B103),2)=0)</formula>
    </cfRule>
    <cfRule type="expression" dxfId="360" priority="362">
      <formula>AND($D103&lt;&gt;"",$E104&lt;&gt;"",MOD(MAX($B$7:$B103),2)=1)</formula>
    </cfRule>
  </conditionalFormatting>
  <conditionalFormatting sqref="I108 K108:AB108">
    <cfRule type="expression" dxfId="359" priority="360">
      <formula>AND(I$2&lt;&gt;"",$D106&lt;&gt;"")</formula>
    </cfRule>
  </conditionalFormatting>
  <conditionalFormatting sqref="B106:G107">
    <cfRule type="expression" dxfId="358" priority="358">
      <formula>AND($D106&lt;&gt;"",MOD(MAX($B$7:$B106),2)=1)</formula>
    </cfRule>
    <cfRule type="expression" dxfId="357" priority="359">
      <formula>AND($D106&lt;&gt;"",MOD(MAX($B$7:$B106),2)=0)</formula>
    </cfRule>
  </conditionalFormatting>
  <conditionalFormatting sqref="B108:G108">
    <cfRule type="expression" dxfId="356" priority="357">
      <formula>B106&lt;&gt;""</formula>
    </cfRule>
  </conditionalFormatting>
  <conditionalFormatting sqref="J108">
    <cfRule type="expression" dxfId="355" priority="356">
      <formula>AND(J$2&lt;&gt;"",$D106&lt;&gt;"")</formula>
    </cfRule>
  </conditionalFormatting>
  <conditionalFormatting sqref="H106:H107">
    <cfRule type="expression" dxfId="354" priority="355">
      <formula>$D106&lt;&gt;""</formula>
    </cfRule>
  </conditionalFormatting>
  <conditionalFormatting sqref="H108">
    <cfRule type="expression" dxfId="353" priority="354">
      <formula>$D106&lt;&gt;""</formula>
    </cfRule>
  </conditionalFormatting>
  <conditionalFormatting sqref="A108">
    <cfRule type="expression" dxfId="352" priority="353">
      <formula>$D106&lt;&gt;""</formula>
    </cfRule>
  </conditionalFormatting>
  <conditionalFormatting sqref="A106:A107">
    <cfRule type="expression" dxfId="351" priority="352">
      <formula>$D106&lt;&gt;""</formula>
    </cfRule>
  </conditionalFormatting>
  <conditionalFormatting sqref="I107:AB107">
    <cfRule type="expression" dxfId="350" priority="350">
      <formula>AND($D106&lt;&gt;"",I$2&lt;&gt;"",MOD(I$2,2)=1)</formula>
    </cfRule>
    <cfRule type="expression" dxfId="349" priority="351">
      <formula>AND($D106&lt;&gt;"",I$2&lt;&gt;"",MOD(I$2,2)=0)</formula>
    </cfRule>
  </conditionalFormatting>
  <conditionalFormatting sqref="I106:AB106">
    <cfRule type="expression" dxfId="348" priority="348">
      <formula>AND($D106&lt;&gt;"",I$2&lt;&gt;"",MOD(I$2,2)=1)</formula>
    </cfRule>
    <cfRule type="expression" dxfId="347" priority="349">
      <formula>AND($D106&lt;&gt;"",I$2&lt;&gt;"",MOD(I$2,2)=0)</formula>
    </cfRule>
  </conditionalFormatting>
  <conditionalFormatting sqref="G106:G107">
    <cfRule type="expression" dxfId="346" priority="347">
      <formula>$G107="En cours"</formula>
    </cfRule>
  </conditionalFormatting>
  <conditionalFormatting sqref="G106">
    <cfRule type="expression" dxfId="345" priority="345">
      <formula>$G107="Terminé"</formula>
    </cfRule>
    <cfRule type="expression" dxfId="344" priority="346">
      <formula>$G107="En cours"</formula>
    </cfRule>
  </conditionalFormatting>
  <conditionalFormatting sqref="G107">
    <cfRule type="cellIs" dxfId="343" priority="343" operator="equal">
      <formula>"En cours"</formula>
    </cfRule>
    <cfRule type="cellIs" dxfId="342" priority="344" operator="equal">
      <formula>"Terminé"</formula>
    </cfRule>
  </conditionalFormatting>
  <conditionalFormatting sqref="F107">
    <cfRule type="expression" dxfId="341" priority="341">
      <formula>AND($D106&lt;&gt;"",$E107&lt;&gt;"",MOD(MAX($B$7:$B106),2)=0)</formula>
    </cfRule>
    <cfRule type="expression" dxfId="340" priority="342">
      <formula>AND($D106&lt;&gt;"",$E107&lt;&gt;"",MOD(MAX($B$7:$B106),2)=1)</formula>
    </cfRule>
  </conditionalFormatting>
  <conditionalFormatting sqref="I111 K111:AB111">
    <cfRule type="expression" dxfId="339" priority="340">
      <formula>AND(I$2&lt;&gt;"",$D109&lt;&gt;"")</formula>
    </cfRule>
  </conditionalFormatting>
  <conditionalFormatting sqref="B109:G110">
    <cfRule type="expression" dxfId="338" priority="338">
      <formula>AND($D109&lt;&gt;"",MOD(MAX($B$7:$B109),2)=1)</formula>
    </cfRule>
    <cfRule type="expression" dxfId="337" priority="339">
      <formula>AND($D109&lt;&gt;"",MOD(MAX($B$7:$B109),2)=0)</formula>
    </cfRule>
  </conditionalFormatting>
  <conditionalFormatting sqref="B111:G111">
    <cfRule type="expression" dxfId="336" priority="337">
      <formula>B109&lt;&gt;""</formula>
    </cfRule>
  </conditionalFormatting>
  <conditionalFormatting sqref="J111">
    <cfRule type="expression" dxfId="335" priority="336">
      <formula>AND(J$2&lt;&gt;"",$D109&lt;&gt;"")</formula>
    </cfRule>
  </conditionalFormatting>
  <conditionalFormatting sqref="H109:H110">
    <cfRule type="expression" dxfId="334" priority="335">
      <formula>$D109&lt;&gt;""</formula>
    </cfRule>
  </conditionalFormatting>
  <conditionalFormatting sqref="H111">
    <cfRule type="expression" dxfId="333" priority="334">
      <formula>$D109&lt;&gt;""</formula>
    </cfRule>
  </conditionalFormatting>
  <conditionalFormatting sqref="A111">
    <cfRule type="expression" dxfId="332" priority="333">
      <formula>$D109&lt;&gt;""</formula>
    </cfRule>
  </conditionalFormatting>
  <conditionalFormatting sqref="A109:A110">
    <cfRule type="expression" dxfId="331" priority="332">
      <formula>$D109&lt;&gt;""</formula>
    </cfRule>
  </conditionalFormatting>
  <conditionalFormatting sqref="I110:AB110">
    <cfRule type="expression" dxfId="330" priority="330">
      <formula>AND($D109&lt;&gt;"",I$2&lt;&gt;"",MOD(I$2,2)=1)</formula>
    </cfRule>
    <cfRule type="expression" dxfId="329" priority="331">
      <formula>AND($D109&lt;&gt;"",I$2&lt;&gt;"",MOD(I$2,2)=0)</formula>
    </cfRule>
  </conditionalFormatting>
  <conditionalFormatting sqref="I109:AB109">
    <cfRule type="expression" dxfId="328" priority="328">
      <formula>AND($D109&lt;&gt;"",I$2&lt;&gt;"",MOD(I$2,2)=1)</formula>
    </cfRule>
    <cfRule type="expression" dxfId="327" priority="329">
      <formula>AND($D109&lt;&gt;"",I$2&lt;&gt;"",MOD(I$2,2)=0)</formula>
    </cfRule>
  </conditionalFormatting>
  <conditionalFormatting sqref="G109:G110">
    <cfRule type="expression" dxfId="326" priority="327">
      <formula>$G110="En cours"</formula>
    </cfRule>
  </conditionalFormatting>
  <conditionalFormatting sqref="G109">
    <cfRule type="expression" dxfId="325" priority="325">
      <formula>$G110="Terminé"</formula>
    </cfRule>
    <cfRule type="expression" dxfId="324" priority="326">
      <formula>$G110="En cours"</formula>
    </cfRule>
  </conditionalFormatting>
  <conditionalFormatting sqref="G110">
    <cfRule type="cellIs" dxfId="323" priority="323" operator="equal">
      <formula>"En cours"</formula>
    </cfRule>
    <cfRule type="cellIs" dxfId="322" priority="324" operator="equal">
      <formula>"Terminé"</formula>
    </cfRule>
  </conditionalFormatting>
  <conditionalFormatting sqref="F110">
    <cfRule type="expression" dxfId="321" priority="321">
      <formula>AND($D109&lt;&gt;"",$E110&lt;&gt;"",MOD(MAX($B$7:$B109),2)=0)</formula>
    </cfRule>
    <cfRule type="expression" dxfId="320" priority="322">
      <formula>AND($D109&lt;&gt;"",$E110&lt;&gt;"",MOD(MAX($B$7:$B109),2)=1)</formula>
    </cfRule>
  </conditionalFormatting>
  <conditionalFormatting sqref="I114 K114:AB114">
    <cfRule type="expression" dxfId="319" priority="320">
      <formula>AND(I$2&lt;&gt;"",$D112&lt;&gt;"")</formula>
    </cfRule>
  </conditionalFormatting>
  <conditionalFormatting sqref="B112:G113">
    <cfRule type="expression" dxfId="318" priority="318">
      <formula>AND($D112&lt;&gt;"",MOD(MAX($B$7:$B112),2)=1)</formula>
    </cfRule>
    <cfRule type="expression" dxfId="317" priority="319">
      <formula>AND($D112&lt;&gt;"",MOD(MAX($B$7:$B112),2)=0)</formula>
    </cfRule>
  </conditionalFormatting>
  <conditionalFormatting sqref="B114:G114">
    <cfRule type="expression" dxfId="316" priority="317">
      <formula>B112&lt;&gt;""</formula>
    </cfRule>
  </conditionalFormatting>
  <conditionalFormatting sqref="J114">
    <cfRule type="expression" dxfId="315" priority="316">
      <formula>AND(J$2&lt;&gt;"",$D112&lt;&gt;"")</formula>
    </cfRule>
  </conditionalFormatting>
  <conditionalFormatting sqref="H112:H113">
    <cfRule type="expression" dxfId="314" priority="315">
      <formula>$D112&lt;&gt;""</formula>
    </cfRule>
  </conditionalFormatting>
  <conditionalFormatting sqref="H114">
    <cfRule type="expression" dxfId="313" priority="314">
      <formula>$D112&lt;&gt;""</formula>
    </cfRule>
  </conditionalFormatting>
  <conditionalFormatting sqref="A114">
    <cfRule type="expression" dxfId="312" priority="313">
      <formula>$D112&lt;&gt;""</formula>
    </cfRule>
  </conditionalFormatting>
  <conditionalFormatting sqref="A112:A113">
    <cfRule type="expression" dxfId="311" priority="312">
      <formula>$D112&lt;&gt;""</formula>
    </cfRule>
  </conditionalFormatting>
  <conditionalFormatting sqref="I113:AB113">
    <cfRule type="expression" dxfId="310" priority="310">
      <formula>AND($D112&lt;&gt;"",I$2&lt;&gt;"",MOD(I$2,2)=1)</formula>
    </cfRule>
    <cfRule type="expression" dxfId="309" priority="311">
      <formula>AND($D112&lt;&gt;"",I$2&lt;&gt;"",MOD(I$2,2)=0)</formula>
    </cfRule>
  </conditionalFormatting>
  <conditionalFormatting sqref="I112:AB112">
    <cfRule type="expression" dxfId="308" priority="308">
      <formula>AND($D112&lt;&gt;"",I$2&lt;&gt;"",MOD(I$2,2)=1)</formula>
    </cfRule>
    <cfRule type="expression" dxfId="307" priority="309">
      <formula>AND($D112&lt;&gt;"",I$2&lt;&gt;"",MOD(I$2,2)=0)</formula>
    </cfRule>
  </conditionalFormatting>
  <conditionalFormatting sqref="G112:G113">
    <cfRule type="expression" dxfId="306" priority="307">
      <formula>$G113="En cours"</formula>
    </cfRule>
  </conditionalFormatting>
  <conditionalFormatting sqref="G112">
    <cfRule type="expression" dxfId="305" priority="305">
      <formula>$G113="Terminé"</formula>
    </cfRule>
    <cfRule type="expression" dxfId="304" priority="306">
      <formula>$G113="En course"</formula>
    </cfRule>
  </conditionalFormatting>
  <conditionalFormatting sqref="G113">
    <cfRule type="cellIs" dxfId="303" priority="303" operator="equal">
      <formula>"En cours"</formula>
    </cfRule>
    <cfRule type="cellIs" dxfId="302" priority="304" operator="equal">
      <formula>"Terminé"</formula>
    </cfRule>
  </conditionalFormatting>
  <conditionalFormatting sqref="F113">
    <cfRule type="expression" dxfId="301" priority="301">
      <formula>AND($D112&lt;&gt;"",$E113&lt;&gt;"",MOD(MAX($B$7:$B112),2)=0)</formula>
    </cfRule>
    <cfRule type="expression" dxfId="300" priority="302">
      <formula>AND($D112&lt;&gt;"",$E113&lt;&gt;"",MOD(MAX($B$7:$B112),2)=1)</formula>
    </cfRule>
  </conditionalFormatting>
  <conditionalFormatting sqref="I117 K117:AB117">
    <cfRule type="expression" dxfId="299" priority="300">
      <formula>AND(I$2&lt;&gt;"",$D115&lt;&gt;"")</formula>
    </cfRule>
  </conditionalFormatting>
  <conditionalFormatting sqref="B115:G116">
    <cfRule type="expression" dxfId="298" priority="298">
      <formula>AND($D115&lt;&gt;"",MOD(MAX($B$7:$B115),2)=1)</formula>
    </cfRule>
    <cfRule type="expression" dxfId="297" priority="299">
      <formula>AND($D115&lt;&gt;"",MOD(MAX($B$7:$B115),2)=0)</formula>
    </cfRule>
  </conditionalFormatting>
  <conditionalFormatting sqref="B117:G117">
    <cfRule type="expression" dxfId="296" priority="297">
      <formula>B115&lt;&gt;""</formula>
    </cfRule>
  </conditionalFormatting>
  <conditionalFormatting sqref="J117">
    <cfRule type="expression" dxfId="295" priority="296">
      <formula>AND(J$2&lt;&gt;"",$D115&lt;&gt;"")</formula>
    </cfRule>
  </conditionalFormatting>
  <conditionalFormatting sqref="H115:H116">
    <cfRule type="expression" dxfId="294" priority="295">
      <formula>$D115&lt;&gt;""</formula>
    </cfRule>
  </conditionalFormatting>
  <conditionalFormatting sqref="H117">
    <cfRule type="expression" dxfId="293" priority="294">
      <formula>$D115&lt;&gt;""</formula>
    </cfRule>
  </conditionalFormatting>
  <conditionalFormatting sqref="A117">
    <cfRule type="expression" dxfId="292" priority="293">
      <formula>$D115&lt;&gt;""</formula>
    </cfRule>
  </conditionalFormatting>
  <conditionalFormatting sqref="A115:A116">
    <cfRule type="expression" dxfId="291" priority="292">
      <formula>$D115&lt;&gt;""</formula>
    </cfRule>
  </conditionalFormatting>
  <conditionalFormatting sqref="I116:AB116">
    <cfRule type="expression" dxfId="290" priority="290">
      <formula>AND($D115&lt;&gt;"",I$2&lt;&gt;"",MOD(I$2,2)=1)</formula>
    </cfRule>
    <cfRule type="expression" dxfId="289" priority="291">
      <formula>AND($D115&lt;&gt;"",I$2&lt;&gt;"",MOD(I$2,2)=0)</formula>
    </cfRule>
  </conditionalFormatting>
  <conditionalFormatting sqref="I115:AB115">
    <cfRule type="expression" dxfId="288" priority="288">
      <formula>AND($D115&lt;&gt;"",I$2&lt;&gt;"",MOD(I$2,2)=1)</formula>
    </cfRule>
    <cfRule type="expression" dxfId="287" priority="289">
      <formula>AND($D115&lt;&gt;"",I$2&lt;&gt;"",MOD(I$2,2)=0)</formula>
    </cfRule>
  </conditionalFormatting>
  <conditionalFormatting sqref="G115:G116">
    <cfRule type="expression" dxfId="286" priority="287">
      <formula>$G116="En cours"</formula>
    </cfRule>
  </conditionalFormatting>
  <conditionalFormatting sqref="G115">
    <cfRule type="expression" dxfId="285" priority="285">
      <formula>$G116="Terminé"</formula>
    </cfRule>
    <cfRule type="expression" dxfId="284" priority="286">
      <formula>$G116="En cours"</formula>
    </cfRule>
  </conditionalFormatting>
  <conditionalFormatting sqref="G116">
    <cfRule type="cellIs" dxfId="283" priority="283" operator="equal">
      <formula>"En course"</formula>
    </cfRule>
    <cfRule type="cellIs" dxfId="282" priority="284" operator="equal">
      <formula>"Terminé"</formula>
    </cfRule>
  </conditionalFormatting>
  <conditionalFormatting sqref="F116">
    <cfRule type="expression" dxfId="281" priority="281">
      <formula>AND($D115&lt;&gt;"",$E116&lt;&gt;"",MOD(MAX($B$7:$B115),2)=0)</formula>
    </cfRule>
    <cfRule type="expression" dxfId="280" priority="282">
      <formula>AND($D115&lt;&gt;"",$E116&lt;&gt;"",MOD(MAX($B$7:$B115),2)=1)</formula>
    </cfRule>
  </conditionalFormatting>
  <conditionalFormatting sqref="I120 K120:AB120">
    <cfRule type="expression" dxfId="279" priority="280">
      <formula>AND(I$2&lt;&gt;"",$D118&lt;&gt;"")</formula>
    </cfRule>
  </conditionalFormatting>
  <conditionalFormatting sqref="B118:G119">
    <cfRule type="expression" dxfId="278" priority="278">
      <formula>AND($D118&lt;&gt;"",MOD(MAX($B$7:$B118),2)=1)</formula>
    </cfRule>
    <cfRule type="expression" dxfId="277" priority="279">
      <formula>AND($D118&lt;&gt;"",MOD(MAX($B$7:$B118),2)=0)</formula>
    </cfRule>
  </conditionalFormatting>
  <conditionalFormatting sqref="B120:G120">
    <cfRule type="expression" dxfId="276" priority="277">
      <formula>B118&lt;&gt;""</formula>
    </cfRule>
  </conditionalFormatting>
  <conditionalFormatting sqref="J120">
    <cfRule type="expression" dxfId="275" priority="276">
      <formula>AND(J$2&lt;&gt;"",$D118&lt;&gt;"")</formula>
    </cfRule>
  </conditionalFormatting>
  <conditionalFormatting sqref="H118:H119">
    <cfRule type="expression" dxfId="274" priority="275">
      <formula>$D118&lt;&gt;""</formula>
    </cfRule>
  </conditionalFormatting>
  <conditionalFormatting sqref="H120">
    <cfRule type="expression" dxfId="273" priority="274">
      <formula>$D118&lt;&gt;""</formula>
    </cfRule>
  </conditionalFormatting>
  <conditionalFormatting sqref="A120">
    <cfRule type="expression" dxfId="272" priority="273">
      <formula>$D118&lt;&gt;""</formula>
    </cfRule>
  </conditionalFormatting>
  <conditionalFormatting sqref="A118:A119">
    <cfRule type="expression" dxfId="271" priority="272">
      <formula>$D118&lt;&gt;""</formula>
    </cfRule>
  </conditionalFormatting>
  <conditionalFormatting sqref="I119:AB119">
    <cfRule type="expression" dxfId="270" priority="270">
      <formula>AND($D118&lt;&gt;"",I$2&lt;&gt;"",MOD(I$2,2)=1)</formula>
    </cfRule>
    <cfRule type="expression" dxfId="269" priority="271">
      <formula>AND($D118&lt;&gt;"",I$2&lt;&gt;"",MOD(I$2,2)=0)</formula>
    </cfRule>
  </conditionalFormatting>
  <conditionalFormatting sqref="I118:AB118">
    <cfRule type="expression" dxfId="268" priority="268">
      <formula>AND($D118&lt;&gt;"",I$2&lt;&gt;"",MOD(I$2,2)=1)</formula>
    </cfRule>
    <cfRule type="expression" dxfId="267" priority="269">
      <formula>AND($D118&lt;&gt;"",I$2&lt;&gt;"",MOD(I$2,2)=0)</formula>
    </cfRule>
  </conditionalFormatting>
  <conditionalFormatting sqref="G118:G119">
    <cfRule type="expression" dxfId="266" priority="267">
      <formula>$G119="En cours"</formula>
    </cfRule>
  </conditionalFormatting>
  <conditionalFormatting sqref="G118">
    <cfRule type="expression" dxfId="265" priority="265">
      <formula>$G119="Terminé"</formula>
    </cfRule>
    <cfRule type="expression" dxfId="264" priority="266">
      <formula>$G119="En cours"</formula>
    </cfRule>
  </conditionalFormatting>
  <conditionalFormatting sqref="G119">
    <cfRule type="cellIs" dxfId="263" priority="263" operator="equal">
      <formula>"En cours"</formula>
    </cfRule>
    <cfRule type="cellIs" dxfId="262" priority="264" operator="equal">
      <formula>"Terminé"</formula>
    </cfRule>
  </conditionalFormatting>
  <conditionalFormatting sqref="F119">
    <cfRule type="expression" dxfId="261" priority="261">
      <formula>AND($D118&lt;&gt;"",$E119&lt;&gt;"",MOD(MAX($B$7:$B118),2)=0)</formula>
    </cfRule>
    <cfRule type="expression" dxfId="260" priority="262">
      <formula>AND($D118&lt;&gt;"",$E119&lt;&gt;"",MOD(MAX($B$7:$B118),2)=1)</formula>
    </cfRule>
  </conditionalFormatting>
  <conditionalFormatting sqref="I123 K123:AB123">
    <cfRule type="expression" dxfId="259" priority="260">
      <formula>AND(I$2&lt;&gt;"",$D121&lt;&gt;"")</formula>
    </cfRule>
  </conditionalFormatting>
  <conditionalFormatting sqref="B121:G122">
    <cfRule type="expression" dxfId="258" priority="258">
      <formula>AND($D121&lt;&gt;"",MOD(MAX($B$7:$B121),2)=1)</formula>
    </cfRule>
    <cfRule type="expression" dxfId="257" priority="259">
      <formula>AND($D121&lt;&gt;"",MOD(MAX($B$7:$B121),2)=0)</formula>
    </cfRule>
  </conditionalFormatting>
  <conditionalFormatting sqref="B123:G123">
    <cfRule type="expression" dxfId="256" priority="257">
      <formula>B121&lt;&gt;""</formula>
    </cfRule>
  </conditionalFormatting>
  <conditionalFormatting sqref="J123">
    <cfRule type="expression" dxfId="255" priority="256">
      <formula>AND(J$2&lt;&gt;"",$D121&lt;&gt;"")</formula>
    </cfRule>
  </conditionalFormatting>
  <conditionalFormatting sqref="H121:H122">
    <cfRule type="expression" dxfId="254" priority="255">
      <formula>$D121&lt;&gt;""</formula>
    </cfRule>
  </conditionalFormatting>
  <conditionalFormatting sqref="H123">
    <cfRule type="expression" dxfId="253" priority="254">
      <formula>$D121&lt;&gt;""</formula>
    </cfRule>
  </conditionalFormatting>
  <conditionalFormatting sqref="A123">
    <cfRule type="expression" dxfId="252" priority="253">
      <formula>$D121&lt;&gt;""</formula>
    </cfRule>
  </conditionalFormatting>
  <conditionalFormatting sqref="A121:A122">
    <cfRule type="expression" dxfId="251" priority="252">
      <formula>$D121&lt;&gt;""</formula>
    </cfRule>
  </conditionalFormatting>
  <conditionalFormatting sqref="I122:AB122">
    <cfRule type="expression" dxfId="250" priority="250">
      <formula>AND($D121&lt;&gt;"",I$2&lt;&gt;"",MOD(I$2,2)=1)</formula>
    </cfRule>
    <cfRule type="expression" dxfId="249" priority="251">
      <formula>AND($D121&lt;&gt;"",I$2&lt;&gt;"",MOD(I$2,2)=0)</formula>
    </cfRule>
  </conditionalFormatting>
  <conditionalFormatting sqref="I121:AB121">
    <cfRule type="expression" dxfId="248" priority="248">
      <formula>AND($D121&lt;&gt;"",I$2&lt;&gt;"",MOD(I$2,2)=1)</formula>
    </cfRule>
    <cfRule type="expression" dxfId="247" priority="249">
      <formula>AND($D121&lt;&gt;"",I$2&lt;&gt;"",MOD(I$2,2)=0)</formula>
    </cfRule>
  </conditionalFormatting>
  <conditionalFormatting sqref="G121:G122">
    <cfRule type="expression" dxfId="246" priority="247">
      <formula>$G122="En cours"</formula>
    </cfRule>
  </conditionalFormatting>
  <conditionalFormatting sqref="G121">
    <cfRule type="expression" dxfId="245" priority="245">
      <formula>$G122="Terminé"</formula>
    </cfRule>
    <cfRule type="expression" dxfId="244" priority="246">
      <formula>$G122="En cours"</formula>
    </cfRule>
  </conditionalFormatting>
  <conditionalFormatting sqref="G122">
    <cfRule type="cellIs" dxfId="243" priority="243" operator="equal">
      <formula>"En cours"</formula>
    </cfRule>
    <cfRule type="cellIs" dxfId="242" priority="244" operator="equal">
      <formula>"Terminé"</formula>
    </cfRule>
  </conditionalFormatting>
  <conditionalFormatting sqref="F122">
    <cfRule type="expression" dxfId="241" priority="241">
      <formula>AND($D121&lt;&gt;"",$E122&lt;&gt;"",MOD(MAX($B$7:$B121),2)=0)</formula>
    </cfRule>
    <cfRule type="expression" dxfId="240" priority="242">
      <formula>AND($D121&lt;&gt;"",$E122&lt;&gt;"",MOD(MAX($B$7:$B121),2)=1)</formula>
    </cfRule>
  </conditionalFormatting>
  <conditionalFormatting sqref="I126 K126:AB126">
    <cfRule type="expression" dxfId="239" priority="240">
      <formula>AND(I$2&lt;&gt;"",$D124&lt;&gt;"")</formula>
    </cfRule>
  </conditionalFormatting>
  <conditionalFormatting sqref="B124:G125">
    <cfRule type="expression" dxfId="238" priority="238">
      <formula>AND($D124&lt;&gt;"",MOD(MAX($B$7:$B124),2)=1)</formula>
    </cfRule>
    <cfRule type="expression" dxfId="237" priority="239">
      <formula>AND($D124&lt;&gt;"",MOD(MAX($B$7:$B124),2)=0)</formula>
    </cfRule>
  </conditionalFormatting>
  <conditionalFormatting sqref="B126:G126">
    <cfRule type="expression" dxfId="236" priority="237">
      <formula>B124&lt;&gt;""</formula>
    </cfRule>
  </conditionalFormatting>
  <conditionalFormatting sqref="J126">
    <cfRule type="expression" dxfId="235" priority="236">
      <formula>AND(J$2&lt;&gt;"",$D124&lt;&gt;"")</formula>
    </cfRule>
  </conditionalFormatting>
  <conditionalFormatting sqref="H124:H125">
    <cfRule type="expression" dxfId="234" priority="235">
      <formula>$D124&lt;&gt;""</formula>
    </cfRule>
  </conditionalFormatting>
  <conditionalFormatting sqref="H126">
    <cfRule type="expression" dxfId="233" priority="234">
      <formula>$D124&lt;&gt;""</formula>
    </cfRule>
  </conditionalFormatting>
  <conditionalFormatting sqref="A126">
    <cfRule type="expression" dxfId="232" priority="233">
      <formula>$D124&lt;&gt;""</formula>
    </cfRule>
  </conditionalFormatting>
  <conditionalFormatting sqref="A124:A125">
    <cfRule type="expression" dxfId="231" priority="232">
      <formula>$D124&lt;&gt;""</formula>
    </cfRule>
  </conditionalFormatting>
  <conditionalFormatting sqref="I125:AB125">
    <cfRule type="expression" dxfId="230" priority="230">
      <formula>AND($D124&lt;&gt;"",I$2&lt;&gt;"",MOD(I$2,2)=1)</formula>
    </cfRule>
    <cfRule type="expression" dxfId="229" priority="231">
      <formula>AND($D124&lt;&gt;"",I$2&lt;&gt;"",MOD(I$2,2)=0)</formula>
    </cfRule>
  </conditionalFormatting>
  <conditionalFormatting sqref="I124:AB124">
    <cfRule type="expression" dxfId="228" priority="228">
      <formula>AND($D124&lt;&gt;"",I$2&lt;&gt;"",MOD(I$2,2)=1)</formula>
    </cfRule>
    <cfRule type="expression" dxfId="227" priority="229">
      <formula>AND($D124&lt;&gt;"",I$2&lt;&gt;"",MOD(I$2,2)=0)</formula>
    </cfRule>
  </conditionalFormatting>
  <conditionalFormatting sqref="G124:G125">
    <cfRule type="expression" dxfId="226" priority="227">
      <formula>$G125="En cours"</formula>
    </cfRule>
  </conditionalFormatting>
  <conditionalFormatting sqref="G124">
    <cfRule type="expression" dxfId="225" priority="225">
      <formula>$G125="Terminé"</formula>
    </cfRule>
    <cfRule type="expression" dxfId="224" priority="226">
      <formula>$G125="En cours"</formula>
    </cfRule>
  </conditionalFormatting>
  <conditionalFormatting sqref="G125">
    <cfRule type="cellIs" dxfId="223" priority="223" operator="equal">
      <formula>"En cours"</formula>
    </cfRule>
    <cfRule type="cellIs" dxfId="222" priority="224" operator="equal">
      <formula>"Terminé"</formula>
    </cfRule>
  </conditionalFormatting>
  <conditionalFormatting sqref="F125">
    <cfRule type="expression" dxfId="221" priority="221">
      <formula>AND($D124&lt;&gt;"",$E125&lt;&gt;"",MOD(MAX($B$7:$B124),2)=0)</formula>
    </cfRule>
    <cfRule type="expression" dxfId="220" priority="222">
      <formula>AND($D124&lt;&gt;"",$E125&lt;&gt;"",MOD(MAX($B$7:$B124),2)=1)</formula>
    </cfRule>
  </conditionalFormatting>
  <conditionalFormatting sqref="I129 K129:AB129">
    <cfRule type="expression" dxfId="219" priority="220">
      <formula>AND(I$2&lt;&gt;"",$D127&lt;&gt;"")</formula>
    </cfRule>
  </conditionalFormatting>
  <conditionalFormatting sqref="B127:G128">
    <cfRule type="expression" dxfId="218" priority="218">
      <formula>AND($D127&lt;&gt;"",MOD(MAX($B$7:$B127),2)=1)</formula>
    </cfRule>
    <cfRule type="expression" dxfId="217" priority="219">
      <formula>AND($D127&lt;&gt;"",MOD(MAX($B$7:$B127),2)=0)</formula>
    </cfRule>
  </conditionalFormatting>
  <conditionalFormatting sqref="B129:G129">
    <cfRule type="expression" dxfId="216" priority="217">
      <formula>B127&lt;&gt;""</formula>
    </cfRule>
  </conditionalFormatting>
  <conditionalFormatting sqref="J129">
    <cfRule type="expression" dxfId="215" priority="216">
      <formula>AND(J$2&lt;&gt;"",$D127&lt;&gt;"")</formula>
    </cfRule>
  </conditionalFormatting>
  <conditionalFormatting sqref="H127:H128">
    <cfRule type="expression" dxfId="214" priority="215">
      <formula>$D127&lt;&gt;""</formula>
    </cfRule>
  </conditionalFormatting>
  <conditionalFormatting sqref="H129">
    <cfRule type="expression" dxfId="213" priority="214">
      <formula>$D127&lt;&gt;""</formula>
    </cfRule>
  </conditionalFormatting>
  <conditionalFormatting sqref="A129">
    <cfRule type="expression" dxfId="212" priority="213">
      <formula>$D127&lt;&gt;""</formula>
    </cfRule>
  </conditionalFormatting>
  <conditionalFormatting sqref="A127:A128">
    <cfRule type="expression" dxfId="211" priority="212">
      <formula>$D127&lt;&gt;""</formula>
    </cfRule>
  </conditionalFormatting>
  <conditionalFormatting sqref="I128:AB128">
    <cfRule type="expression" dxfId="210" priority="210">
      <formula>AND($D127&lt;&gt;"",I$2&lt;&gt;"",MOD(I$2,2)=1)</formula>
    </cfRule>
    <cfRule type="expression" dxfId="209" priority="211">
      <formula>AND($D127&lt;&gt;"",I$2&lt;&gt;"",MOD(I$2,2)=0)</formula>
    </cfRule>
  </conditionalFormatting>
  <conditionalFormatting sqref="I127:AB127">
    <cfRule type="expression" dxfId="208" priority="208">
      <formula>AND($D127&lt;&gt;"",I$2&lt;&gt;"",MOD(I$2,2)=1)</formula>
    </cfRule>
    <cfRule type="expression" dxfId="207" priority="209">
      <formula>AND($D127&lt;&gt;"",I$2&lt;&gt;"",MOD(I$2,2)=0)</formula>
    </cfRule>
  </conditionalFormatting>
  <conditionalFormatting sqref="G127:G128">
    <cfRule type="expression" dxfId="206" priority="207">
      <formula>$G128="En cours"</formula>
    </cfRule>
  </conditionalFormatting>
  <conditionalFormatting sqref="G127">
    <cfRule type="expression" dxfId="205" priority="205">
      <formula>$G128="Terminé"</formula>
    </cfRule>
    <cfRule type="expression" dxfId="204" priority="206">
      <formula>$G128="En cours"</formula>
    </cfRule>
  </conditionalFormatting>
  <conditionalFormatting sqref="G128">
    <cfRule type="cellIs" dxfId="203" priority="203" operator="equal">
      <formula>"En cours"</formula>
    </cfRule>
    <cfRule type="cellIs" dxfId="202" priority="204" operator="equal">
      <formula>"Terminé"</formula>
    </cfRule>
  </conditionalFormatting>
  <conditionalFormatting sqref="F128">
    <cfRule type="expression" dxfId="201" priority="201">
      <formula>AND($D127&lt;&gt;"",$E128&lt;&gt;"",MOD(MAX($B$7:$B127),2)=0)</formula>
    </cfRule>
    <cfRule type="expression" dxfId="200" priority="202">
      <formula>AND($D127&lt;&gt;"",$E128&lt;&gt;"",MOD(MAX($B$7:$B127),2)=1)</formula>
    </cfRule>
  </conditionalFormatting>
  <conditionalFormatting sqref="I132 K132:AB132">
    <cfRule type="expression" dxfId="199" priority="200">
      <formula>AND(I$2&lt;&gt;"",$D130&lt;&gt;"")</formula>
    </cfRule>
  </conditionalFormatting>
  <conditionalFormatting sqref="B130:G131">
    <cfRule type="expression" dxfId="198" priority="198">
      <formula>AND($D130&lt;&gt;"",MOD(MAX($B$7:$B130),2)=1)</formula>
    </cfRule>
    <cfRule type="expression" dxfId="197" priority="199">
      <formula>AND($D130&lt;&gt;"",MOD(MAX($B$7:$B130),2)=0)</formula>
    </cfRule>
  </conditionalFormatting>
  <conditionalFormatting sqref="B132:G132">
    <cfRule type="expression" dxfId="196" priority="197">
      <formula>B130&lt;&gt;""</formula>
    </cfRule>
  </conditionalFormatting>
  <conditionalFormatting sqref="J132">
    <cfRule type="expression" dxfId="195" priority="196">
      <formula>AND(J$2&lt;&gt;"",$D130&lt;&gt;"")</formula>
    </cfRule>
  </conditionalFormatting>
  <conditionalFormatting sqref="H130:H131">
    <cfRule type="expression" dxfId="194" priority="195">
      <formula>$D130&lt;&gt;""</formula>
    </cfRule>
  </conditionalFormatting>
  <conditionalFormatting sqref="H132">
    <cfRule type="expression" dxfId="193" priority="194">
      <formula>$D130&lt;&gt;""</formula>
    </cfRule>
  </conditionalFormatting>
  <conditionalFormatting sqref="A132">
    <cfRule type="expression" dxfId="192" priority="193">
      <formula>$D130&lt;&gt;""</formula>
    </cfRule>
  </conditionalFormatting>
  <conditionalFormatting sqref="A130:A131">
    <cfRule type="expression" dxfId="191" priority="192">
      <formula>$D130&lt;&gt;""</formula>
    </cfRule>
  </conditionalFormatting>
  <conditionalFormatting sqref="I131:AB131">
    <cfRule type="expression" dxfId="190" priority="190">
      <formula>AND($D130&lt;&gt;"",I$2&lt;&gt;"",MOD(I$2,2)=1)</formula>
    </cfRule>
    <cfRule type="expression" dxfId="189" priority="191">
      <formula>AND($D130&lt;&gt;"",I$2&lt;&gt;"",MOD(I$2,2)=0)</formula>
    </cfRule>
  </conditionalFormatting>
  <conditionalFormatting sqref="I130:AB130">
    <cfRule type="expression" dxfId="188" priority="188">
      <formula>AND($D130&lt;&gt;"",I$2&lt;&gt;"",MOD(I$2,2)=1)</formula>
    </cfRule>
    <cfRule type="expression" dxfId="187" priority="189">
      <formula>AND($D130&lt;&gt;"",I$2&lt;&gt;"",MOD(I$2,2)=0)</formula>
    </cfRule>
  </conditionalFormatting>
  <conditionalFormatting sqref="G130:G131">
    <cfRule type="expression" dxfId="186" priority="187">
      <formula>$G131="En cours"</formula>
    </cfRule>
  </conditionalFormatting>
  <conditionalFormatting sqref="G130">
    <cfRule type="expression" dxfId="185" priority="185">
      <formula>$G131="Terminé"</formula>
    </cfRule>
    <cfRule type="expression" dxfId="184" priority="186">
      <formula>$G131="En cours"</formula>
    </cfRule>
  </conditionalFormatting>
  <conditionalFormatting sqref="G131">
    <cfRule type="cellIs" dxfId="183" priority="183" operator="equal">
      <formula>"En cours"</formula>
    </cfRule>
    <cfRule type="cellIs" dxfId="182" priority="184" operator="equal">
      <formula>"Terminé"</formula>
    </cfRule>
  </conditionalFormatting>
  <conditionalFormatting sqref="F131">
    <cfRule type="expression" dxfId="181" priority="181">
      <formula>AND($D130&lt;&gt;"",$E131&lt;&gt;"",MOD(MAX($B$7:$B130),2)=0)</formula>
    </cfRule>
    <cfRule type="expression" dxfId="180" priority="182">
      <formula>AND($D130&lt;&gt;"",$E131&lt;&gt;"",MOD(MAX($B$7:$B130),2)=1)</formula>
    </cfRule>
  </conditionalFormatting>
  <conditionalFormatting sqref="I135 K135:AB135">
    <cfRule type="expression" dxfId="179" priority="180">
      <formula>AND(I$2&lt;&gt;"",$D133&lt;&gt;"")</formula>
    </cfRule>
  </conditionalFormatting>
  <conditionalFormatting sqref="B133:G134">
    <cfRule type="expression" dxfId="178" priority="178">
      <formula>AND($D133&lt;&gt;"",MOD(MAX($B$7:$B133),2)=1)</formula>
    </cfRule>
    <cfRule type="expression" dxfId="177" priority="179">
      <formula>AND($D133&lt;&gt;"",MOD(MAX($B$7:$B133),2)=0)</formula>
    </cfRule>
  </conditionalFormatting>
  <conditionalFormatting sqref="B135:G135">
    <cfRule type="expression" dxfId="176" priority="177">
      <formula>B133&lt;&gt;""</formula>
    </cfRule>
  </conditionalFormatting>
  <conditionalFormatting sqref="J135">
    <cfRule type="expression" dxfId="175" priority="176">
      <formula>AND(J$2&lt;&gt;"",$D133&lt;&gt;"")</formula>
    </cfRule>
  </conditionalFormatting>
  <conditionalFormatting sqref="H133:H134">
    <cfRule type="expression" dxfId="174" priority="175">
      <formula>$D133&lt;&gt;""</formula>
    </cfRule>
  </conditionalFormatting>
  <conditionalFormatting sqref="H135">
    <cfRule type="expression" dxfId="173" priority="174">
      <formula>$D133&lt;&gt;""</formula>
    </cfRule>
  </conditionalFormatting>
  <conditionalFormatting sqref="A135">
    <cfRule type="expression" dxfId="172" priority="173">
      <formula>$D133&lt;&gt;""</formula>
    </cfRule>
  </conditionalFormatting>
  <conditionalFormatting sqref="A133:A134">
    <cfRule type="expression" dxfId="171" priority="172">
      <formula>$D133&lt;&gt;""</formula>
    </cfRule>
  </conditionalFormatting>
  <conditionalFormatting sqref="I134:AB134">
    <cfRule type="expression" dxfId="170" priority="170">
      <formula>AND($D133&lt;&gt;"",I$2&lt;&gt;"",MOD(I$2,2)=1)</formula>
    </cfRule>
    <cfRule type="expression" dxfId="169" priority="171">
      <formula>AND($D133&lt;&gt;"",I$2&lt;&gt;"",MOD(I$2,2)=0)</formula>
    </cfRule>
  </conditionalFormatting>
  <conditionalFormatting sqref="I133:AB133">
    <cfRule type="expression" dxfId="168" priority="168">
      <formula>AND($D133&lt;&gt;"",I$2&lt;&gt;"",MOD(I$2,2)=1)</formula>
    </cfRule>
    <cfRule type="expression" dxfId="167" priority="169">
      <formula>AND($D133&lt;&gt;"",I$2&lt;&gt;"",MOD(I$2,2)=0)</formula>
    </cfRule>
  </conditionalFormatting>
  <conditionalFormatting sqref="G133:G134">
    <cfRule type="expression" dxfId="166" priority="167">
      <formula>$G134="En cours"</formula>
    </cfRule>
  </conditionalFormatting>
  <conditionalFormatting sqref="G133">
    <cfRule type="expression" dxfId="165" priority="165">
      <formula>$G134="Terminé"</formula>
    </cfRule>
    <cfRule type="expression" dxfId="164" priority="166">
      <formula>$G134="En cours"</formula>
    </cfRule>
  </conditionalFormatting>
  <conditionalFormatting sqref="G134">
    <cfRule type="cellIs" dxfId="163" priority="163" operator="equal">
      <formula>"En cours"</formula>
    </cfRule>
    <cfRule type="cellIs" dxfId="162" priority="164" operator="equal">
      <formula>"Terminé"</formula>
    </cfRule>
  </conditionalFormatting>
  <conditionalFormatting sqref="F134">
    <cfRule type="expression" dxfId="161" priority="161">
      <formula>AND($D133&lt;&gt;"",$E134&lt;&gt;"",MOD(MAX($B$7:$B133),2)=0)</formula>
    </cfRule>
    <cfRule type="expression" dxfId="160" priority="162">
      <formula>AND($D133&lt;&gt;"",$E134&lt;&gt;"",MOD(MAX($B$7:$B133),2)=1)</formula>
    </cfRule>
  </conditionalFormatting>
  <conditionalFormatting sqref="I138 K138:AB138">
    <cfRule type="expression" dxfId="159" priority="160">
      <formula>AND(I$2&lt;&gt;"",$D136&lt;&gt;"")</formula>
    </cfRule>
  </conditionalFormatting>
  <conditionalFormatting sqref="B136:G137">
    <cfRule type="expression" dxfId="158" priority="158">
      <formula>AND($D136&lt;&gt;"",MOD(MAX($B$7:$B136),2)=1)</formula>
    </cfRule>
    <cfRule type="expression" dxfId="157" priority="159">
      <formula>AND($D136&lt;&gt;"",MOD(MAX($B$7:$B136),2)=0)</formula>
    </cfRule>
  </conditionalFormatting>
  <conditionalFormatting sqref="B138:G138">
    <cfRule type="expression" dxfId="156" priority="157">
      <formula>B136&lt;&gt;""</formula>
    </cfRule>
  </conditionalFormatting>
  <conditionalFormatting sqref="J138">
    <cfRule type="expression" dxfId="155" priority="156">
      <formula>AND(J$2&lt;&gt;"",$D136&lt;&gt;"")</formula>
    </cfRule>
  </conditionalFormatting>
  <conditionalFormatting sqref="H136:H137">
    <cfRule type="expression" dxfId="154" priority="155">
      <formula>$D136&lt;&gt;""</formula>
    </cfRule>
  </conditionalFormatting>
  <conditionalFormatting sqref="H138">
    <cfRule type="expression" dxfId="153" priority="154">
      <formula>$D136&lt;&gt;""</formula>
    </cfRule>
  </conditionalFormatting>
  <conditionalFormatting sqref="A138">
    <cfRule type="expression" dxfId="152" priority="153">
      <formula>$D136&lt;&gt;""</formula>
    </cfRule>
  </conditionalFormatting>
  <conditionalFormatting sqref="A136:A137">
    <cfRule type="expression" dxfId="151" priority="152">
      <formula>$D136&lt;&gt;""</formula>
    </cfRule>
  </conditionalFormatting>
  <conditionalFormatting sqref="I137:AB137">
    <cfRule type="expression" dxfId="150" priority="150">
      <formula>AND($D136&lt;&gt;"",I$2&lt;&gt;"",MOD(I$2,2)=1)</formula>
    </cfRule>
    <cfRule type="expression" dxfId="149" priority="151">
      <formula>AND($D136&lt;&gt;"",I$2&lt;&gt;"",MOD(I$2,2)=0)</formula>
    </cfRule>
  </conditionalFormatting>
  <conditionalFormatting sqref="I136:AB136">
    <cfRule type="expression" dxfId="148" priority="148">
      <formula>AND($D136&lt;&gt;"",I$2&lt;&gt;"",MOD(I$2,2)=1)</formula>
    </cfRule>
    <cfRule type="expression" dxfId="147" priority="149">
      <formula>AND($D136&lt;&gt;"",I$2&lt;&gt;"",MOD(I$2,2)=0)</formula>
    </cfRule>
  </conditionalFormatting>
  <conditionalFormatting sqref="G136:G137">
    <cfRule type="expression" dxfId="146" priority="147">
      <formula>$G137="En cours"</formula>
    </cfRule>
  </conditionalFormatting>
  <conditionalFormatting sqref="G136">
    <cfRule type="expression" dxfId="145" priority="145">
      <formula>$G137="Terminé"</formula>
    </cfRule>
    <cfRule type="expression" dxfId="144" priority="146">
      <formula>$G137="En cours"</formula>
    </cfRule>
  </conditionalFormatting>
  <conditionalFormatting sqref="G137">
    <cfRule type="cellIs" dxfId="143" priority="143" operator="equal">
      <formula>"En cours"</formula>
    </cfRule>
    <cfRule type="cellIs" dxfId="142" priority="144" operator="equal">
      <formula>"Terminé"</formula>
    </cfRule>
  </conditionalFormatting>
  <conditionalFormatting sqref="F137">
    <cfRule type="expression" dxfId="141" priority="141">
      <formula>AND($D136&lt;&gt;"",$E137&lt;&gt;"",MOD(MAX($B$7:$B136),2)=0)</formula>
    </cfRule>
    <cfRule type="expression" dxfId="140" priority="142">
      <formula>AND($D136&lt;&gt;"",$E137&lt;&gt;"",MOD(MAX($B$7:$B136),2)=1)</formula>
    </cfRule>
  </conditionalFormatting>
  <conditionalFormatting sqref="I141 K141:AB141">
    <cfRule type="expression" dxfId="139" priority="140">
      <formula>AND(I$2&lt;&gt;"",$D139&lt;&gt;"")</formula>
    </cfRule>
  </conditionalFormatting>
  <conditionalFormatting sqref="B139:G140">
    <cfRule type="expression" dxfId="138" priority="138">
      <formula>AND($D139&lt;&gt;"",MOD(MAX($B$7:$B139),2)=1)</formula>
    </cfRule>
    <cfRule type="expression" dxfId="137" priority="139">
      <formula>AND($D139&lt;&gt;"",MOD(MAX($B$7:$B139),2)=0)</formula>
    </cfRule>
  </conditionalFormatting>
  <conditionalFormatting sqref="B141:G141">
    <cfRule type="expression" dxfId="136" priority="137">
      <formula>B139&lt;&gt;""</formula>
    </cfRule>
  </conditionalFormatting>
  <conditionalFormatting sqref="J141">
    <cfRule type="expression" dxfId="135" priority="136">
      <formula>AND(J$2&lt;&gt;"",$D139&lt;&gt;"")</formula>
    </cfRule>
  </conditionalFormatting>
  <conditionalFormatting sqref="H139:H140">
    <cfRule type="expression" dxfId="134" priority="135">
      <formula>$D139&lt;&gt;""</formula>
    </cfRule>
  </conditionalFormatting>
  <conditionalFormatting sqref="H141">
    <cfRule type="expression" dxfId="133" priority="134">
      <formula>$D139&lt;&gt;""</formula>
    </cfRule>
  </conditionalFormatting>
  <conditionalFormatting sqref="A141">
    <cfRule type="expression" dxfId="132" priority="133">
      <formula>$D139&lt;&gt;""</formula>
    </cfRule>
  </conditionalFormatting>
  <conditionalFormatting sqref="A139:A140">
    <cfRule type="expression" dxfId="131" priority="132">
      <formula>$D139&lt;&gt;""</formula>
    </cfRule>
  </conditionalFormatting>
  <conditionalFormatting sqref="I140:AB140">
    <cfRule type="expression" dxfId="130" priority="130">
      <formula>AND($D139&lt;&gt;"",I$2&lt;&gt;"",MOD(I$2,2)=1)</formula>
    </cfRule>
    <cfRule type="expression" dxfId="129" priority="131">
      <formula>AND($D139&lt;&gt;"",I$2&lt;&gt;"",MOD(I$2,2)=0)</formula>
    </cfRule>
  </conditionalFormatting>
  <conditionalFormatting sqref="I139:AB139">
    <cfRule type="expression" dxfId="128" priority="128">
      <formula>AND($D139&lt;&gt;"",I$2&lt;&gt;"",MOD(I$2,2)=1)</formula>
    </cfRule>
    <cfRule type="expression" dxfId="127" priority="129">
      <formula>AND($D139&lt;&gt;"",I$2&lt;&gt;"",MOD(I$2,2)=0)</formula>
    </cfRule>
  </conditionalFormatting>
  <conditionalFormatting sqref="G139:G140">
    <cfRule type="expression" dxfId="126" priority="127">
      <formula>$G140="En cours"</formula>
    </cfRule>
  </conditionalFormatting>
  <conditionalFormatting sqref="G139">
    <cfRule type="expression" dxfId="125" priority="125">
      <formula>$G140="Terminé"</formula>
    </cfRule>
    <cfRule type="expression" dxfId="124" priority="126">
      <formula>$G140="En cours"</formula>
    </cfRule>
  </conditionalFormatting>
  <conditionalFormatting sqref="G140">
    <cfRule type="cellIs" dxfId="123" priority="123" operator="equal">
      <formula>"En cours"</formula>
    </cfRule>
    <cfRule type="cellIs" dxfId="122" priority="124" operator="equal">
      <formula>"Terminé"</formula>
    </cfRule>
  </conditionalFormatting>
  <conditionalFormatting sqref="F140">
    <cfRule type="expression" dxfId="121" priority="121">
      <formula>AND($D139&lt;&gt;"",$E140&lt;&gt;"",MOD(MAX($B$7:$B139),2)=0)</formula>
    </cfRule>
    <cfRule type="expression" dxfId="120" priority="122">
      <formula>AND($D139&lt;&gt;"",$E140&lt;&gt;"",MOD(MAX($B$7:$B139),2)=1)</formula>
    </cfRule>
  </conditionalFormatting>
  <conditionalFormatting sqref="I144 K144:AB144">
    <cfRule type="expression" dxfId="119" priority="120">
      <formula>AND(I$2&lt;&gt;"",$D142&lt;&gt;"")</formula>
    </cfRule>
  </conditionalFormatting>
  <conditionalFormatting sqref="B142:G143">
    <cfRule type="expression" dxfId="118" priority="118">
      <formula>AND($D142&lt;&gt;"",MOD(MAX($B$7:$B142),2)=1)</formula>
    </cfRule>
    <cfRule type="expression" dxfId="117" priority="119">
      <formula>AND($D142&lt;&gt;"",MOD(MAX($B$7:$B142),2)=0)</formula>
    </cfRule>
  </conditionalFormatting>
  <conditionalFormatting sqref="B144:G144">
    <cfRule type="expression" dxfId="116" priority="117">
      <formula>B142&lt;&gt;""</formula>
    </cfRule>
  </conditionalFormatting>
  <conditionalFormatting sqref="J144">
    <cfRule type="expression" dxfId="115" priority="116">
      <formula>AND(J$2&lt;&gt;"",$D142&lt;&gt;"")</formula>
    </cfRule>
  </conditionalFormatting>
  <conditionalFormatting sqref="H142:H143">
    <cfRule type="expression" dxfId="114" priority="115">
      <formula>$D142&lt;&gt;""</formula>
    </cfRule>
  </conditionalFormatting>
  <conditionalFormatting sqref="H144">
    <cfRule type="expression" dxfId="113" priority="114">
      <formula>$D142&lt;&gt;""</formula>
    </cfRule>
  </conditionalFormatting>
  <conditionalFormatting sqref="A144">
    <cfRule type="expression" dxfId="112" priority="113">
      <formula>$D142&lt;&gt;""</formula>
    </cfRule>
  </conditionalFormatting>
  <conditionalFormatting sqref="A142:A143">
    <cfRule type="expression" dxfId="111" priority="112">
      <formula>$D142&lt;&gt;""</formula>
    </cfRule>
  </conditionalFormatting>
  <conditionalFormatting sqref="I143:AB143">
    <cfRule type="expression" dxfId="110" priority="110">
      <formula>AND($D142&lt;&gt;"",I$2&lt;&gt;"",MOD(I$2,2)=1)</formula>
    </cfRule>
    <cfRule type="expression" dxfId="109" priority="111">
      <formula>AND($D142&lt;&gt;"",I$2&lt;&gt;"",MOD(I$2,2)=0)</formula>
    </cfRule>
  </conditionalFormatting>
  <conditionalFormatting sqref="I142:AB142">
    <cfRule type="expression" dxfId="108" priority="108">
      <formula>AND($D142&lt;&gt;"",I$2&lt;&gt;"",MOD(I$2,2)=1)</formula>
    </cfRule>
    <cfRule type="expression" dxfId="107" priority="109">
      <formula>AND($D142&lt;&gt;"",I$2&lt;&gt;"",MOD(I$2,2)=0)</formula>
    </cfRule>
  </conditionalFormatting>
  <conditionalFormatting sqref="G142:G143">
    <cfRule type="expression" dxfId="106" priority="107">
      <formula>$G143="En cours"</formula>
    </cfRule>
  </conditionalFormatting>
  <conditionalFormatting sqref="G142">
    <cfRule type="expression" dxfId="105" priority="105">
      <formula>$G143="Terminé"</formula>
    </cfRule>
    <cfRule type="expression" dxfId="104" priority="106">
      <formula>$G143="En cours"</formula>
    </cfRule>
  </conditionalFormatting>
  <conditionalFormatting sqref="G143">
    <cfRule type="cellIs" dxfId="103" priority="103" operator="equal">
      <formula>"En cours"</formula>
    </cfRule>
    <cfRule type="cellIs" dxfId="102" priority="104" operator="equal">
      <formula>"Terminé"</formula>
    </cfRule>
  </conditionalFormatting>
  <conditionalFormatting sqref="F143">
    <cfRule type="expression" dxfId="101" priority="101">
      <formula>AND($D142&lt;&gt;"",$E143&lt;&gt;"",MOD(MAX($B$7:$B142),2)=0)</formula>
    </cfRule>
    <cfRule type="expression" dxfId="100" priority="102">
      <formula>AND($D142&lt;&gt;"",$E143&lt;&gt;"",MOD(MAX($B$7:$B142),2)=1)</formula>
    </cfRule>
  </conditionalFormatting>
  <conditionalFormatting sqref="I147 K147:AB147">
    <cfRule type="expression" dxfId="99" priority="100">
      <formula>AND(I$2&lt;&gt;"",$D145&lt;&gt;"")</formula>
    </cfRule>
  </conditionalFormatting>
  <conditionalFormatting sqref="B145:G146">
    <cfRule type="expression" dxfId="98" priority="98">
      <formula>AND($D145&lt;&gt;"",MOD(MAX($B$7:$B145),2)=1)</formula>
    </cfRule>
    <cfRule type="expression" dxfId="97" priority="99">
      <formula>AND($D145&lt;&gt;"",MOD(MAX($B$7:$B145),2)=0)</formula>
    </cfRule>
  </conditionalFormatting>
  <conditionalFormatting sqref="B147:G147">
    <cfRule type="expression" dxfId="96" priority="97">
      <formula>B145&lt;&gt;""</formula>
    </cfRule>
  </conditionalFormatting>
  <conditionalFormatting sqref="J147">
    <cfRule type="expression" dxfId="95" priority="96">
      <formula>AND(J$2&lt;&gt;"",$D145&lt;&gt;"")</formula>
    </cfRule>
  </conditionalFormatting>
  <conditionalFormatting sqref="H145:H146">
    <cfRule type="expression" dxfId="94" priority="95">
      <formula>$D145&lt;&gt;""</formula>
    </cfRule>
  </conditionalFormatting>
  <conditionalFormatting sqref="H147">
    <cfRule type="expression" dxfId="93" priority="94">
      <formula>$D145&lt;&gt;""</formula>
    </cfRule>
  </conditionalFormatting>
  <conditionalFormatting sqref="A147">
    <cfRule type="expression" dxfId="92" priority="93">
      <formula>$D145&lt;&gt;""</formula>
    </cfRule>
  </conditionalFormatting>
  <conditionalFormatting sqref="A145:A146">
    <cfRule type="expression" dxfId="91" priority="92">
      <formula>$D145&lt;&gt;""</formula>
    </cfRule>
  </conditionalFormatting>
  <conditionalFormatting sqref="I146:AB146">
    <cfRule type="expression" dxfId="90" priority="90">
      <formula>AND($D145&lt;&gt;"",I$2&lt;&gt;"",MOD(I$2,2)=1)</formula>
    </cfRule>
    <cfRule type="expression" dxfId="89" priority="91">
      <formula>AND($D145&lt;&gt;"",I$2&lt;&gt;"",MOD(I$2,2)=0)</formula>
    </cfRule>
  </conditionalFormatting>
  <conditionalFormatting sqref="I145:AB145">
    <cfRule type="expression" dxfId="88" priority="88">
      <formula>AND($D145&lt;&gt;"",I$2&lt;&gt;"",MOD(I$2,2)=1)</formula>
    </cfRule>
    <cfRule type="expression" dxfId="87" priority="89">
      <formula>AND($D145&lt;&gt;"",I$2&lt;&gt;"",MOD(I$2,2)=0)</formula>
    </cfRule>
  </conditionalFormatting>
  <conditionalFormatting sqref="G145:G146">
    <cfRule type="expression" dxfId="86" priority="87">
      <formula>$G146="En cours"</formula>
    </cfRule>
  </conditionalFormatting>
  <conditionalFormatting sqref="G145">
    <cfRule type="expression" dxfId="85" priority="85">
      <formula>$G146="Terminé"</formula>
    </cfRule>
    <cfRule type="expression" dxfId="84" priority="86">
      <formula>$G146="En cours"</formula>
    </cfRule>
  </conditionalFormatting>
  <conditionalFormatting sqref="G146">
    <cfRule type="cellIs" dxfId="83" priority="83" operator="equal">
      <formula>"En cours"</formula>
    </cfRule>
    <cfRule type="cellIs" dxfId="82" priority="84" operator="equal">
      <formula>"Terminé"</formula>
    </cfRule>
  </conditionalFormatting>
  <conditionalFormatting sqref="F146">
    <cfRule type="expression" dxfId="81" priority="81">
      <formula>AND($D145&lt;&gt;"",$E146&lt;&gt;"",MOD(MAX($B$7:$B145),2)=0)</formula>
    </cfRule>
    <cfRule type="expression" dxfId="80" priority="82">
      <formula>AND($D145&lt;&gt;"",$E146&lt;&gt;"",MOD(MAX($B$7:$B145),2)=1)</formula>
    </cfRule>
  </conditionalFormatting>
  <conditionalFormatting sqref="I150 K150:AB150">
    <cfRule type="expression" dxfId="79" priority="80">
      <formula>AND(I$2&lt;&gt;"",$D148&lt;&gt;"")</formula>
    </cfRule>
  </conditionalFormatting>
  <conditionalFormatting sqref="B148:G149">
    <cfRule type="expression" dxfId="78" priority="78">
      <formula>AND($D148&lt;&gt;"",MOD(MAX($B$7:$B148),2)=1)</formula>
    </cfRule>
    <cfRule type="expression" dxfId="77" priority="79">
      <formula>AND($D148&lt;&gt;"",MOD(MAX($B$7:$B148),2)=0)</formula>
    </cfRule>
  </conditionalFormatting>
  <conditionalFormatting sqref="B150:G150">
    <cfRule type="expression" dxfId="76" priority="77">
      <formula>B148&lt;&gt;""</formula>
    </cfRule>
  </conditionalFormatting>
  <conditionalFormatting sqref="J150">
    <cfRule type="expression" dxfId="75" priority="76">
      <formula>AND(J$2&lt;&gt;"",$D148&lt;&gt;"")</formula>
    </cfRule>
  </conditionalFormatting>
  <conditionalFormatting sqref="H148:H149">
    <cfRule type="expression" dxfId="74" priority="75">
      <formula>$D148&lt;&gt;""</formula>
    </cfRule>
  </conditionalFormatting>
  <conditionalFormatting sqref="H150">
    <cfRule type="expression" dxfId="73" priority="74">
      <formula>$D148&lt;&gt;""</formula>
    </cfRule>
  </conditionalFormatting>
  <conditionalFormatting sqref="A150">
    <cfRule type="expression" dxfId="72" priority="73">
      <formula>$D148&lt;&gt;""</formula>
    </cfRule>
  </conditionalFormatting>
  <conditionalFormatting sqref="A148:A149">
    <cfRule type="expression" dxfId="71" priority="72">
      <formula>$D148&lt;&gt;""</formula>
    </cfRule>
  </conditionalFormatting>
  <conditionalFormatting sqref="I149:AB149">
    <cfRule type="expression" dxfId="70" priority="70">
      <formula>AND($D148&lt;&gt;"",I$2&lt;&gt;"",MOD(I$2,2)=1)</formula>
    </cfRule>
    <cfRule type="expression" dxfId="69" priority="71">
      <formula>AND($D148&lt;&gt;"",I$2&lt;&gt;"",MOD(I$2,2)=0)</formula>
    </cfRule>
  </conditionalFormatting>
  <conditionalFormatting sqref="I148:AB148">
    <cfRule type="expression" dxfId="68" priority="68">
      <formula>AND($D148&lt;&gt;"",I$2&lt;&gt;"",MOD(I$2,2)=1)</formula>
    </cfRule>
    <cfRule type="expression" dxfId="67" priority="69">
      <formula>AND($D148&lt;&gt;"",I$2&lt;&gt;"",MOD(I$2,2)=0)</formula>
    </cfRule>
  </conditionalFormatting>
  <conditionalFormatting sqref="G148:G149">
    <cfRule type="expression" dxfId="66" priority="67">
      <formula>$G149="En cours"</formula>
    </cfRule>
  </conditionalFormatting>
  <conditionalFormatting sqref="G148">
    <cfRule type="expression" dxfId="65" priority="65">
      <formula>$G149="Terminé"</formula>
    </cfRule>
    <cfRule type="expression" dxfId="64" priority="66">
      <formula>$G149="En cours"</formula>
    </cfRule>
  </conditionalFormatting>
  <conditionalFormatting sqref="G149">
    <cfRule type="cellIs" dxfId="63" priority="63" operator="equal">
      <formula>"En cours"</formula>
    </cfRule>
    <cfRule type="cellIs" dxfId="62" priority="64" operator="equal">
      <formula>"Terminé"</formula>
    </cfRule>
  </conditionalFormatting>
  <conditionalFormatting sqref="F149">
    <cfRule type="expression" dxfId="61" priority="61">
      <formula>AND($D148&lt;&gt;"",$E149&lt;&gt;"",MOD(MAX($B$7:$B148),2)=0)</formula>
    </cfRule>
    <cfRule type="expression" dxfId="60" priority="62">
      <formula>AND($D148&lt;&gt;"",$E149&lt;&gt;"",MOD(MAX($B$7:$B148),2)=1)</formula>
    </cfRule>
  </conditionalFormatting>
  <conditionalFormatting sqref="I153 K153:AB153">
    <cfRule type="expression" dxfId="59" priority="60">
      <formula>AND(I$2&lt;&gt;"",$D151&lt;&gt;"")</formula>
    </cfRule>
  </conditionalFormatting>
  <conditionalFormatting sqref="B151:G152">
    <cfRule type="expression" dxfId="58" priority="58">
      <formula>AND($D151&lt;&gt;"",MOD(MAX($B$7:$B151),2)=1)</formula>
    </cfRule>
    <cfRule type="expression" dxfId="57" priority="59">
      <formula>AND($D151&lt;&gt;"",MOD(MAX($B$7:$B151),2)=0)</formula>
    </cfRule>
  </conditionalFormatting>
  <conditionalFormatting sqref="B153:G153">
    <cfRule type="expression" dxfId="56" priority="57">
      <formula>B151&lt;&gt;""</formula>
    </cfRule>
  </conditionalFormatting>
  <conditionalFormatting sqref="J153">
    <cfRule type="expression" dxfId="55" priority="56">
      <formula>AND(J$2&lt;&gt;"",$D151&lt;&gt;"")</formula>
    </cfRule>
  </conditionalFormatting>
  <conditionalFormatting sqref="H151:H152">
    <cfRule type="expression" dxfId="54" priority="55">
      <formula>$D151&lt;&gt;""</formula>
    </cfRule>
  </conditionalFormatting>
  <conditionalFormatting sqref="H153">
    <cfRule type="expression" dxfId="53" priority="54">
      <formula>$D151&lt;&gt;""</formula>
    </cfRule>
  </conditionalFormatting>
  <conditionalFormatting sqref="A153">
    <cfRule type="expression" dxfId="52" priority="53">
      <formula>$D151&lt;&gt;""</formula>
    </cfRule>
  </conditionalFormatting>
  <conditionalFormatting sqref="A151:A152">
    <cfRule type="expression" dxfId="51" priority="52">
      <formula>$D151&lt;&gt;""</formula>
    </cfRule>
  </conditionalFormatting>
  <conditionalFormatting sqref="I152:AB152">
    <cfRule type="expression" dxfId="50" priority="50">
      <formula>AND($D151&lt;&gt;"",I$2&lt;&gt;"",MOD(I$2,2)=1)</formula>
    </cfRule>
    <cfRule type="expression" dxfId="49" priority="51">
      <formula>AND($D151&lt;&gt;"",I$2&lt;&gt;"",MOD(I$2,2)=0)</formula>
    </cfRule>
  </conditionalFormatting>
  <conditionalFormatting sqref="I151:AB151">
    <cfRule type="expression" dxfId="48" priority="48">
      <formula>AND($D151&lt;&gt;"",I$2&lt;&gt;"",MOD(I$2,2)=1)</formula>
    </cfRule>
    <cfRule type="expression" dxfId="47" priority="49">
      <formula>AND($D151&lt;&gt;"",I$2&lt;&gt;"",MOD(I$2,2)=0)</formula>
    </cfRule>
  </conditionalFormatting>
  <conditionalFormatting sqref="G151:G152">
    <cfRule type="expression" dxfId="46" priority="47">
      <formula>$G152="En cours"</formula>
    </cfRule>
  </conditionalFormatting>
  <conditionalFormatting sqref="G151">
    <cfRule type="expression" dxfId="45" priority="45">
      <formula>$G152="Terminé"</formula>
    </cfRule>
    <cfRule type="expression" dxfId="44" priority="46">
      <formula>$G152="En cours"</formula>
    </cfRule>
  </conditionalFormatting>
  <conditionalFormatting sqref="G152">
    <cfRule type="cellIs" dxfId="43" priority="43" operator="equal">
      <formula>"En cours"</formula>
    </cfRule>
    <cfRule type="cellIs" dxfId="42" priority="44" operator="equal">
      <formula>"Terminé"</formula>
    </cfRule>
  </conditionalFormatting>
  <conditionalFormatting sqref="F152">
    <cfRule type="expression" dxfId="41" priority="41">
      <formula>AND($D151&lt;&gt;"",$E152&lt;&gt;"",MOD(MAX($B$7:$B151),2)=0)</formula>
    </cfRule>
    <cfRule type="expression" dxfId="40" priority="42">
      <formula>AND($D151&lt;&gt;"",$E152&lt;&gt;"",MOD(MAX($B$7:$B151),2)=1)</formula>
    </cfRule>
  </conditionalFormatting>
  <conditionalFormatting sqref="I156 K156:AB156">
    <cfRule type="expression" dxfId="39" priority="40">
      <formula>AND(I$2&lt;&gt;"",$D154&lt;&gt;"")</formula>
    </cfRule>
  </conditionalFormatting>
  <conditionalFormatting sqref="B154:G155">
    <cfRule type="expression" dxfId="38" priority="38">
      <formula>AND($D154&lt;&gt;"",MOD(MAX($B$7:$B154),2)=1)</formula>
    </cfRule>
    <cfRule type="expression" dxfId="37" priority="39">
      <formula>AND($D154&lt;&gt;"",MOD(MAX($B$7:$B154),2)=0)</formula>
    </cfRule>
  </conditionalFormatting>
  <conditionalFormatting sqref="B156:G156">
    <cfRule type="expression" dxfId="36" priority="37">
      <formula>B154&lt;&gt;""</formula>
    </cfRule>
  </conditionalFormatting>
  <conditionalFormatting sqref="J156">
    <cfRule type="expression" dxfId="35" priority="36">
      <formula>AND(J$2&lt;&gt;"",$D154&lt;&gt;"")</formula>
    </cfRule>
  </conditionalFormatting>
  <conditionalFormatting sqref="H154:H155">
    <cfRule type="expression" dxfId="34" priority="35">
      <formula>$D154&lt;&gt;""</formula>
    </cfRule>
  </conditionalFormatting>
  <conditionalFormatting sqref="H156">
    <cfRule type="expression" dxfId="33" priority="34">
      <formula>$D154&lt;&gt;""</formula>
    </cfRule>
  </conditionalFormatting>
  <conditionalFormatting sqref="A156">
    <cfRule type="expression" dxfId="32" priority="33">
      <formula>$D154&lt;&gt;""</formula>
    </cfRule>
  </conditionalFormatting>
  <conditionalFormatting sqref="A154:A155">
    <cfRule type="expression" dxfId="31" priority="32">
      <formula>$D154&lt;&gt;""</formula>
    </cfRule>
  </conditionalFormatting>
  <conditionalFormatting sqref="I155:AB155">
    <cfRule type="expression" dxfId="30" priority="30">
      <formula>AND($D154&lt;&gt;"",I$2&lt;&gt;"",MOD(I$2,2)=1)</formula>
    </cfRule>
    <cfRule type="expression" dxfId="29" priority="31">
      <formula>AND($D154&lt;&gt;"",I$2&lt;&gt;"",MOD(I$2,2)=0)</formula>
    </cfRule>
  </conditionalFormatting>
  <conditionalFormatting sqref="I154:AB154">
    <cfRule type="expression" dxfId="28" priority="28">
      <formula>AND($D154&lt;&gt;"",I$2&lt;&gt;"",MOD(I$2,2)=1)</formula>
    </cfRule>
    <cfRule type="expression" dxfId="27" priority="29">
      <formula>AND($D154&lt;&gt;"",I$2&lt;&gt;"",MOD(I$2,2)=0)</formula>
    </cfRule>
  </conditionalFormatting>
  <conditionalFormatting sqref="G154:G155">
    <cfRule type="expression" dxfId="26" priority="27">
      <formula>$G155="En cours"</formula>
    </cfRule>
  </conditionalFormatting>
  <conditionalFormatting sqref="G154">
    <cfRule type="expression" dxfId="25" priority="25">
      <formula>$G155="Terminé"</formula>
    </cfRule>
    <cfRule type="expression" dxfId="24" priority="26">
      <formula>$G155="En cours"</formula>
    </cfRule>
  </conditionalFormatting>
  <conditionalFormatting sqref="G155">
    <cfRule type="cellIs" dxfId="23" priority="23" operator="equal">
      <formula>"En cours"</formula>
    </cfRule>
    <cfRule type="cellIs" dxfId="22" priority="24" operator="equal">
      <formula>"Terminé"</formula>
    </cfRule>
  </conditionalFormatting>
  <conditionalFormatting sqref="F155">
    <cfRule type="expression" dxfId="21" priority="21">
      <formula>AND($D154&lt;&gt;"",$E155&lt;&gt;"",MOD(MAX($B$7:$B154),2)=0)</formula>
    </cfRule>
    <cfRule type="expression" dxfId="20" priority="22">
      <formula>AND($D154&lt;&gt;"",$E155&lt;&gt;"",MOD(MAX($B$7:$B154),2)=1)</formula>
    </cfRule>
  </conditionalFormatting>
  <conditionalFormatting sqref="I159 K159:AB159">
    <cfRule type="expression" dxfId="19" priority="20">
      <formula>AND(I$2&lt;&gt;"",$D157&lt;&gt;"")</formula>
    </cfRule>
  </conditionalFormatting>
  <conditionalFormatting sqref="B157:G158">
    <cfRule type="expression" dxfId="18" priority="18">
      <formula>AND($D157&lt;&gt;"",MOD(MAX($B$7:$B157),2)=1)</formula>
    </cfRule>
    <cfRule type="expression" dxfId="17" priority="19">
      <formula>AND($D157&lt;&gt;"",MOD(MAX($B$7:$B157),2)=0)</formula>
    </cfRule>
  </conditionalFormatting>
  <conditionalFormatting sqref="B159:G159">
    <cfRule type="expression" dxfId="16" priority="17">
      <formula>B157&lt;&gt;""</formula>
    </cfRule>
  </conditionalFormatting>
  <conditionalFormatting sqref="J159">
    <cfRule type="expression" dxfId="15" priority="16">
      <formula>AND(J$2&lt;&gt;"",$D157&lt;&gt;"")</formula>
    </cfRule>
  </conditionalFormatting>
  <conditionalFormatting sqref="H157:H158">
    <cfRule type="expression" dxfId="14" priority="15">
      <formula>$D157&lt;&gt;""</formula>
    </cfRule>
  </conditionalFormatting>
  <conditionalFormatting sqref="H159">
    <cfRule type="expression" dxfId="13" priority="14">
      <formula>$D157&lt;&gt;""</formula>
    </cfRule>
  </conditionalFormatting>
  <conditionalFormatting sqref="A159">
    <cfRule type="expression" dxfId="12" priority="13">
      <formula>$D157&lt;&gt;""</formula>
    </cfRule>
  </conditionalFormatting>
  <conditionalFormatting sqref="A157:A158">
    <cfRule type="expression" dxfId="11" priority="12">
      <formula>$D157&lt;&gt;""</formula>
    </cfRule>
  </conditionalFormatting>
  <conditionalFormatting sqref="I158:AB158">
    <cfRule type="expression" dxfId="10" priority="10">
      <formula>AND($D157&lt;&gt;"",I$2&lt;&gt;"",MOD(I$2,2)=1)</formula>
    </cfRule>
    <cfRule type="expression" dxfId="9" priority="11">
      <formula>AND($D157&lt;&gt;"",I$2&lt;&gt;"",MOD(I$2,2)=0)</formula>
    </cfRule>
  </conditionalFormatting>
  <conditionalFormatting sqref="I157:AB157">
    <cfRule type="expression" dxfId="8" priority="8">
      <formula>AND($D157&lt;&gt;"",I$2&lt;&gt;"",MOD(I$2,2)=1)</formula>
    </cfRule>
    <cfRule type="expression" dxfId="7" priority="9">
      <formula>AND($D157&lt;&gt;"",I$2&lt;&gt;"",MOD(I$2,2)=0)</formula>
    </cfRule>
  </conditionalFormatting>
  <conditionalFormatting sqref="G157:G158">
    <cfRule type="expression" dxfId="6" priority="7">
      <formula>$G158="En cours"</formula>
    </cfRule>
  </conditionalFormatting>
  <conditionalFormatting sqref="G157">
    <cfRule type="expression" dxfId="5" priority="5">
      <formula>$G158="Terminé"</formula>
    </cfRule>
    <cfRule type="expression" dxfId="4" priority="6">
      <formula>$G158="En cours"</formula>
    </cfRule>
  </conditionalFormatting>
  <conditionalFormatting sqref="G158">
    <cfRule type="cellIs" dxfId="3" priority="3" operator="equal">
      <formula>"En cours"</formula>
    </cfRule>
    <cfRule type="cellIs" dxfId="2" priority="4" operator="equal">
      <formula>"Terminé"</formula>
    </cfRule>
  </conditionalFormatting>
  <conditionalFormatting sqref="F158">
    <cfRule type="expression" dxfId="1" priority="1">
      <formula>AND($D157&lt;&gt;"",$E158&lt;&gt;"",MOD(MAX($B$7:$B157),2)=0)</formula>
    </cfRule>
    <cfRule type="expression" dxfId="0" priority="2">
      <formula>AND($D157&lt;&gt;"",$E158&lt;&gt;"",MOD(MAX($B$7:$B157),2)=1)</formula>
    </cfRule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2</vt:i4>
      </vt:variant>
    </vt:vector>
  </HeadingPairs>
  <TitlesOfParts>
    <vt:vector size="2" baseType="lpstr">
      <vt:lpstr>Data</vt:lpstr>
      <vt:lpstr>Gantt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 AKMAN</dc:creator>
  <cp:lastModifiedBy>Saban AKMAN</cp:lastModifiedBy>
  <dcterms:created xsi:type="dcterms:W3CDTF">2016-06-17T08:53:20Z</dcterms:created>
  <dcterms:modified xsi:type="dcterms:W3CDTF">2016-07-02T23:03:13Z</dcterms:modified>
</cp:coreProperties>
</file>