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20115" windowHeight="7950"/>
  </bookViews>
  <sheets>
    <sheet name="Graph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Z5" i="1" l="1" a="1"/>
  <c r="Z5" i="1" s="1"/>
  <c r="W5" i="1"/>
  <c r="Z6" i="1" l="1"/>
  <c r="Z9" i="1" s="1"/>
  <c r="W22" i="1"/>
  <c r="W12" i="1"/>
  <c r="Y12" i="1" s="1"/>
  <c r="Z7" i="1"/>
  <c r="X11" i="1"/>
  <c r="AA11" i="1" s="1"/>
  <c r="X16" i="1" l="1"/>
  <c r="AA17" i="1" s="1"/>
  <c r="X20" i="1"/>
  <c r="AA21" i="1" s="1"/>
  <c r="X15" i="1"/>
  <c r="AA16" i="1" s="1"/>
  <c r="X17" i="1"/>
  <c r="AA18" i="1" s="1"/>
  <c r="X12" i="1"/>
  <c r="AA13" i="1" s="1"/>
  <c r="X13" i="1"/>
  <c r="AA14" i="1" s="1"/>
  <c r="X21" i="1"/>
  <c r="AA23" i="1" s="1"/>
  <c r="Z8" i="1"/>
  <c r="X14" i="1"/>
  <c r="AA15" i="1" s="1"/>
  <c r="Z13" i="1"/>
  <c r="Z12" i="1"/>
  <c r="Z23" i="1" s="1"/>
  <c r="X19" i="1"/>
  <c r="AA20" i="1" s="1"/>
  <c r="W13" i="1"/>
  <c r="X18" i="1"/>
  <c r="AA19" i="1" s="1"/>
  <c r="Y13" i="1" l="1"/>
  <c r="W14" i="1"/>
  <c r="Y14" i="1" l="1"/>
  <c r="Z15" i="1" s="1"/>
  <c r="W15" i="1"/>
  <c r="Z14" i="1"/>
  <c r="Y15" i="1" l="1"/>
  <c r="Z16" i="1" s="1"/>
  <c r="W16" i="1"/>
  <c r="Y16" i="1" l="1"/>
  <c r="W17" i="1"/>
  <c r="Y17" i="1" l="1"/>
  <c r="Z18" i="1" s="1"/>
  <c r="W18" i="1"/>
  <c r="Z17" i="1"/>
  <c r="Y18" i="1" l="1"/>
  <c r="Z19" i="1" s="1"/>
  <c r="W19" i="1"/>
  <c r="Y19" i="1" l="1"/>
  <c r="Z20" i="1" s="1"/>
  <c r="W20" i="1"/>
  <c r="Y20" i="1" l="1"/>
  <c r="Z21" i="1" s="1"/>
  <c r="W21" i="1"/>
  <c r="Y21" i="1" s="1"/>
  <c r="Z22" i="1" l="1"/>
  <c r="Z24" i="1" s="1"/>
  <c r="Y22" i="1"/>
</calcChain>
</file>

<file path=xl/sharedStrings.xml><?xml version="1.0" encoding="utf-8"?>
<sst xmlns="http://schemas.openxmlformats.org/spreadsheetml/2006/main" count="12" uniqueCount="12">
  <si>
    <t>Votre CHOIX</t>
  </si>
  <si>
    <t>debut</t>
  </si>
  <si>
    <t>fin</t>
  </si>
  <si>
    <t>resultats</t>
  </si>
  <si>
    <t>long. barre</t>
  </si>
  <si>
    <t>Nb.Tranche</t>
  </si>
  <si>
    <t>Angle</t>
  </si>
  <si>
    <t>Resultat</t>
  </si>
  <si>
    <t>x</t>
  </si>
  <si>
    <t>y</t>
  </si>
  <si>
    <t>Graphique  maxi  10  tranches  pour  180 degrees</t>
  </si>
  <si>
    <t>Calculs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</si>
</sst>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theme="1"/>
      <name val="Calibri"/>
      <family val="2"/>
      <charset val="162"/>
    </font>
    <font>
      <b/>
      <sz val="10"/>
      <color theme="1"/>
      <name val="Calibri"/>
      <family val="2"/>
      <charset val="162"/>
    </font>
    <font>
      <b/>
      <sz val="11"/>
      <color theme="0"/>
      <name val="Calibri"/>
      <family val="2"/>
      <charset val="162"/>
      <scheme val="minor"/>
    </font>
    <font>
      <b/>
      <sz val="11"/>
      <color theme="1"/>
      <name val="Calibri"/>
      <family val="2"/>
      <charset val="162"/>
      <scheme val="minor"/>
    </font>
    <font>
      <b/>
      <sz val="9"/>
      <color theme="1"/>
      <name val="Calibri"/>
      <family val="2"/>
      <charset val="162"/>
      <scheme val="minor"/>
    </font>
    <font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/>
      <right style="thin">
        <color theme="0" tint="-0.14993743705557422"/>
      </right>
      <top/>
      <bottom/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9" fontId="3" fillId="3" borderId="0" xfId="0" applyNumberFormat="1" applyFont="1" applyFill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5" borderId="2" xfId="0" applyFont="1" applyFill="1" applyBorder="1" applyAlignment="1">
      <alignment horizontal="right" vertical="center" indent="1"/>
    </xf>
    <xf numFmtId="0" fontId="2" fillId="6" borderId="2" xfId="0" applyFont="1" applyFill="1" applyBorder="1" applyAlignment="1">
      <alignment horizontal="center" vertical="center"/>
    </xf>
    <xf numFmtId="0" fontId="0" fillId="5" borderId="2" xfId="0" applyFill="1" applyBorder="1" applyAlignment="1">
      <alignment horizontal="right" vertical="center" indent="1"/>
    </xf>
    <xf numFmtId="0" fontId="2" fillId="7" borderId="2" xfId="0" applyFont="1" applyFill="1" applyBorder="1" applyAlignment="1">
      <alignment horizontal="center" vertical="center"/>
    </xf>
    <xf numFmtId="9" fontId="2" fillId="7" borderId="2" xfId="0" applyNumberFormat="1" applyFon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/>
    </xf>
    <xf numFmtId="0" fontId="2" fillId="7" borderId="3" xfId="0" applyFont="1" applyFill="1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8" borderId="0" xfId="0" applyNumberFormat="1" applyFill="1" applyAlignment="1">
      <alignment horizontal="center" vertical="center"/>
    </xf>
    <xf numFmtId="0" fontId="0" fillId="8" borderId="0" xfId="0" applyFill="1" applyAlignment="1">
      <alignment vertical="center"/>
    </xf>
    <xf numFmtId="0" fontId="1" fillId="0" borderId="0" xfId="0" applyFont="1" applyAlignment="1">
      <alignment horizontal="centerContinuous" vertical="center"/>
    </xf>
    <xf numFmtId="0" fontId="1" fillId="4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2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tr-T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6059951523645581E-2"/>
          <c:y val="0.11396398572728191"/>
          <c:w val="0.80363788994662855"/>
          <c:h val="0.86761351003488951"/>
        </c:manualLayout>
      </c:layout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"/>
            <c:bubble3D val="0"/>
            <c:spPr>
              <a:solidFill>
                <a:schemeClr val="bg1"/>
              </a:solidFill>
              <a:ln w="19050">
                <a:solidFill>
                  <a:schemeClr val="lt1"/>
                </a:solidFill>
              </a:ln>
              <a:effectLst/>
            </c:spPr>
          </c:dPt>
          <c:cat>
            <c:strRef>
              <c:f>Graph!$AA$11:$AA$23</c:f>
              <c:strCache>
                <c:ptCount val="11"/>
                <c:pt idx="0">
                  <c:v>45</c:v>
                </c:pt>
                <c:pt idx="2">
                  <c:v>60</c:v>
                </c:pt>
                <c:pt idx="3">
                  <c:v>75</c:v>
                </c:pt>
                <c:pt idx="4">
                  <c:v>90</c:v>
                </c:pt>
                <c:pt idx="5">
                  <c:v>105</c:v>
                </c:pt>
                <c:pt idx="6">
                  <c:v>120</c:v>
                </c:pt>
                <c:pt idx="7">
                  <c:v>135</c:v>
                </c:pt>
                <c:pt idx="8">
                  <c:v>150</c:v>
                </c:pt>
                <c:pt idx="9">
                  <c:v>165</c:v>
                </c:pt>
                <c:pt idx="10">
                  <c:v>180</c:v>
                </c:pt>
              </c:strCache>
            </c:strRef>
          </c:cat>
          <c:val>
            <c:numRef>
              <c:f>Graph!$Y$12:$Y$22</c:f>
              <c:numCache>
                <c:formatCode>General</c:formatCode>
                <c:ptCount val="11"/>
                <c:pt idx="0">
                  <c:v>1.1111111111111112</c:v>
                </c:pt>
                <c:pt idx="1">
                  <c:v>1.1111111111111112</c:v>
                </c:pt>
                <c:pt idx="2">
                  <c:v>1.1111111111111112</c:v>
                </c:pt>
                <c:pt idx="3">
                  <c:v>1.1111111111111112</c:v>
                </c:pt>
                <c:pt idx="4">
                  <c:v>1.1111111111111112</c:v>
                </c:pt>
                <c:pt idx="5">
                  <c:v>1.1111111111111112</c:v>
                </c:pt>
                <c:pt idx="6">
                  <c:v>1.1111111111111112</c:v>
                </c:pt>
                <c:pt idx="7">
                  <c:v>1.1111111111111112</c:v>
                </c:pt>
                <c:pt idx="8">
                  <c:v>1.1111111111111112</c:v>
                </c:pt>
                <c:pt idx="9">
                  <c:v>#N/A</c:v>
                </c:pt>
                <c:pt idx="10">
                  <c:v>9.9999999999999982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Feuil1!$AA$9:$AA$19</c15:f>
                <c15:dlblRangeCache>
                  <c:ptCount val="11"/>
                  <c:pt idx="0">
                    <c:v>0%</c:v>
                  </c:pt>
                  <c:pt idx="1">
                    <c:v>10%</c:v>
                  </c:pt>
                  <c:pt idx="2">
                    <c:v>20%</c:v>
                  </c:pt>
                  <c:pt idx="3">
                    <c:v>30%</c:v>
                  </c:pt>
                  <c:pt idx="4">
                    <c:v>40%</c:v>
                  </c:pt>
                  <c:pt idx="5">
                    <c:v>50%</c:v>
                  </c:pt>
                  <c:pt idx="6">
                    <c:v>60%</c:v>
                  </c:pt>
                  <c:pt idx="7">
                    <c:v>70%</c:v>
                  </c:pt>
                  <c:pt idx="8">
                    <c:v>80%</c:v>
                  </c:pt>
                  <c:pt idx="9">
                    <c:v>90%</c:v>
                  </c:pt>
                  <c:pt idx="10">
                    <c:v>100%</c:v>
                  </c:pt>
                </c15:dlblRangeCache>
              </c15:datalabelsRange>
            </c:ext>
          </c:extLst>
        </c:ser>
        <c:ser>
          <c:idx val="2"/>
          <c:order val="2"/>
          <c:spPr>
            <a:noFill/>
            <a:ln>
              <a:noFill/>
            </a:ln>
          </c:spPr>
          <c:dLbls>
            <c:txPr>
              <a:bodyPr/>
              <a:lstStyle/>
              <a:p>
                <a:pPr>
                  <a:defRPr sz="1100" b="1"/>
                </a:pPr>
                <a:endParaRPr lang="tr-TR"/>
              </a:p>
            </c:txPr>
            <c:showLegendKey val="0"/>
            <c:showVal val="0"/>
            <c:showCatName val="1"/>
            <c:showSerName val="0"/>
            <c:showPercent val="0"/>
            <c:showBubbleSize val="0"/>
            <c:showLeaderLines val="1"/>
          </c:dLbls>
          <c:cat>
            <c:strRef>
              <c:f>Graph!$AA$11:$AA$23</c:f>
              <c:strCache>
                <c:ptCount val="11"/>
                <c:pt idx="0">
                  <c:v>45</c:v>
                </c:pt>
                <c:pt idx="2">
                  <c:v>60</c:v>
                </c:pt>
                <c:pt idx="3">
                  <c:v>75</c:v>
                </c:pt>
                <c:pt idx="4">
                  <c:v>90</c:v>
                </c:pt>
                <c:pt idx="5">
                  <c:v>105</c:v>
                </c:pt>
                <c:pt idx="6">
                  <c:v>120</c:v>
                </c:pt>
                <c:pt idx="7">
                  <c:v>135</c:v>
                </c:pt>
                <c:pt idx="8">
                  <c:v>150</c:v>
                </c:pt>
                <c:pt idx="9">
                  <c:v>165</c:v>
                </c:pt>
                <c:pt idx="10">
                  <c:v>180</c:v>
                </c:pt>
              </c:strCache>
            </c:strRef>
          </c:cat>
          <c:val>
            <c:numRef>
              <c:f>Graph!$Z$11:$Z$24</c:f>
              <c:numCache>
                <c:formatCode>General</c:formatCode>
                <c:ptCount val="14"/>
                <c:pt idx="0">
                  <c:v>0</c:v>
                </c:pt>
                <c:pt idx="1">
                  <c:v>0.55555555555555558</c:v>
                </c:pt>
                <c:pt idx="2">
                  <c:v>1.1111111111111112</c:v>
                </c:pt>
                <c:pt idx="3">
                  <c:v>1.1111111111111112</c:v>
                </c:pt>
                <c:pt idx="4">
                  <c:v>1.1111111111111112</c:v>
                </c:pt>
                <c:pt idx="5">
                  <c:v>1.1111111111111112</c:v>
                </c:pt>
                <c:pt idx="6">
                  <c:v>1.1111111111111112</c:v>
                </c:pt>
                <c:pt idx="7">
                  <c:v>1.1111111111111112</c:v>
                </c:pt>
                <c:pt idx="8">
                  <c:v>1.1111111111111112</c:v>
                </c:pt>
                <c:pt idx="9">
                  <c:v>1.1111111111111112</c:v>
                </c:pt>
                <c:pt idx="10">
                  <c:v>1.1111111111111112</c:v>
                </c:pt>
                <c:pt idx="11">
                  <c:v>#N/A</c:v>
                </c:pt>
                <c:pt idx="12">
                  <c:v>0.55555555555555558</c:v>
                </c:pt>
                <c:pt idx="13">
                  <c:v>8.8888888888888911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270"/>
        <c:holeSize val="50"/>
      </c:doughnutChart>
      <c:scatterChart>
        <c:scatterStyle val="smoothMarker"/>
        <c:varyColors val="0"/>
        <c:ser>
          <c:idx val="1"/>
          <c:order val="1"/>
          <c:spPr>
            <a:ln w="38100" cap="rnd">
              <a:solidFill>
                <a:srgbClr val="00B0F0"/>
              </a:solidFill>
              <a:round/>
              <a:headEnd type="oval"/>
              <a:tailEnd type="stealth"/>
            </a:ln>
            <a:effectLst>
              <a:outerShdw blurRad="50800" dist="38100" dir="2700000" algn="tl" rotWithShape="0">
                <a:prstClr val="black">
                  <a:alpha val="40000"/>
                </a:prstClr>
              </a:outerShdw>
            </a:effectLst>
          </c:spPr>
          <c:marker>
            <c:symbol val="none"/>
          </c:marker>
          <c:xVal>
            <c:numRef>
              <c:f>Graph!$Y$8:$Z$8</c:f>
              <c:numCache>
                <c:formatCode>General</c:formatCode>
                <c:ptCount val="2"/>
                <c:pt idx="0">
                  <c:v>0</c:v>
                </c:pt>
                <c:pt idx="1">
                  <c:v>-0.19120215514072689</c:v>
                </c:pt>
              </c:numCache>
            </c:numRef>
          </c:xVal>
          <c:yVal>
            <c:numRef>
              <c:f>Graph!$Y$9:$Z$9</c:f>
              <c:numCache>
                <c:formatCode>General</c:formatCode>
                <c:ptCount val="2"/>
                <c:pt idx="0">
                  <c:v>0</c:v>
                </c:pt>
                <c:pt idx="1">
                  <c:v>0.6386596748769926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24768960"/>
        <c:axId val="114720064"/>
      </c:scatterChart>
      <c:valAx>
        <c:axId val="114720064"/>
        <c:scaling>
          <c:orientation val="minMax"/>
          <c:max val="1"/>
          <c:min val="-1"/>
        </c:scaling>
        <c:delete val="1"/>
        <c:axPos val="l"/>
        <c:numFmt formatCode="General" sourceLinked="1"/>
        <c:majorTickMark val="out"/>
        <c:minorTickMark val="none"/>
        <c:tickLblPos val="nextTo"/>
        <c:crossAx val="724768960"/>
        <c:crossesAt val="0"/>
        <c:crossBetween val="midCat"/>
      </c:valAx>
      <c:valAx>
        <c:axId val="724768960"/>
        <c:scaling>
          <c:orientation val="minMax"/>
          <c:max val="1"/>
          <c:min val="-1"/>
        </c:scaling>
        <c:delete val="1"/>
        <c:axPos val="b"/>
        <c:numFmt formatCode="General" sourceLinked="1"/>
        <c:majorTickMark val="out"/>
        <c:minorTickMark val="none"/>
        <c:tickLblPos val="nextTo"/>
        <c:crossAx val="114720064"/>
        <c:crossesAt val="0"/>
        <c:crossBetween val="midCat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25400" cap="flat" cmpd="sng" algn="ctr">
      <a:noFill/>
      <a:round/>
    </a:ln>
    <a:effectLst/>
  </c:spPr>
  <c:txPr>
    <a:bodyPr/>
    <a:lstStyle/>
    <a:p>
      <a:pPr>
        <a:defRPr/>
      </a:pPr>
      <a:endParaRPr lang="tr-TR"/>
    </a:p>
  </c:txPr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761999</xdr:colOff>
      <xdr:row>2</xdr:row>
      <xdr:rowOff>14286</xdr:rowOff>
    </xdr:from>
    <xdr:to>
      <xdr:col>21</xdr:col>
      <xdr:colOff>371475</xdr:colOff>
      <xdr:row>20</xdr:row>
      <xdr:rowOff>95249</xdr:rowOff>
    </xdr:to>
    <xdr:graphicFrame macro="">
      <xdr:nvGraphicFramePr>
        <xdr:cNvPr id="3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0.39306</cdr:x>
      <cdr:y>0.43012</cdr:y>
    </cdr:from>
    <cdr:to>
      <cdr:x>0.5973</cdr:x>
      <cdr:y>0.57395</cdr:y>
    </cdr:to>
    <cdr:sp macro="" textlink="Graph!$Z$7">
      <cdr:nvSpPr>
        <cdr:cNvPr id="2" name="Organigramme : Connecteur 1"/>
        <cdr:cNvSpPr/>
      </cdr:nvSpPr>
      <cdr:spPr>
        <a:xfrm xmlns:a="http://schemas.openxmlformats.org/drawingml/2006/main">
          <a:off x="1943101" y="1509714"/>
          <a:ext cx="1009650" cy="504825"/>
        </a:xfrm>
        <a:prstGeom xmlns:a="http://schemas.openxmlformats.org/drawingml/2006/main" prst="flowChartConnector">
          <a:avLst/>
        </a:prstGeom>
        <a:gradFill xmlns:a="http://schemas.openxmlformats.org/drawingml/2006/main">
          <a:gsLst>
            <a:gs pos="0">
              <a:schemeClr val="bg1"/>
            </a:gs>
            <a:gs pos="100000">
              <a:schemeClr val="accent3">
                <a:lumMod val="105000"/>
                <a:satMod val="109000"/>
                <a:tint val="81000"/>
              </a:schemeClr>
            </a:gs>
          </a:gsLst>
        </a:gradFill>
        <a:ln xmlns:a="http://schemas.openxmlformats.org/drawingml/2006/main">
          <a:noFill/>
        </a:ln>
      </cdr:spPr>
      <cdr:style>
        <a:lnRef xmlns:a="http://schemas.openxmlformats.org/drawingml/2006/main" idx="1">
          <a:schemeClr val="accent3"/>
        </a:lnRef>
        <a:fillRef xmlns:a="http://schemas.openxmlformats.org/drawingml/2006/main" idx="2">
          <a:schemeClr val="accent3"/>
        </a:fillRef>
        <a:effectRef xmlns:a="http://schemas.openxmlformats.org/drawingml/2006/main" idx="1">
          <a:schemeClr val="accent3"/>
        </a:effectRef>
        <a:fontRef xmlns:a="http://schemas.openxmlformats.org/drawingml/2006/main" idx="minor">
          <a:schemeClr val="dk1"/>
        </a:fontRef>
      </cdr:style>
      <cdr:txBody>
        <a:bodyPr xmlns:a="http://schemas.openxmlformats.org/drawingml/2006/main" vertOverflow="clip" anchor="ctr"/>
        <a:lstStyle xmlns:a="http://schemas.openxmlformats.org/drawingml/2006/main"/>
        <a:p xmlns:a="http://schemas.openxmlformats.org/drawingml/2006/main">
          <a:pPr algn="ctr"/>
          <a:fld id="{9756FD88-77F9-46FD-8EC2-81AD32C3F523}" type="TxLink">
            <a:rPr lang="en-US" sz="1600" b="1" i="0" u="none" strike="noStrike">
              <a:solidFill>
                <a:sysClr val="windowText" lastClr="000000"/>
              </a:solidFill>
              <a:latin typeface="Calibri"/>
            </a:rPr>
            <a:t>100%</a:t>
          </a:fld>
          <a:endParaRPr lang="fr-FR" sz="1600" b="1">
            <a:solidFill>
              <a:sysClr val="windowText" lastClr="000000"/>
            </a:solidFill>
          </a:endParaRPr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est3_s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8">
          <cell r="Y8">
            <v>0</v>
          </cell>
          <cell r="Z8">
            <v>-4.0838281830287336E-17</v>
          </cell>
        </row>
        <row r="9">
          <cell r="X9" t="str">
            <v>y</v>
          </cell>
          <cell r="Y9">
            <v>0</v>
          </cell>
          <cell r="Z9">
            <v>0.66666666666666663</v>
          </cell>
        </row>
        <row r="11">
          <cell r="Z11">
            <v>0</v>
          </cell>
          <cell r="AA11">
            <v>20</v>
          </cell>
        </row>
        <row r="12">
          <cell r="Y12">
            <v>1</v>
          </cell>
          <cell r="Z12">
            <v>0.5</v>
          </cell>
        </row>
        <row r="13">
          <cell r="Y13">
            <v>1</v>
          </cell>
          <cell r="Z13">
            <v>1</v>
          </cell>
          <cell r="AA13">
            <v>36</v>
          </cell>
        </row>
        <row r="14">
          <cell r="Y14">
            <v>1</v>
          </cell>
          <cell r="Z14">
            <v>1</v>
          </cell>
          <cell r="AA14">
            <v>52</v>
          </cell>
        </row>
        <row r="15">
          <cell r="Y15">
            <v>1</v>
          </cell>
          <cell r="Z15">
            <v>1</v>
          </cell>
          <cell r="AA15">
            <v>68</v>
          </cell>
        </row>
        <row r="16">
          <cell r="Y16">
            <v>1</v>
          </cell>
          <cell r="Z16">
            <v>1</v>
          </cell>
          <cell r="AA16">
            <v>84</v>
          </cell>
        </row>
        <row r="17">
          <cell r="Y17">
            <v>1</v>
          </cell>
          <cell r="Z17">
            <v>1</v>
          </cell>
          <cell r="AA17">
            <v>100</v>
          </cell>
        </row>
        <row r="18">
          <cell r="Y18">
            <v>1</v>
          </cell>
          <cell r="Z18">
            <v>1</v>
          </cell>
          <cell r="AA18">
            <v>116</v>
          </cell>
        </row>
        <row r="19">
          <cell r="Y19">
            <v>1</v>
          </cell>
          <cell r="Z19">
            <v>1</v>
          </cell>
          <cell r="AA19">
            <v>132</v>
          </cell>
        </row>
        <row r="20">
          <cell r="Y20">
            <v>1</v>
          </cell>
          <cell r="Z20">
            <v>1</v>
          </cell>
          <cell r="AA20">
            <v>148</v>
          </cell>
        </row>
        <row r="21">
          <cell r="Y21">
            <v>1</v>
          </cell>
          <cell r="Z21">
            <v>1</v>
          </cell>
          <cell r="AA21">
            <v>164</v>
          </cell>
        </row>
        <row r="22">
          <cell r="Y22">
            <v>10</v>
          </cell>
          <cell r="Z22">
            <v>0.5</v>
          </cell>
        </row>
        <row r="23">
          <cell r="Z23">
            <v>0</v>
          </cell>
          <cell r="AA23">
            <v>180</v>
          </cell>
        </row>
        <row r="24">
          <cell r="Z24">
            <v>10</v>
          </cell>
        </row>
      </sheetData>
    </sheetDataSet>
  </externalBook>
</externalLink>
</file>

<file path=xl/theme/theme1.xml><?xml version="1.0" encoding="utf-8"?>
<a:theme xmlns:a="http://schemas.openxmlformats.org/drawingml/2006/main" name="Ofis Teması">
  <a:themeElements>
    <a:clrScheme name="Ofis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is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is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Q1:AA24"/>
  <sheetViews>
    <sheetView showGridLines="0" tabSelected="1" topLeftCell="L1" workbookViewId="0">
      <selection activeCell="N6" sqref="N6"/>
    </sheetView>
  </sheetViews>
  <sheetFormatPr defaultColWidth="10.85546875" defaultRowHeight="18.75" customHeight="1" x14ac:dyDescent="0.2"/>
  <cols>
    <col min="1" max="16384" width="10.85546875" style="1"/>
  </cols>
  <sheetData>
    <row r="1" spans="17:27" ht="18.75" customHeight="1" x14ac:dyDescent="0.2">
      <c r="Q1" s="1" t="s">
        <v>10</v>
      </c>
      <c r="W1" s="18" t="s">
        <v>0</v>
      </c>
      <c r="X1" s="18"/>
      <c r="Y1" s="18"/>
      <c r="Z1" s="18"/>
    </row>
    <row r="2" spans="17:27" ht="18.75" customHeight="1" x14ac:dyDescent="0.2">
      <c r="W2" s="2" t="s">
        <v>1</v>
      </c>
      <c r="X2" s="2" t="s">
        <v>2</v>
      </c>
      <c r="Y2" s="2" t="s">
        <v>3</v>
      </c>
      <c r="Z2" s="2" t="s">
        <v>4</v>
      </c>
    </row>
    <row r="3" spans="17:27" ht="18.75" customHeight="1" x14ac:dyDescent="0.2">
      <c r="W3" s="3">
        <v>45</v>
      </c>
      <c r="X3" s="3">
        <v>180</v>
      </c>
      <c r="Y3" s="4">
        <v>1</v>
      </c>
      <c r="Z3" s="19">
        <v>1.5</v>
      </c>
    </row>
    <row r="5" spans="17:27" ht="18.75" customHeight="1" x14ac:dyDescent="0.2">
      <c r="W5" s="5" t="str">
        <f>IF(OR(W3="",ISNUMBER(W3)*1=0,MOD(W3,1)&gt;0,X3="",ISNUMBER(X3)*1=0,MOD(X3,1)&gt;0,W3&gt;=X3),"E R R E U R"&amp;CHAR(10)&amp;"Début et Fin doivent etre Nombre ENTIER  et  ≥  0"&amp;CHAR(10)&amp;"Le Fin  &gt;  Le Début","")</f>
        <v/>
      </c>
      <c r="X5" s="6"/>
      <c r="Y5" s="7" t="s">
        <v>5</v>
      </c>
      <c r="Z5" s="8">
        <f t="array" ref="Z5">IF(OR(W3="",ISNUMBER(W3)*1=0,MOD(W3,1)&gt;0,X3="",ISNUMBER(X3)*1=0,MOD(X3,1)&gt;0,W3&gt;=X3),"",MAX(IF(MOD(X3-W3,ROW(1:10))=0,ROW(1:10))))</f>
        <v>9</v>
      </c>
      <c r="AA5" s="20" t="s">
        <v>11</v>
      </c>
    </row>
    <row r="6" spans="17:27" ht="18.75" customHeight="1" x14ac:dyDescent="0.2">
      <c r="W6" s="5"/>
      <c r="X6" s="6"/>
      <c r="Y6" s="9" t="s">
        <v>6</v>
      </c>
      <c r="Z6" s="10">
        <f>IF(Z5="","",IF(Y3*100&lt;=W3,0,IF(Y3*100&gt;=X3,180,(Y3*100-W3)*180/(X3-W3))))</f>
        <v>73.333333333333329</v>
      </c>
      <c r="AA6" s="20"/>
    </row>
    <row r="7" spans="17:27" ht="18.75" customHeight="1" x14ac:dyDescent="0.2">
      <c r="W7" s="5"/>
      <c r="X7" s="6"/>
      <c r="Y7" s="9" t="s">
        <v>7</v>
      </c>
      <c r="Z7" s="11">
        <f>IF(Z5="","",Y3)</f>
        <v>1</v>
      </c>
      <c r="AA7" s="20"/>
    </row>
    <row r="8" spans="17:27" ht="18.75" customHeight="1" x14ac:dyDescent="0.2">
      <c r="X8" s="12" t="s">
        <v>8</v>
      </c>
      <c r="Y8" s="13">
        <v>0</v>
      </c>
      <c r="Z8" s="13">
        <f>IF(Z5="","",(COS(Z6*PI()/180)/-Z3))</f>
        <v>-0.19120215514072689</v>
      </c>
      <c r="AA8" s="20"/>
    </row>
    <row r="9" spans="17:27" ht="18.75" customHeight="1" x14ac:dyDescent="0.2">
      <c r="X9" s="12" t="s">
        <v>9</v>
      </c>
      <c r="Y9" s="14">
        <v>0</v>
      </c>
      <c r="Z9" s="14">
        <f>IF(Z5="","",(SIN(Z6*PI()/180)/Z3))</f>
        <v>0.6386596748769926</v>
      </c>
      <c r="AA9" s="20"/>
    </row>
    <row r="11" spans="17:27" ht="18.75" customHeight="1" x14ac:dyDescent="0.2">
      <c r="W11" s="15">
        <v>0</v>
      </c>
      <c r="X11" s="15">
        <f>IF(Z5="","",W3)</f>
        <v>45</v>
      </c>
      <c r="Y11" s="15">
        <v>0</v>
      </c>
      <c r="Z11" s="15">
        <v>0</v>
      </c>
      <c r="AA11" s="15">
        <f>X11</f>
        <v>45</v>
      </c>
    </row>
    <row r="12" spans="17:27" ht="18.75" customHeight="1" x14ac:dyDescent="0.2">
      <c r="W12" s="15">
        <f>IF(Z5="","",1)</f>
        <v>1</v>
      </c>
      <c r="X12" s="16">
        <f>IF($Z$5="","",IF(ROWS($1:1)&lt;=$Z$5,ROUND(ROWS($1:1)*($X$3-$W$3)/$Z$5,0)+$X$11,""))</f>
        <v>60</v>
      </c>
      <c r="Y12" s="15">
        <f>IF(W12&lt;&gt;"",10/$Z$5,NA())</f>
        <v>1.1111111111111112</v>
      </c>
      <c r="Z12" s="15">
        <f>IF(ISNA(Y12),NA(),5/$Z$5)</f>
        <v>0.55555555555555558</v>
      </c>
      <c r="AA12" s="15"/>
    </row>
    <row r="13" spans="17:27" ht="18.75" customHeight="1" x14ac:dyDescent="0.2">
      <c r="W13" s="15">
        <f>IF($Z$5="","",IF(W12="","",IF(W12+1&lt;=$Z$5,W12+1,"")))</f>
        <v>2</v>
      </c>
      <c r="X13" s="16">
        <f>IF($Z$5="","",IF(ROWS($1:2)&lt;=$Z$5,ROUND(ROWS($1:2)*($X$3-$W$3)/$Z$5,0)+$X$11,""))</f>
        <v>75</v>
      </c>
      <c r="Y13" s="15">
        <f>IF(W13&lt;&gt;"",10/$Z$5,NA())</f>
        <v>1.1111111111111112</v>
      </c>
      <c r="Z13" s="15">
        <f>IF(Y12&lt;&gt;"",10/$Z$5,NA())</f>
        <v>1.1111111111111112</v>
      </c>
      <c r="AA13" s="15">
        <f t="shared" ref="AA13:AA22" si="0">X12</f>
        <v>60</v>
      </c>
    </row>
    <row r="14" spans="17:27" ht="18.75" customHeight="1" x14ac:dyDescent="0.2">
      <c r="W14" s="15">
        <f t="shared" ref="W14:W21" si="1">IF($Z$5="","",IF(W13="","",IF(W13+1&lt;=$Z$5,W13+1,"")))</f>
        <v>3</v>
      </c>
      <c r="X14" s="16">
        <f>IF($Z$5="","",IF(ROWS($1:3)&lt;=$Z$5,ROUND(ROWS($1:3)*($X$3-$W$3)/$Z$5,0)+$X$11,""))</f>
        <v>90</v>
      </c>
      <c r="Y14" s="15">
        <f>IF(W14&lt;&gt;"",10/$Z$5,NA())</f>
        <v>1.1111111111111112</v>
      </c>
      <c r="Z14" s="15">
        <f>IF(Y13&lt;&gt;"",10/$Z$5,NA())</f>
        <v>1.1111111111111112</v>
      </c>
      <c r="AA14" s="15">
        <f t="shared" si="0"/>
        <v>75</v>
      </c>
    </row>
    <row r="15" spans="17:27" ht="18.75" customHeight="1" x14ac:dyDescent="0.2">
      <c r="W15" s="15">
        <f t="shared" si="1"/>
        <v>4</v>
      </c>
      <c r="X15" s="16">
        <f>IF($Z$5="","",IF(ROWS($1:4)&lt;=$Z$5,ROUND(ROWS($1:4)*($X$3-$W$3)/$Z$5,0)+$X$11,""))</f>
        <v>105</v>
      </c>
      <c r="Y15" s="15">
        <f>IF(W15&lt;&gt;"",10/$Z$5,NA())</f>
        <v>1.1111111111111112</v>
      </c>
      <c r="Z15" s="15">
        <f>IF(Y14&lt;&gt;"",10/$Z$5,NA())</f>
        <v>1.1111111111111112</v>
      </c>
      <c r="AA15" s="15">
        <f t="shared" si="0"/>
        <v>90</v>
      </c>
    </row>
    <row r="16" spans="17:27" ht="18.75" customHeight="1" x14ac:dyDescent="0.2">
      <c r="W16" s="15">
        <f t="shared" si="1"/>
        <v>5</v>
      </c>
      <c r="X16" s="16">
        <f>IF($Z$5="","",IF(ROWS($1:5)&lt;=$Z$5,ROUND(ROWS($1:5)*($X$3-$W$3)/$Z$5,0)+$X$11,""))</f>
        <v>120</v>
      </c>
      <c r="Y16" s="15">
        <f>IF(W16&lt;&gt;"",10/$Z$5,NA())</f>
        <v>1.1111111111111112</v>
      </c>
      <c r="Z16" s="15">
        <f>IF(Y15&lt;&gt;"",10/$Z$5,NA())</f>
        <v>1.1111111111111112</v>
      </c>
      <c r="AA16" s="15">
        <f t="shared" si="0"/>
        <v>105</v>
      </c>
    </row>
    <row r="17" spans="23:27" ht="18.75" customHeight="1" x14ac:dyDescent="0.2">
      <c r="W17" s="15">
        <f t="shared" si="1"/>
        <v>6</v>
      </c>
      <c r="X17" s="16">
        <f>IF($Z$5="","",IF(ROWS($1:6)&lt;=$Z$5,ROUND(ROWS($1:6)*($X$3-$W$3)/$Z$5,0)+$X$11,""))</f>
        <v>135</v>
      </c>
      <c r="Y17" s="15">
        <f>IF(W17&lt;&gt;"",10/$Z$5,NA())</f>
        <v>1.1111111111111112</v>
      </c>
      <c r="Z17" s="15">
        <f>IF(Y16&lt;&gt;"",10/$Z$5,NA())</f>
        <v>1.1111111111111112</v>
      </c>
      <c r="AA17" s="15">
        <f t="shared" si="0"/>
        <v>120</v>
      </c>
    </row>
    <row r="18" spans="23:27" ht="18.75" customHeight="1" x14ac:dyDescent="0.2">
      <c r="W18" s="15">
        <f t="shared" si="1"/>
        <v>7</v>
      </c>
      <c r="X18" s="16">
        <f>IF($Z$5="","",IF(ROWS($1:7)&lt;=$Z$5,ROUND(ROWS($1:7)*($X$3-$W$3)/$Z$5,0)+$X$11,""))</f>
        <v>150</v>
      </c>
      <c r="Y18" s="15">
        <f>IF(W18&lt;&gt;"",10/$Z$5,NA())</f>
        <v>1.1111111111111112</v>
      </c>
      <c r="Z18" s="15">
        <f>IF(Y17&lt;&gt;"",10/$Z$5,NA())</f>
        <v>1.1111111111111112</v>
      </c>
      <c r="AA18" s="15">
        <f t="shared" si="0"/>
        <v>135</v>
      </c>
    </row>
    <row r="19" spans="23:27" ht="18.75" customHeight="1" x14ac:dyDescent="0.2">
      <c r="W19" s="15">
        <f t="shared" si="1"/>
        <v>8</v>
      </c>
      <c r="X19" s="16">
        <f>IF($Z$5="","",IF(ROWS($1:8)&lt;=$Z$5,ROUND(ROWS($1:8)*($X$3-$W$3)/$Z$5,0)+$X$11,""))</f>
        <v>165</v>
      </c>
      <c r="Y19" s="15">
        <f>IF(W19&lt;&gt;"",10/$Z$5,NA())</f>
        <v>1.1111111111111112</v>
      </c>
      <c r="Z19" s="15">
        <f>IF(Y18&lt;&gt;"",10/$Z$5,NA())</f>
        <v>1.1111111111111112</v>
      </c>
      <c r="AA19" s="15">
        <f t="shared" si="0"/>
        <v>150</v>
      </c>
    </row>
    <row r="20" spans="23:27" ht="18.75" customHeight="1" x14ac:dyDescent="0.2">
      <c r="W20" s="15">
        <f t="shared" si="1"/>
        <v>9</v>
      </c>
      <c r="X20" s="16">
        <f>IF($Z$5="","",IF(ROWS($1:9)&lt;=$Z$5,ROUND(ROWS($1:9)*($X$3-$W$3)/$Z$5,0)+$X$11,""))</f>
        <v>180</v>
      </c>
      <c r="Y20" s="15">
        <f>IF(W20&lt;&gt;"",10/$Z$5,NA())</f>
        <v>1.1111111111111112</v>
      </c>
      <c r="Z20" s="15">
        <f>IF(Y19&lt;&gt;"",10/$Z$5,NA())</f>
        <v>1.1111111111111112</v>
      </c>
      <c r="AA20" s="15">
        <f t="shared" si="0"/>
        <v>165</v>
      </c>
    </row>
    <row r="21" spans="23:27" ht="18.75" customHeight="1" x14ac:dyDescent="0.2">
      <c r="W21" s="15" t="str">
        <f t="shared" si="1"/>
        <v/>
      </c>
      <c r="X21" s="16" t="str">
        <f>IF($Z$5="","",IF(ROWS($1:10)&lt;=$Z$5,ROUND(ROWS($1:10)*($X$3-$W$3)/$Z$5,0)+$X$11,""))</f>
        <v/>
      </c>
      <c r="Y21" s="15" t="e">
        <f>IF(W21&lt;&gt;"",10/$Z$5,NA())</f>
        <v>#N/A</v>
      </c>
      <c r="Z21" s="15">
        <f>IF(Y20&lt;&gt;"",10/$Z$5,NA())</f>
        <v>1.1111111111111112</v>
      </c>
      <c r="AA21" s="15">
        <f t="shared" si="0"/>
        <v>180</v>
      </c>
    </row>
    <row r="22" spans="23:27" ht="18.75" customHeight="1" x14ac:dyDescent="0.2">
      <c r="W22" s="15">
        <f>IF(Z5="","",Z5+1)</f>
        <v>10</v>
      </c>
      <c r="X22" s="16"/>
      <c r="Y22" s="15">
        <f ca="1">IF(Z5="","",SUM(OFFSET(Y11,1,,Z5,1)))</f>
        <v>9.9999999999999982</v>
      </c>
      <c r="Z22" s="15" t="e">
        <f>IF(Y21&lt;&gt;"",5/$Z$5,NA())</f>
        <v>#N/A</v>
      </c>
      <c r="AA22" s="17"/>
    </row>
    <row r="23" spans="23:27" ht="18.75" customHeight="1" x14ac:dyDescent="0.2">
      <c r="W23" s="17"/>
      <c r="X23" s="17"/>
      <c r="Y23" s="17"/>
      <c r="Z23" s="15">
        <f>IF(Z5=10,0,IF(Z5="","",Z12))</f>
        <v>0.55555555555555558</v>
      </c>
      <c r="AA23" s="15" t="str">
        <f>X21</f>
        <v/>
      </c>
    </row>
    <row r="24" spans="23:27" ht="18.75" customHeight="1" x14ac:dyDescent="0.2">
      <c r="W24" s="17"/>
      <c r="X24" s="17"/>
      <c r="Y24" s="17"/>
      <c r="Z24" s="15">
        <f ca="1">IF(Z5="","",20-SUM(OFFSET(Z11,1,,Z5+1,1),Z23))</f>
        <v>8.8888888888888911</v>
      </c>
      <c r="AA24" s="17"/>
    </row>
  </sheetData>
  <mergeCells count="2">
    <mergeCell ref="W5:X7"/>
    <mergeCell ref="AA5:AA9"/>
  </mergeCells>
  <conditionalFormatting sqref="W5:X7">
    <cfRule type="cellIs" dxfId="0" priority="1" operator="notEqual">
      <formula>""</formula>
    </cfRule>
  </conditionalFormatting>
  <dataValidations count="2">
    <dataValidation type="whole" operator="greaterThan" allowBlank="1" showInputMessage="1" showErrorMessage="1" errorTitle="E R R E U R" error="le Fin  doit etre un Nombre ENTIER  et  Supérieur au Début" promptTitle="Fin" prompt="Fin  doit etre un_x000a_Nombre ENTIER_x000a_ Fin  &gt; Début" sqref="X3">
      <formula1>W3</formula1>
    </dataValidation>
    <dataValidation type="whole" operator="greaterThanOrEqual" allowBlank="1" showInputMessage="1" showErrorMessage="1" errorTitle="E R R E U R" error="Le Début doit etre un Nombre ENTIER    et    Début ≥  0" promptTitle="Début" prompt="Début doit etre_x000a_Nombre ENTIER_x000a_  Début  ≥  0" sqref="W3">
      <formula1>0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Çalışma Sayfaları</vt:lpstr>
      </vt:variant>
      <vt:variant>
        <vt:i4>1</vt:i4>
      </vt:variant>
    </vt:vector>
  </HeadingPairs>
  <TitlesOfParts>
    <vt:vector size="1" baseType="lpstr">
      <vt:lpstr>Graph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SabanAKMAN</dc:creator>
  <cp:lastModifiedBy>SabanAKMAN</cp:lastModifiedBy>
  <dcterms:created xsi:type="dcterms:W3CDTF">2016-12-01T00:19:52Z</dcterms:created>
  <dcterms:modified xsi:type="dcterms:W3CDTF">2016-12-01T00:36:36Z</dcterms:modified>
</cp:coreProperties>
</file>