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0235" windowHeight="7995"/>
  </bookViews>
  <sheets>
    <sheet name="Page1" sheetId="1" r:id="rId1"/>
    <sheet name="Page2" sheetId="4" state="hidden" r:id="rId2"/>
  </sheets>
  <definedNames>
    <definedName name="Date">OFFSET(Page1!$B$3,,,DD-ROW(Page1!$B$3)+1,1)</definedName>
    <definedName name="DD">MAX(IFERROR(MATCH("zzzzz",Page1!$B:$B),ROW(Page1!$B$3)),IFERROR(MATCH(9.99999E+307,Page1!$B:$B),ROW(Page1!$B$3)),ROW(Page1!$B$3))</definedName>
    <definedName name="Jours">Page2!$D$2:$E$8</definedName>
    <definedName name="Mois">Page2!$A$2:$B$13</definedName>
    <definedName name="NbJour">Page2!$L$2:$L$8</definedName>
    <definedName name="NbMois">Page2!$H$2:$H$13</definedName>
    <definedName name="NoJour">Page2!$K$2:$K$8</definedName>
    <definedName name="NoMois">Page2!$G$2:$G$13</definedName>
    <definedName name="OrdJour">Page2!$M$2:$M$8</definedName>
    <definedName name="OrdMois">Page2!$I$2:$I$13</definedName>
    <definedName name="yval1">OFFSET(Page1!$I$3,,,COUNT(Page1!$I$3:$I$14),1)</definedName>
    <definedName name="yval2">OFFSET(Page1!$S$3,,,COUNT(Page1!$S$3:$S$9),1)</definedName>
  </definedNames>
  <calcPr calcId="144525"/>
</workbook>
</file>

<file path=xl/calcChain.xml><?xml version="1.0" encoding="utf-8"?>
<calcChain xmlns="http://schemas.openxmlformats.org/spreadsheetml/2006/main">
  <c r="D11" i="1" l="1"/>
  <c r="D10" i="1" s="1"/>
  <c r="L2" i="4" l="1"/>
  <c r="M2" i="4" s="1"/>
  <c r="L6" i="4"/>
  <c r="L5" i="4"/>
  <c r="L3" i="4"/>
  <c r="L7" i="4"/>
  <c r="L4" i="4"/>
  <c r="L8" i="4"/>
  <c r="H6" i="4"/>
  <c r="H10" i="4"/>
  <c r="H7" i="4"/>
  <c r="H11" i="4"/>
  <c r="H4" i="4"/>
  <c r="H8" i="4"/>
  <c r="H12" i="4"/>
  <c r="H5" i="4"/>
  <c r="H9" i="4"/>
  <c r="H13" i="4"/>
  <c r="H3" i="4"/>
  <c r="H2" i="4"/>
  <c r="I2" i="4" s="1"/>
  <c r="M3" i="4" l="1"/>
  <c r="M4" i="4" s="1"/>
  <c r="M5" i="4" s="1"/>
  <c r="I3" i="4"/>
  <c r="I4" i="4" l="1"/>
  <c r="M6" i="4"/>
  <c r="M7" i="4" l="1"/>
  <c r="I5" i="4"/>
  <c r="M8" i="4" l="1"/>
  <c r="S5" i="1" s="1"/>
  <c r="I6" i="4"/>
  <c r="I10" i="4"/>
  <c r="S4" i="1" l="1"/>
  <c r="R8" i="1"/>
  <c r="R4" i="1"/>
  <c r="R9" i="1"/>
  <c r="S6" i="1"/>
  <c r="S3" i="1"/>
  <c r="R7" i="1"/>
  <c r="R3" i="1"/>
  <c r="R5" i="1"/>
  <c r="S8" i="1"/>
  <c r="S7" i="1"/>
  <c r="R6" i="1"/>
  <c r="S9" i="1"/>
  <c r="I7" i="4"/>
  <c r="I11" i="4"/>
  <c r="I8" i="4" l="1"/>
  <c r="I9" i="4"/>
  <c r="I12" i="4"/>
  <c r="I13" i="4"/>
  <c r="H8" i="1" l="1"/>
  <c r="I3" i="1"/>
  <c r="H4" i="1"/>
  <c r="I6" i="1"/>
  <c r="I4" i="1"/>
  <c r="H6" i="1"/>
  <c r="H5" i="1"/>
  <c r="H7" i="1"/>
  <c r="I7" i="1"/>
  <c r="H3" i="1"/>
  <c r="I5" i="1"/>
  <c r="I9" i="1"/>
  <c r="I13" i="1"/>
  <c r="I8" i="1"/>
  <c r="I10" i="1"/>
  <c r="I11" i="1"/>
  <c r="I14" i="1"/>
  <c r="I12" i="1"/>
  <c r="H10" i="1"/>
  <c r="H12" i="1"/>
  <c r="H13" i="1"/>
  <c r="H9" i="1"/>
  <c r="H11" i="1"/>
  <c r="H14" i="1"/>
</calcChain>
</file>

<file path=xl/comments1.xml><?xml version="1.0" encoding="utf-8"?>
<comments xmlns="http://schemas.openxmlformats.org/spreadsheetml/2006/main">
  <authors>
    <author>Sbn</author>
  </authors>
  <commentList>
    <comment ref="B2" authorId="0">
      <text>
        <r>
          <rPr>
            <b/>
            <sz val="9"/>
            <color indexed="81"/>
            <rFont val="Tahoma"/>
            <family val="2"/>
            <charset val="162"/>
          </rPr>
          <t>Les données :</t>
        </r>
        <r>
          <rPr>
            <sz val="9"/>
            <color indexed="81"/>
            <rFont val="Tahoma"/>
            <family val="2"/>
            <charset val="162"/>
          </rPr>
          <t xml:space="preserve">
Vous pouvez entrer les dates jusqu'à la ligne ou vous voulez.</t>
        </r>
      </text>
    </comment>
    <comment ref="E4" authorId="0">
      <text>
        <r>
          <rPr>
            <b/>
            <sz val="9"/>
            <color indexed="81"/>
            <rFont val="Tahoma"/>
            <family val="2"/>
            <charset val="162"/>
          </rPr>
          <t xml:space="preserve">L'année choisie :
1 - </t>
        </r>
        <r>
          <rPr>
            <sz val="8"/>
            <color indexed="81"/>
            <rFont val="Tahoma"/>
            <family val="2"/>
            <charset val="162"/>
          </rPr>
          <t>doit etre égale ou plus moins que L'année de la valeur maxi des données</t>
        </r>
        <r>
          <rPr>
            <b/>
            <sz val="9"/>
            <color indexed="81"/>
            <rFont val="Tahoma"/>
            <family val="2"/>
            <charset val="162"/>
          </rPr>
          <t xml:space="preserve">
2 - </t>
        </r>
        <r>
          <rPr>
            <sz val="8"/>
            <color indexed="81"/>
            <rFont val="Tahoma"/>
            <family val="2"/>
            <charset val="162"/>
          </rPr>
          <t>doit etre égale ou plus grande que L'année de la valeur mini des données</t>
        </r>
      </text>
    </comment>
  </commentList>
</comments>
</file>

<file path=xl/sharedStrings.xml><?xml version="1.0" encoding="utf-8"?>
<sst xmlns="http://schemas.openxmlformats.org/spreadsheetml/2006/main" count="35" uniqueCount="31">
  <si>
    <t>Données - DATES</t>
  </si>
  <si>
    <t>Année</t>
  </si>
  <si>
    <t>Votre CHOIX</t>
  </si>
  <si>
    <t>Date
DEBUT</t>
  </si>
  <si>
    <t>Date
FIN</t>
  </si>
  <si>
    <t>No</t>
  </si>
  <si>
    <t>Mois</t>
  </si>
  <si>
    <t>Janvier</t>
  </si>
  <si>
    <t>Février</t>
  </si>
  <si>
    <t>Mars</t>
  </si>
  <si>
    <t>Avril</t>
  </si>
  <si>
    <t>Juin</t>
  </si>
  <si>
    <t>Juillet</t>
  </si>
  <si>
    <t>Aout</t>
  </si>
  <si>
    <t>Septembre</t>
  </si>
  <si>
    <t>Octobre</t>
  </si>
  <si>
    <t>Novembre</t>
  </si>
  <si>
    <t>Décembre</t>
  </si>
  <si>
    <t>Dimanche</t>
  </si>
  <si>
    <t>Lundi</t>
  </si>
  <si>
    <t>Mardi</t>
  </si>
  <si>
    <t>Mercredi</t>
  </si>
  <si>
    <t>Jeudi</t>
  </si>
  <si>
    <t>Vendredi</t>
  </si>
  <si>
    <t>Samedi</t>
  </si>
  <si>
    <t>Jours</t>
  </si>
  <si>
    <t>Nb. Jours</t>
  </si>
  <si>
    <t>Nb JOURS / Mois  pour les Dates Choisies</t>
  </si>
  <si>
    <t>Nb JOURS de Semaine  pour les Dates Choisies</t>
  </si>
  <si>
    <t>Mai</t>
  </si>
  <si>
    <t>Calculs pour les Graphiques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</si>
</sst>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9"/>
      <color theme="1"/>
      <name val="Franklin Gothic Medium Cond"/>
      <family val="2"/>
      <charset val="162"/>
    </font>
    <font>
      <b/>
      <sz val="9"/>
      <color theme="0"/>
      <name val="Franklin Gothic Medium Cond"/>
      <family val="2"/>
      <charset val="162"/>
    </font>
    <font>
      <b/>
      <sz val="9"/>
      <color theme="1"/>
      <name val="Franklin Gothic Medium Cond"/>
      <family val="2"/>
      <charset val="162"/>
    </font>
    <font>
      <sz val="11"/>
      <color theme="1"/>
      <name val="Franklin Gothic Medium Cond"/>
      <family val="2"/>
      <charset val="162"/>
    </font>
    <font>
      <b/>
      <sz val="11"/>
      <color theme="0"/>
      <name val="Franklin Gothic Medium Cond"/>
      <family val="2"/>
      <charset val="162"/>
    </font>
    <font>
      <sz val="9"/>
      <color rgb="FFFFFF00"/>
      <name val="Franklin Gothic Medium Cond"/>
      <family val="2"/>
      <charset val="162"/>
    </font>
    <font>
      <sz val="26"/>
      <color rgb="FFFFFF00"/>
      <name val="Bernard MT Condensed"/>
      <family val="1"/>
    </font>
    <font>
      <sz val="10"/>
      <color theme="1"/>
      <name val="Franklin Gothic Medium Cond"/>
      <family val="2"/>
      <charset val="162"/>
    </font>
    <font>
      <sz val="16"/>
      <color theme="1"/>
      <name val="Franklin Gothic Medium Cond"/>
      <family val="2"/>
      <charset val="162"/>
    </font>
    <font>
      <b/>
      <sz val="18"/>
      <color theme="1"/>
      <name val="Franklin Gothic Medium Cond"/>
      <family val="2"/>
      <charset val="162"/>
    </font>
    <font>
      <sz val="9"/>
      <color indexed="81"/>
      <name val="Tahoma"/>
      <family val="2"/>
      <charset val="162"/>
    </font>
    <font>
      <b/>
      <sz val="9"/>
      <color indexed="81"/>
      <name val="Tahoma"/>
      <family val="2"/>
      <charset val="162"/>
    </font>
    <font>
      <sz val="8"/>
      <color indexed="81"/>
      <name val="Tahoma"/>
      <family val="2"/>
      <charset val="162"/>
    </font>
    <font>
      <b/>
      <sz val="18"/>
      <color rgb="FFC00000"/>
      <name val="Franklin Gothic Medium Cond"/>
      <family val="2"/>
      <charset val="162"/>
    </font>
    <font>
      <b/>
      <sz val="20"/>
      <color theme="0"/>
      <name val="Franklin Gothic Medium Cond"/>
      <family val="2"/>
      <charset val="162"/>
    </font>
    <font>
      <b/>
      <sz val="11"/>
      <color theme="1" tint="0.34998626667073579"/>
      <name val="Franklin Gothic Medium Cond"/>
      <family val="2"/>
      <charset val="162"/>
    </font>
    <font>
      <sz val="9"/>
      <color theme="0" tint="-0.249977111117893"/>
      <name val="Franklin Gothic Medium Cond"/>
      <family val="2"/>
      <charset val="162"/>
    </font>
    <font>
      <sz val="11"/>
      <color theme="1"/>
      <name val="Bernard MT Condensed"/>
      <family val="1"/>
    </font>
    <font>
      <sz val="9"/>
      <color theme="0" tint="-0.34998626667073579"/>
      <name val="Franklin Gothic Medium Cond"/>
      <family val="2"/>
      <charset val="162"/>
    </font>
    <font>
      <b/>
      <sz val="12"/>
      <color rgb="FFFFC000"/>
      <name val="Franklin Gothic Medium Cond"/>
      <family val="2"/>
      <charset val="162"/>
    </font>
  </fonts>
  <fills count="11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2" borderId="0" xfId="0" applyFon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indent="1"/>
    </xf>
    <xf numFmtId="0" fontId="1" fillId="8" borderId="0" xfId="0" applyFont="1" applyFill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1" fillId="9" borderId="0" xfId="0" applyFont="1" applyFill="1" applyAlignment="1">
      <alignment horizontal="center" vertical="center"/>
    </xf>
    <xf numFmtId="0" fontId="1" fillId="9" borderId="0" xfId="0" applyFont="1" applyFill="1" applyAlignment="1">
      <alignment vertical="center"/>
    </xf>
    <xf numFmtId="0" fontId="1" fillId="8" borderId="0" xfId="0" applyFont="1" applyFill="1" applyAlignment="1">
      <alignment vertical="center"/>
    </xf>
    <xf numFmtId="0" fontId="0" fillId="0" borderId="9" xfId="0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/>
    </xf>
    <xf numFmtId="14" fontId="14" fillId="2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9" fillId="3" borderId="0" xfId="0" applyFont="1" applyFill="1" applyAlignment="1">
      <alignment horizontal="center" vertical="center"/>
    </xf>
    <xf numFmtId="0" fontId="9" fillId="10" borderId="0" xfId="0" applyFont="1" applyFill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7">
    <dxf>
      <font>
        <color theme="0"/>
      </font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theme="0"/>
      </font>
    </dxf>
    <dxf>
      <fill>
        <patternFill>
          <bgColor theme="8" tint="0.79998168889431442"/>
        </pattern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color theme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rgbClr val="000082"/>
                </a:gs>
                <a:gs pos="30000">
                  <a:srgbClr val="66008F"/>
                </a:gs>
                <a:gs pos="64999">
                  <a:srgbClr val="BA0066"/>
                </a:gs>
                <a:gs pos="89999">
                  <a:srgbClr val="FF0000"/>
                </a:gs>
                <a:gs pos="100000">
                  <a:srgbClr val="FF8200"/>
                </a:gs>
              </a:gsLst>
              <a:path path="circle">
                <a:fillToRect l="100000" t="100000"/>
              </a:path>
              <a:tileRect r="-100000" b="-100000"/>
            </a:gradFill>
            <a:ln w="19050">
              <a:solidFill>
                <a:schemeClr val="bg1">
                  <a:lumMod val="95000"/>
                </a:schemeClr>
              </a:solidFill>
            </a:ln>
          </c:spPr>
          <c:invertIfNegative val="0"/>
          <c:dLbls>
            <c:txPr>
              <a:bodyPr/>
              <a:lstStyle/>
              <a:p>
                <a:pPr>
                  <a:defRPr sz="1050" b="1">
                    <a:solidFill>
                      <a:schemeClr val="bg1">
                        <a:lumMod val="75000"/>
                      </a:schemeClr>
                    </a:solidFill>
                  </a:defRPr>
                </a:pPr>
                <a:endParaRPr lang="tr-T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Page1!$H$3:$H$14</c:f>
              <c:strCache>
                <c:ptCount val="5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Juin</c:v>
                </c:pt>
                <c:pt idx="4">
                  <c:v>Juillet</c:v>
                </c:pt>
              </c:strCache>
            </c:strRef>
          </c:cat>
          <c:val>
            <c:numRef>
              <c:f>[0]!yval1</c:f>
              <c:numCache>
                <c:formatCode>General</c:formatCode>
                <c:ptCount val="5"/>
                <c:pt idx="0">
                  <c:v>18</c:v>
                </c:pt>
                <c:pt idx="1">
                  <c:v>19</c:v>
                </c:pt>
                <c:pt idx="2">
                  <c:v>16</c:v>
                </c:pt>
                <c:pt idx="3">
                  <c:v>7</c:v>
                </c:pt>
                <c:pt idx="4">
                  <c:v>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43970048"/>
        <c:axId val="41643968"/>
      </c:barChart>
      <c:catAx>
        <c:axId val="43970048"/>
        <c:scaling>
          <c:orientation val="maxMin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800" b="1"/>
            </a:pPr>
            <a:endParaRPr lang="tr-TR"/>
          </a:p>
        </c:txPr>
        <c:crossAx val="41643968"/>
        <c:crosses val="autoZero"/>
        <c:auto val="1"/>
        <c:lblAlgn val="ctr"/>
        <c:lblOffset val="100"/>
        <c:noMultiLvlLbl val="0"/>
      </c:catAx>
      <c:valAx>
        <c:axId val="41643968"/>
        <c:scaling>
          <c:orientation val="minMax"/>
        </c:scaling>
        <c:delete val="1"/>
        <c:axPos val="t"/>
        <c:majorGridlines/>
        <c:numFmt formatCode="General" sourceLinked="1"/>
        <c:majorTickMark val="out"/>
        <c:minorTickMark val="none"/>
        <c:tickLblPos val="nextTo"/>
        <c:crossAx val="43970048"/>
        <c:crosses val="autoZero"/>
        <c:crossBetween val="between"/>
      </c:valAx>
      <c:spPr>
        <a:solidFill>
          <a:schemeClr val="bg1">
            <a:lumMod val="50000"/>
          </a:schemeClr>
        </a:solidFill>
      </c:spPr>
    </c:plotArea>
    <c:plotVisOnly val="1"/>
    <c:dispBlanksAs val="gap"/>
    <c:showDLblsOverMax val="0"/>
  </c:chart>
  <c:spPr>
    <a:solidFill>
      <a:schemeClr val="accent6">
        <a:lumMod val="40000"/>
        <a:lumOff val="60000"/>
      </a:schemeClr>
    </a:solidFill>
    <a:ln w="22225">
      <a:solidFill>
        <a:srgbClr val="C00000"/>
      </a:solidFill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rgbClr val="000000"/>
                </a:gs>
                <a:gs pos="39999">
                  <a:srgbClr val="0A128C"/>
                </a:gs>
                <a:gs pos="70000">
                  <a:srgbClr val="181CC7"/>
                </a:gs>
                <a:gs pos="88000">
                  <a:srgbClr val="7005D4"/>
                </a:gs>
                <a:gs pos="100000">
                  <a:srgbClr val="8C3D91"/>
                </a:gs>
              </a:gsLst>
              <a:path path="circle">
                <a:fillToRect l="100000" t="100000"/>
              </a:path>
              <a:tileRect r="-100000" b="-100000"/>
            </a:gradFill>
            <a:ln w="19050">
              <a:solidFill>
                <a:schemeClr val="bg1">
                  <a:lumMod val="95000"/>
                </a:schemeClr>
              </a:solidFill>
            </a:ln>
          </c:spPr>
          <c:invertIfNegative val="0"/>
          <c:dLbls>
            <c:txPr>
              <a:bodyPr/>
              <a:lstStyle/>
              <a:p>
                <a:pPr>
                  <a:defRPr sz="1050" b="1">
                    <a:solidFill>
                      <a:schemeClr val="bg1">
                        <a:lumMod val="75000"/>
                      </a:schemeClr>
                    </a:solidFill>
                  </a:defRPr>
                </a:pPr>
                <a:endParaRPr lang="tr-T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Page1!$R$3:$R$9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Page1!$S$3:$S$9</c:f>
              <c:numCache>
                <c:formatCode>General</c:formatCode>
                <c:ptCount val="7"/>
                <c:pt idx="0">
                  <c:v>12</c:v>
                </c:pt>
                <c:pt idx="1">
                  <c:v>12</c:v>
                </c:pt>
                <c:pt idx="2">
                  <c:v>11</c:v>
                </c:pt>
                <c:pt idx="3">
                  <c:v>11</c:v>
                </c:pt>
                <c:pt idx="4">
                  <c:v>11</c:v>
                </c:pt>
                <c:pt idx="5">
                  <c:v>12</c:v>
                </c:pt>
                <c:pt idx="6">
                  <c:v>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45086720"/>
        <c:axId val="78365824"/>
      </c:barChart>
      <c:catAx>
        <c:axId val="45086720"/>
        <c:scaling>
          <c:orientation val="maxMin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800" b="1"/>
            </a:pPr>
            <a:endParaRPr lang="tr-TR"/>
          </a:p>
        </c:txPr>
        <c:crossAx val="78365824"/>
        <c:crosses val="autoZero"/>
        <c:auto val="1"/>
        <c:lblAlgn val="ctr"/>
        <c:lblOffset val="100"/>
        <c:noMultiLvlLbl val="0"/>
      </c:catAx>
      <c:valAx>
        <c:axId val="78365824"/>
        <c:scaling>
          <c:orientation val="minMax"/>
        </c:scaling>
        <c:delete val="1"/>
        <c:axPos val="t"/>
        <c:majorGridlines/>
        <c:numFmt formatCode="General" sourceLinked="1"/>
        <c:majorTickMark val="out"/>
        <c:minorTickMark val="none"/>
        <c:tickLblPos val="nextTo"/>
        <c:crossAx val="45086720"/>
        <c:crosses val="autoZero"/>
        <c:crossBetween val="between"/>
      </c:valAx>
      <c:spPr>
        <a:solidFill>
          <a:schemeClr val="accent2">
            <a:lumMod val="60000"/>
            <a:lumOff val="40000"/>
          </a:schemeClr>
        </a:solidFill>
      </c:spPr>
    </c:plotArea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22225">
      <a:solidFill>
        <a:srgbClr val="C00000"/>
      </a:solidFill>
    </a:ln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Spin" dx="16" fmlaLink="$E$4" max="2018" min="2016" page="10" val="2017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3</xdr:row>
          <xdr:rowOff>76200</xdr:rowOff>
        </xdr:from>
        <xdr:to>
          <xdr:col>5</xdr:col>
          <xdr:colOff>295275</xdr:colOff>
          <xdr:row>4</xdr:row>
          <xdr:rowOff>209550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10</xdr:col>
      <xdr:colOff>9525</xdr:colOff>
      <xdr:row>2</xdr:row>
      <xdr:rowOff>33336</xdr:rowOff>
    </xdr:from>
    <xdr:to>
      <xdr:col>16</xdr:col>
      <xdr:colOff>0</xdr:colOff>
      <xdr:row>16</xdr:row>
      <xdr:rowOff>285749</xdr:rowOff>
    </xdr:to>
    <xdr:graphicFrame macro="">
      <xdr:nvGraphicFramePr>
        <xdr:cNvPr id="2" name="Grafik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9525</xdr:colOff>
      <xdr:row>2</xdr:row>
      <xdr:rowOff>28574</xdr:rowOff>
    </xdr:from>
    <xdr:to>
      <xdr:col>25</xdr:col>
      <xdr:colOff>523875</xdr:colOff>
      <xdr:row>16</xdr:row>
      <xdr:rowOff>285749</xdr:rowOff>
    </xdr:to>
    <xdr:graphicFrame macro="">
      <xdr:nvGraphicFramePr>
        <xdr:cNvPr id="5" name="Grafik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Z417"/>
  <sheetViews>
    <sheetView showGridLines="0" tabSelected="1" workbookViewId="0">
      <selection activeCell="B2" sqref="B2"/>
    </sheetView>
  </sheetViews>
  <sheetFormatPr defaultRowHeight="22.5" customHeight="1" x14ac:dyDescent="0.25"/>
  <cols>
    <col min="1" max="1" width="1.1640625" style="2" customWidth="1"/>
    <col min="2" max="2" width="23.6640625" style="1" customWidth="1"/>
    <col min="3" max="3" width="1" style="2" customWidth="1"/>
    <col min="4" max="4" width="9.33203125" style="2"/>
    <col min="5" max="5" width="18.83203125" style="2" customWidth="1"/>
    <col min="6" max="6" width="5.5" style="2" customWidth="1"/>
    <col min="7" max="7" width="1" style="2" customWidth="1"/>
    <col min="8" max="8" width="12.33203125" style="2" customWidth="1"/>
    <col min="9" max="9" width="9.33203125" style="2"/>
    <col min="10" max="10" width="0.83203125" style="2" customWidth="1"/>
    <col min="11" max="16" width="9.1640625" style="2" customWidth="1"/>
    <col min="17" max="17" width="1" style="2" customWidth="1"/>
    <col min="18" max="18" width="10.83203125" style="2" customWidth="1"/>
    <col min="19" max="19" width="9.33203125" style="2"/>
    <col min="20" max="20" width="1" style="2" customWidth="1"/>
    <col min="21" max="16384" width="9.33203125" style="2"/>
  </cols>
  <sheetData>
    <row r="1" spans="2:26" ht="3.75" customHeight="1" x14ac:dyDescent="0.25"/>
    <row r="2" spans="2:26" ht="22.5" customHeight="1" x14ac:dyDescent="0.25">
      <c r="B2" s="3" t="s">
        <v>0</v>
      </c>
      <c r="D2" s="27" t="s">
        <v>2</v>
      </c>
      <c r="E2" s="27"/>
      <c r="F2" s="27"/>
      <c r="H2" s="12" t="s">
        <v>6</v>
      </c>
      <c r="I2" s="12" t="s">
        <v>26</v>
      </c>
      <c r="K2" s="26" t="s">
        <v>27</v>
      </c>
      <c r="L2" s="26"/>
      <c r="M2" s="26"/>
      <c r="N2" s="26"/>
      <c r="O2" s="26"/>
      <c r="P2" s="26"/>
      <c r="R2" s="14" t="s">
        <v>25</v>
      </c>
      <c r="S2" s="14" t="s">
        <v>26</v>
      </c>
      <c r="U2" s="26" t="s">
        <v>28</v>
      </c>
      <c r="V2" s="26"/>
      <c r="W2" s="26"/>
      <c r="X2" s="26"/>
      <c r="Y2" s="26"/>
      <c r="Z2" s="26"/>
    </row>
    <row r="3" spans="2:26" ht="22.5" customHeight="1" x14ac:dyDescent="0.25">
      <c r="B3" s="4">
        <v>42370</v>
      </c>
      <c r="D3" s="27"/>
      <c r="E3" s="27"/>
      <c r="F3" s="27"/>
      <c r="H3" s="10" t="str">
        <f ca="1">IFERROR(VLOOKUP(INDEX(NoMois,MATCH(ROWS($1:1),OrdMois,0),1),Mois,2,0),"")</f>
        <v>Janvier</v>
      </c>
      <c r="I3" s="9">
        <f ca="1">IFERROR(INDEX(NbMois,MATCH(ROWS($1:1),OrdMois,0),1),0)</f>
        <v>18</v>
      </c>
      <c r="M3" s="8"/>
      <c r="N3" s="8"/>
      <c r="O3" s="8"/>
      <c r="R3" s="10" t="str">
        <f ca="1">IFERROR(VLOOKUP(INDEX(NoJour,MATCH(ROWS($1:1),OrdJour,0),1),Jours,2,0),"")</f>
        <v>Lundi</v>
      </c>
      <c r="S3" s="9">
        <f ca="1">IFERROR(INDEX(NbJour,MATCH(ROWS($1:1),OrdJour,0),1),0)</f>
        <v>12</v>
      </c>
    </row>
    <row r="4" spans="2:26" ht="22.5" customHeight="1" x14ac:dyDescent="0.25">
      <c r="B4" s="4">
        <v>42373</v>
      </c>
      <c r="D4" s="28" t="s">
        <v>1</v>
      </c>
      <c r="E4" s="32">
        <v>2017</v>
      </c>
      <c r="F4" s="30"/>
      <c r="H4" s="10" t="str">
        <f ca="1">IFERROR(VLOOKUP(INDEX(NoMois,MATCH(ROWS($1:2),OrdMois,0),1),Mois,2,0),"")</f>
        <v>Février</v>
      </c>
      <c r="I4" s="9">
        <f ca="1">IFERROR(INDEX(NbMois,MATCH(ROWS($1:2),OrdMois,0),1),"")</f>
        <v>19</v>
      </c>
      <c r="M4" s="8"/>
      <c r="N4" s="8"/>
      <c r="O4" s="8"/>
      <c r="R4" s="10" t="str">
        <f ca="1">IFERROR(VLOOKUP(INDEX(NoJour,MATCH(ROWS($1:2),OrdJour,0),1),Jours,2,0),"")</f>
        <v>Mardi</v>
      </c>
      <c r="S4" s="9">
        <f ca="1">IFERROR(INDEX(NbJour,MATCH(ROWS($1:2),OrdJour,0),1),"")</f>
        <v>12</v>
      </c>
    </row>
    <row r="5" spans="2:26" ht="22.5" customHeight="1" x14ac:dyDescent="0.25">
      <c r="B5" s="4">
        <v>42374</v>
      </c>
      <c r="D5" s="29"/>
      <c r="E5" s="33"/>
      <c r="F5" s="31"/>
      <c r="H5" s="10" t="str">
        <f ca="1">IFERROR(VLOOKUP(INDEX(NoMois,MATCH(ROWS($1:3),OrdMois,0),1),Mois,2,0),"")</f>
        <v>Mars</v>
      </c>
      <c r="I5" s="9">
        <f ca="1">IFERROR(INDEX(NbMois,MATCH(ROWS($1:3),OrdMois,0),1),"")</f>
        <v>16</v>
      </c>
      <c r="M5" s="8"/>
      <c r="N5" s="8"/>
      <c r="O5" s="8"/>
      <c r="R5" s="10" t="str">
        <f ca="1">IFERROR(VLOOKUP(INDEX(NoJour,MATCH(ROWS($1:3),OrdJour,0),1),Jours,2,0),"")</f>
        <v>Mercredi</v>
      </c>
      <c r="S5" s="9">
        <f ca="1">IFERROR(INDEX(NbJour,MATCH(ROWS($1:3),OrdJour,0),1),"")</f>
        <v>11</v>
      </c>
      <c r="W5" s="13"/>
      <c r="X5" s="13"/>
      <c r="Y5" s="13"/>
    </row>
    <row r="6" spans="2:26" ht="22.5" customHeight="1" x14ac:dyDescent="0.25">
      <c r="B6" s="4">
        <v>42379</v>
      </c>
      <c r="D6" s="21" t="s">
        <v>3</v>
      </c>
      <c r="E6" s="23">
        <v>42736</v>
      </c>
      <c r="F6" s="23"/>
      <c r="H6" s="10" t="str">
        <f ca="1">IFERROR(VLOOKUP(INDEX(NoMois,MATCH(ROWS($1:4),OrdMois,0),1),Mois,2,0),"")</f>
        <v>Juin</v>
      </c>
      <c r="I6" s="9">
        <f ca="1">IFERROR(INDEX(NbMois,MATCH(ROWS($1:4),OrdMois,0),1),"")</f>
        <v>7</v>
      </c>
      <c r="M6" s="8"/>
      <c r="N6" s="8"/>
      <c r="O6" s="8"/>
      <c r="R6" s="10" t="str">
        <f ca="1">IFERROR(VLOOKUP(INDEX(NoJour,MATCH(ROWS($1:4),OrdJour,0),1),Jours,2,0),"")</f>
        <v>Jeudi</v>
      </c>
      <c r="S6" s="9">
        <f ca="1">IFERROR(INDEX(NbJour,MATCH(ROWS($1:4),OrdJour,0),1),"")</f>
        <v>11</v>
      </c>
      <c r="W6" s="13"/>
      <c r="X6" s="13"/>
      <c r="Y6" s="13"/>
    </row>
    <row r="7" spans="2:26" ht="22.5" customHeight="1" x14ac:dyDescent="0.25">
      <c r="B7" s="4">
        <v>42380</v>
      </c>
      <c r="D7" s="22"/>
      <c r="E7" s="23"/>
      <c r="F7" s="23"/>
      <c r="H7" s="10" t="str">
        <f ca="1">IFERROR(VLOOKUP(INDEX(NoMois,MATCH(ROWS($1:5),OrdMois,0),1),Mois,2,0),"")</f>
        <v>Juillet</v>
      </c>
      <c r="I7" s="9">
        <f ca="1">IFERROR(INDEX(NbMois,MATCH(ROWS($1:5),OrdMois,0),1),"")</f>
        <v>24</v>
      </c>
      <c r="M7" s="8"/>
      <c r="N7" s="8"/>
      <c r="O7" s="8"/>
      <c r="R7" s="10" t="str">
        <f ca="1">IFERROR(VLOOKUP(INDEX(NoJour,MATCH(ROWS($1:5),OrdJour,0),1),Jours,2,0),"")</f>
        <v>Vendredi</v>
      </c>
      <c r="S7" s="9">
        <f ca="1">IFERROR(INDEX(NbJour,MATCH(ROWS($1:5),OrdJour,0),1),"")</f>
        <v>11</v>
      </c>
      <c r="W7" s="13"/>
      <c r="X7" s="13"/>
      <c r="Y7" s="13"/>
    </row>
    <row r="8" spans="2:26" ht="22.5" customHeight="1" x14ac:dyDescent="0.25">
      <c r="B8" s="4">
        <v>42384</v>
      </c>
      <c r="D8" s="21" t="s">
        <v>4</v>
      </c>
      <c r="E8" s="23">
        <v>42952</v>
      </c>
      <c r="F8" s="23"/>
      <c r="H8" s="10" t="str">
        <f ca="1">IFERROR(VLOOKUP(INDEX(NoMois,MATCH(ROWS($1:6),OrdMois,0),1),Mois,2,0),"")</f>
        <v/>
      </c>
      <c r="I8" s="9" t="str">
        <f ca="1">IFERROR(INDEX(NbMois,MATCH(ROWS($1:6),OrdMois,0),1),"")</f>
        <v/>
      </c>
      <c r="M8" s="8"/>
      <c r="N8" s="8"/>
      <c r="O8" s="8"/>
      <c r="R8" s="10" t="str">
        <f ca="1">IFERROR(VLOOKUP(INDEX(NoJour,MATCH(ROWS($1:6),OrdJour,0),1),Jours,2,0),"")</f>
        <v>Samedi</v>
      </c>
      <c r="S8" s="9">
        <f ca="1">IFERROR(INDEX(NbJour,MATCH(ROWS($1:6),OrdJour,0),1),"")</f>
        <v>12</v>
      </c>
      <c r="W8" s="13"/>
      <c r="X8" s="13"/>
      <c r="Y8" s="13"/>
    </row>
    <row r="9" spans="2:26" ht="22.5" customHeight="1" x14ac:dyDescent="0.25">
      <c r="B9" s="4">
        <v>42385</v>
      </c>
      <c r="D9" s="22"/>
      <c r="E9" s="23"/>
      <c r="F9" s="23"/>
      <c r="H9" s="10" t="str">
        <f ca="1">IFERROR(VLOOKUP(INDEX(NoMois,MATCH(ROWS($1:7),OrdMois,0),1),Mois,2,0),"")</f>
        <v/>
      </c>
      <c r="I9" s="9" t="str">
        <f ca="1">IFERROR(INDEX(NbMois,MATCH(ROWS($1:7),OrdMois,0),1),"")</f>
        <v/>
      </c>
      <c r="M9" s="8"/>
      <c r="N9" s="8"/>
      <c r="O9" s="8"/>
      <c r="R9" s="10" t="str">
        <f ca="1">IFERROR(VLOOKUP(INDEX(NoJour,MATCH(ROWS($1:7),OrdJour,0),1),Jours,2,0),"")</f>
        <v>Dimanche</v>
      </c>
      <c r="S9" s="9">
        <f ca="1">IFERROR(INDEX(NbJour,MATCH(ROWS($1:7),OrdJour,0),1),"")</f>
        <v>15</v>
      </c>
      <c r="W9" s="13"/>
      <c r="X9" s="13"/>
      <c r="Y9" s="13"/>
    </row>
    <row r="10" spans="2:26" ht="22.5" customHeight="1" x14ac:dyDescent="0.25">
      <c r="B10" s="4">
        <v>42386</v>
      </c>
      <c r="D10" s="25" t="str">
        <f ca="1">IF(D11="","","E R R E U R")</f>
        <v/>
      </c>
      <c r="E10" s="25"/>
      <c r="F10" s="25"/>
      <c r="H10" s="10" t="str">
        <f ca="1">IFERROR(VLOOKUP(INDEX(NoMois,MATCH(ROWS($1:8),OrdMois,0),1),Mois,2,0),"")</f>
        <v/>
      </c>
      <c r="I10" s="9" t="str">
        <f ca="1">IFERROR(INDEX(NbMois,MATCH(ROWS($1:8),OrdMois,0),1),"")</f>
        <v/>
      </c>
      <c r="M10" s="8"/>
      <c r="N10" s="8"/>
      <c r="O10" s="8"/>
      <c r="W10" s="13"/>
      <c r="X10" s="13"/>
      <c r="Y10" s="13"/>
    </row>
    <row r="11" spans="2:26" ht="22.5" customHeight="1" x14ac:dyDescent="0.25">
      <c r="B11" s="4">
        <v>42387</v>
      </c>
      <c r="D11" s="24" t="str">
        <f ca="1">IF(OR(E4="",E4&lt;YEAR(MIN(Date)),E4&gt;YEAR(MAX(Date))),"L'Année choisie"&amp;CHAR(10)&amp;"n'est pas cohérent"&amp;CHAR(10)&amp;"aux conditions",IF(OR(E6="",YEAR(E6)&lt;&gt;E4),"La Date DEBUT"&amp;CHAR(10)&amp;"n'est pas cohérent"&amp;CHAR(10)&amp;"aux conditions",IF(OR(E8&lt;E6,YEAR(E8)&lt;&gt;E4),"La Date FIN"&amp;CHAR(10)&amp;"n'est pas cohérent"&amp;CHAR(10)&amp;"aux conditions","")))</f>
        <v/>
      </c>
      <c r="E11" s="24"/>
      <c r="F11" s="24"/>
      <c r="H11" s="10" t="str">
        <f ca="1">IFERROR(VLOOKUP(INDEX(NoMois,MATCH(ROWS($1:9),OrdMois,0),1),Mois,2,0),"")</f>
        <v/>
      </c>
      <c r="I11" s="9" t="str">
        <f ca="1">IFERROR(INDEX(NbMois,MATCH(ROWS($1:9),OrdMois,0),1),"")</f>
        <v/>
      </c>
      <c r="M11" s="8"/>
      <c r="N11" s="8"/>
      <c r="O11" s="8"/>
      <c r="W11" s="13"/>
      <c r="X11" s="13"/>
      <c r="Y11" s="13"/>
    </row>
    <row r="12" spans="2:26" ht="22.5" customHeight="1" x14ac:dyDescent="0.25">
      <c r="B12" s="4">
        <v>42391</v>
      </c>
      <c r="D12" s="24"/>
      <c r="E12" s="24"/>
      <c r="F12" s="24"/>
      <c r="H12" s="10" t="str">
        <f ca="1">IFERROR(VLOOKUP(INDEX(NoMois,MATCH(ROWS($1:10),OrdMois,0),1),Mois,2,0),"")</f>
        <v/>
      </c>
      <c r="I12" s="9" t="str">
        <f ca="1">IFERROR(INDEX(NbMois,MATCH(ROWS($1:10),OrdMois,0),1),"")</f>
        <v/>
      </c>
      <c r="M12" s="8"/>
      <c r="N12" s="8"/>
      <c r="O12" s="8"/>
    </row>
    <row r="13" spans="2:26" ht="22.5" customHeight="1" x14ac:dyDescent="0.25">
      <c r="B13" s="4">
        <v>42392</v>
      </c>
      <c r="D13" s="24"/>
      <c r="E13" s="24"/>
      <c r="F13" s="24"/>
      <c r="H13" s="10" t="str">
        <f ca="1">IFERROR(VLOOKUP(INDEX(NoMois,MATCH(ROWS($1:11),OrdMois,0),1),Mois,2,0),"")</f>
        <v/>
      </c>
      <c r="I13" s="9" t="str">
        <f ca="1">IFERROR(INDEX(NbMois,MATCH(ROWS($1:11),OrdMois,0),1),"")</f>
        <v/>
      </c>
      <c r="M13" s="8"/>
      <c r="N13" s="8"/>
      <c r="O13" s="8"/>
    </row>
    <row r="14" spans="2:26" ht="22.5" customHeight="1" x14ac:dyDescent="0.25">
      <c r="B14" s="4">
        <v>42393</v>
      </c>
      <c r="D14" s="24"/>
      <c r="E14" s="24"/>
      <c r="F14" s="24"/>
      <c r="H14" s="10" t="str">
        <f ca="1">IFERROR(VLOOKUP(INDEX(NoMois,MATCH(ROWS($1:12),OrdMois,0),1),Mois,2,0),"")</f>
        <v/>
      </c>
      <c r="I14" s="9" t="str">
        <f ca="1">IFERROR(INDEX(NbMois,MATCH(ROWS($1:12),OrdMois,0),1),"")</f>
        <v/>
      </c>
      <c r="M14" s="8"/>
      <c r="N14" s="8"/>
      <c r="O14" s="8"/>
    </row>
    <row r="15" spans="2:26" ht="22.5" customHeight="1" x14ac:dyDescent="0.25">
      <c r="B15" s="4">
        <v>42394</v>
      </c>
      <c r="D15" s="24"/>
      <c r="E15" s="24"/>
      <c r="F15" s="24"/>
    </row>
    <row r="16" spans="2:26" ht="22.5" customHeight="1" x14ac:dyDescent="0.25">
      <c r="B16" s="4">
        <v>42395</v>
      </c>
    </row>
    <row r="17" spans="2:2" ht="22.5" customHeight="1" x14ac:dyDescent="0.25">
      <c r="B17" s="4">
        <v>42400</v>
      </c>
    </row>
    <row r="18" spans="2:2" ht="22.5" customHeight="1" x14ac:dyDescent="0.25">
      <c r="B18" s="4">
        <v>42401</v>
      </c>
    </row>
    <row r="19" spans="2:2" ht="22.5" customHeight="1" x14ac:dyDescent="0.25">
      <c r="B19" s="4">
        <v>42402</v>
      </c>
    </row>
    <row r="20" spans="2:2" ht="22.5" customHeight="1" x14ac:dyDescent="0.25">
      <c r="B20" s="4">
        <v>42403</v>
      </c>
    </row>
    <row r="21" spans="2:2" ht="22.5" customHeight="1" x14ac:dyDescent="0.25">
      <c r="B21" s="4">
        <v>42404</v>
      </c>
    </row>
    <row r="22" spans="2:2" ht="22.5" customHeight="1" x14ac:dyDescent="0.25">
      <c r="B22" s="4">
        <v>42405</v>
      </c>
    </row>
    <row r="23" spans="2:2" ht="22.5" customHeight="1" x14ac:dyDescent="0.25">
      <c r="B23" s="4">
        <v>42410</v>
      </c>
    </row>
    <row r="24" spans="2:2" ht="22.5" customHeight="1" x14ac:dyDescent="0.25">
      <c r="B24" s="4">
        <v>42411</v>
      </c>
    </row>
    <row r="25" spans="2:2" ht="22.5" customHeight="1" x14ac:dyDescent="0.25">
      <c r="B25" s="4">
        <v>42412</v>
      </c>
    </row>
    <row r="26" spans="2:2" ht="22.5" customHeight="1" x14ac:dyDescent="0.25">
      <c r="B26" s="4">
        <v>42413</v>
      </c>
    </row>
    <row r="27" spans="2:2" ht="22.5" customHeight="1" x14ac:dyDescent="0.25">
      <c r="B27" s="4">
        <v>42414</v>
      </c>
    </row>
    <row r="28" spans="2:2" ht="22.5" customHeight="1" x14ac:dyDescent="0.25">
      <c r="B28" s="4">
        <v>42415</v>
      </c>
    </row>
    <row r="29" spans="2:2" ht="22.5" customHeight="1" x14ac:dyDescent="0.25">
      <c r="B29" s="4">
        <v>42421</v>
      </c>
    </row>
    <row r="30" spans="2:2" ht="22.5" customHeight="1" x14ac:dyDescent="0.25">
      <c r="B30" s="4">
        <v>42422</v>
      </c>
    </row>
    <row r="31" spans="2:2" ht="22.5" customHeight="1" x14ac:dyDescent="0.25">
      <c r="B31" s="4">
        <v>42423</v>
      </c>
    </row>
    <row r="32" spans="2:2" ht="22.5" customHeight="1" x14ac:dyDescent="0.25">
      <c r="B32" s="4">
        <v>42428</v>
      </c>
    </row>
    <row r="33" spans="2:2" ht="22.5" customHeight="1" x14ac:dyDescent="0.25">
      <c r="B33" s="4">
        <v>42429</v>
      </c>
    </row>
    <row r="34" spans="2:2" ht="22.5" customHeight="1" x14ac:dyDescent="0.25">
      <c r="B34" s="4">
        <v>42430</v>
      </c>
    </row>
    <row r="35" spans="2:2" ht="22.5" customHeight="1" x14ac:dyDescent="0.25">
      <c r="B35" s="4">
        <v>42436</v>
      </c>
    </row>
    <row r="36" spans="2:2" ht="22.5" customHeight="1" x14ac:dyDescent="0.25">
      <c r="B36" s="4">
        <v>42437</v>
      </c>
    </row>
    <row r="37" spans="2:2" ht="22.5" customHeight="1" x14ac:dyDescent="0.25">
      <c r="B37" s="4">
        <v>42438</v>
      </c>
    </row>
    <row r="38" spans="2:2" ht="22.5" customHeight="1" x14ac:dyDescent="0.25">
      <c r="B38" s="4">
        <v>42439</v>
      </c>
    </row>
    <row r="39" spans="2:2" ht="22.5" customHeight="1" x14ac:dyDescent="0.25">
      <c r="B39" s="4">
        <v>42440</v>
      </c>
    </row>
    <row r="40" spans="2:2" ht="22.5" customHeight="1" x14ac:dyDescent="0.25">
      <c r="B40" s="4">
        <v>42446</v>
      </c>
    </row>
    <row r="41" spans="2:2" ht="22.5" customHeight="1" x14ac:dyDescent="0.25">
      <c r="B41" s="4">
        <v>42447</v>
      </c>
    </row>
    <row r="42" spans="2:2" ht="22.5" customHeight="1" x14ac:dyDescent="0.25">
      <c r="B42" s="4">
        <v>42448</v>
      </c>
    </row>
    <row r="43" spans="2:2" ht="22.5" customHeight="1" x14ac:dyDescent="0.25">
      <c r="B43" s="4">
        <v>42455</v>
      </c>
    </row>
    <row r="44" spans="2:2" ht="22.5" customHeight="1" x14ac:dyDescent="0.25">
      <c r="B44" s="4">
        <v>42456</v>
      </c>
    </row>
    <row r="45" spans="2:2" ht="22.5" customHeight="1" x14ac:dyDescent="0.25">
      <c r="B45" s="4">
        <v>42457</v>
      </c>
    </row>
    <row r="46" spans="2:2" ht="22.5" customHeight="1" x14ac:dyDescent="0.25">
      <c r="B46" s="4">
        <v>42459</v>
      </c>
    </row>
    <row r="47" spans="2:2" ht="22.5" customHeight="1" x14ac:dyDescent="0.25">
      <c r="B47" s="4">
        <v>42460</v>
      </c>
    </row>
    <row r="48" spans="2:2" ht="22.5" customHeight="1" x14ac:dyDescent="0.25">
      <c r="B48" s="4">
        <v>42468</v>
      </c>
    </row>
    <row r="49" spans="2:2" ht="22.5" customHeight="1" x14ac:dyDescent="0.25">
      <c r="B49" s="4">
        <v>42469</v>
      </c>
    </row>
    <row r="50" spans="2:2" ht="22.5" customHeight="1" x14ac:dyDescent="0.25">
      <c r="B50" s="4">
        <v>42470</v>
      </c>
    </row>
    <row r="51" spans="2:2" ht="22.5" customHeight="1" x14ac:dyDescent="0.25">
      <c r="B51" s="4">
        <v>42471</v>
      </c>
    </row>
    <row r="52" spans="2:2" ht="22.5" customHeight="1" x14ac:dyDescent="0.25">
      <c r="B52" s="4">
        <v>42472</v>
      </c>
    </row>
    <row r="53" spans="2:2" ht="22.5" customHeight="1" x14ac:dyDescent="0.25">
      <c r="B53" s="4">
        <v>42477</v>
      </c>
    </row>
    <row r="54" spans="2:2" ht="22.5" customHeight="1" x14ac:dyDescent="0.25">
      <c r="B54" s="4">
        <v>42478</v>
      </c>
    </row>
    <row r="55" spans="2:2" ht="22.5" customHeight="1" x14ac:dyDescent="0.25">
      <c r="B55" s="4">
        <v>42479</v>
      </c>
    </row>
    <row r="56" spans="2:2" ht="22.5" customHeight="1" x14ac:dyDescent="0.25">
      <c r="B56" s="4">
        <v>42480</v>
      </c>
    </row>
    <row r="57" spans="2:2" ht="22.5" customHeight="1" x14ac:dyDescent="0.25">
      <c r="B57" s="4">
        <v>42481</v>
      </c>
    </row>
    <row r="58" spans="2:2" ht="22.5" customHeight="1" x14ac:dyDescent="0.25">
      <c r="B58" s="4">
        <v>42488</v>
      </c>
    </row>
    <row r="59" spans="2:2" ht="22.5" customHeight="1" x14ac:dyDescent="0.25">
      <c r="B59" s="4">
        <v>42489</v>
      </c>
    </row>
    <row r="60" spans="2:2" ht="22.5" customHeight="1" x14ac:dyDescent="0.25">
      <c r="B60" s="4">
        <v>42490</v>
      </c>
    </row>
    <row r="61" spans="2:2" ht="22.5" customHeight="1" x14ac:dyDescent="0.25">
      <c r="B61" s="4">
        <v>42491</v>
      </c>
    </row>
    <row r="62" spans="2:2" ht="22.5" customHeight="1" x14ac:dyDescent="0.25">
      <c r="B62" s="4">
        <v>42492</v>
      </c>
    </row>
    <row r="63" spans="2:2" ht="22.5" customHeight="1" x14ac:dyDescent="0.25">
      <c r="B63" s="4">
        <v>42493</v>
      </c>
    </row>
    <row r="64" spans="2:2" ht="22.5" customHeight="1" x14ac:dyDescent="0.25">
      <c r="B64" s="4">
        <v>42494</v>
      </c>
    </row>
    <row r="65" spans="2:2" ht="22.5" customHeight="1" x14ac:dyDescent="0.25">
      <c r="B65" s="4">
        <v>42495</v>
      </c>
    </row>
    <row r="66" spans="2:2" ht="22.5" customHeight="1" x14ac:dyDescent="0.25">
      <c r="B66" s="4">
        <v>42496</v>
      </c>
    </row>
    <row r="67" spans="2:2" ht="22.5" customHeight="1" x14ac:dyDescent="0.25">
      <c r="B67" s="4">
        <v>42500</v>
      </c>
    </row>
    <row r="68" spans="2:2" ht="22.5" customHeight="1" x14ac:dyDescent="0.25">
      <c r="B68" s="4">
        <v>42501</v>
      </c>
    </row>
    <row r="69" spans="2:2" ht="22.5" customHeight="1" x14ac:dyDescent="0.25">
      <c r="B69" s="4">
        <v>42502</v>
      </c>
    </row>
    <row r="70" spans="2:2" ht="22.5" customHeight="1" x14ac:dyDescent="0.25">
      <c r="B70" s="4">
        <v>42503</v>
      </c>
    </row>
    <row r="71" spans="2:2" ht="22.5" customHeight="1" x14ac:dyDescent="0.25">
      <c r="B71" s="4">
        <v>42504</v>
      </c>
    </row>
    <row r="72" spans="2:2" ht="22.5" customHeight="1" x14ac:dyDescent="0.25">
      <c r="B72" s="4">
        <v>42505</v>
      </c>
    </row>
    <row r="73" spans="2:2" ht="22.5" customHeight="1" x14ac:dyDescent="0.25">
      <c r="B73" s="4">
        <v>42512</v>
      </c>
    </row>
    <row r="74" spans="2:2" ht="22.5" customHeight="1" x14ac:dyDescent="0.25">
      <c r="B74" s="4">
        <v>42513</v>
      </c>
    </row>
    <row r="75" spans="2:2" ht="22.5" customHeight="1" x14ac:dyDescent="0.25">
      <c r="B75" s="4">
        <v>42514</v>
      </c>
    </row>
    <row r="76" spans="2:2" ht="22.5" customHeight="1" x14ac:dyDescent="0.25">
      <c r="B76" s="4">
        <v>42515</v>
      </c>
    </row>
    <row r="77" spans="2:2" ht="22.5" customHeight="1" x14ac:dyDescent="0.25">
      <c r="B77" s="4">
        <v>42516</v>
      </c>
    </row>
    <row r="78" spans="2:2" ht="22.5" customHeight="1" x14ac:dyDescent="0.25">
      <c r="B78" s="4">
        <v>42517</v>
      </c>
    </row>
    <row r="79" spans="2:2" ht="22.5" customHeight="1" x14ac:dyDescent="0.25">
      <c r="B79" s="4">
        <v>42518</v>
      </c>
    </row>
    <row r="80" spans="2:2" ht="22.5" customHeight="1" x14ac:dyDescent="0.25">
      <c r="B80" s="4">
        <v>42519</v>
      </c>
    </row>
    <row r="81" spans="2:2" ht="22.5" customHeight="1" x14ac:dyDescent="0.25">
      <c r="B81" s="4">
        <v>42520</v>
      </c>
    </row>
    <row r="82" spans="2:2" ht="22.5" customHeight="1" x14ac:dyDescent="0.25">
      <c r="B82" s="4">
        <v>42526</v>
      </c>
    </row>
    <row r="83" spans="2:2" ht="22.5" customHeight="1" x14ac:dyDescent="0.25">
      <c r="B83" s="4">
        <v>42527</v>
      </c>
    </row>
    <row r="84" spans="2:2" ht="22.5" customHeight="1" x14ac:dyDescent="0.25">
      <c r="B84" s="4">
        <v>42528</v>
      </c>
    </row>
    <row r="85" spans="2:2" ht="22.5" customHeight="1" x14ac:dyDescent="0.25">
      <c r="B85" s="4">
        <v>42536</v>
      </c>
    </row>
    <row r="86" spans="2:2" ht="22.5" customHeight="1" x14ac:dyDescent="0.25">
      <c r="B86" s="4">
        <v>42537</v>
      </c>
    </row>
    <row r="87" spans="2:2" ht="22.5" customHeight="1" x14ac:dyDescent="0.25">
      <c r="B87" s="4">
        <v>42538</v>
      </c>
    </row>
    <row r="88" spans="2:2" ht="22.5" customHeight="1" x14ac:dyDescent="0.25">
      <c r="B88" s="4">
        <v>42539</v>
      </c>
    </row>
    <row r="89" spans="2:2" ht="22.5" customHeight="1" x14ac:dyDescent="0.25">
      <c r="B89" s="4">
        <v>42540</v>
      </c>
    </row>
    <row r="90" spans="2:2" ht="22.5" customHeight="1" x14ac:dyDescent="0.25">
      <c r="B90" s="4">
        <v>42548</v>
      </c>
    </row>
    <row r="91" spans="2:2" ht="22.5" customHeight="1" x14ac:dyDescent="0.25">
      <c r="B91" s="4">
        <v>42549</v>
      </c>
    </row>
    <row r="92" spans="2:2" ht="22.5" customHeight="1" x14ac:dyDescent="0.25">
      <c r="B92" s="4">
        <v>42550</v>
      </c>
    </row>
    <row r="93" spans="2:2" ht="22.5" customHeight="1" x14ac:dyDescent="0.25">
      <c r="B93" s="4">
        <v>42551</v>
      </c>
    </row>
    <row r="94" spans="2:2" ht="22.5" customHeight="1" x14ac:dyDescent="0.25">
      <c r="B94" s="4">
        <v>42552</v>
      </c>
    </row>
    <row r="95" spans="2:2" ht="22.5" customHeight="1" x14ac:dyDescent="0.25">
      <c r="B95" s="4">
        <v>42553</v>
      </c>
    </row>
    <row r="96" spans="2:2" ht="22.5" customHeight="1" x14ac:dyDescent="0.25">
      <c r="B96" s="4">
        <v>42554</v>
      </c>
    </row>
    <row r="97" spans="2:2" ht="22.5" customHeight="1" x14ac:dyDescent="0.25">
      <c r="B97" s="4">
        <v>42555</v>
      </c>
    </row>
    <row r="98" spans="2:2" ht="22.5" customHeight="1" x14ac:dyDescent="0.25">
      <c r="B98" s="4">
        <v>42556</v>
      </c>
    </row>
    <row r="99" spans="2:2" ht="22.5" customHeight="1" x14ac:dyDescent="0.25">
      <c r="B99" s="4">
        <v>42557</v>
      </c>
    </row>
    <row r="100" spans="2:2" ht="22.5" customHeight="1" x14ac:dyDescent="0.25">
      <c r="B100" s="4">
        <v>42570</v>
      </c>
    </row>
    <row r="101" spans="2:2" ht="22.5" customHeight="1" x14ac:dyDescent="0.25">
      <c r="B101" s="4">
        <v>42571</v>
      </c>
    </row>
    <row r="102" spans="2:2" ht="22.5" customHeight="1" x14ac:dyDescent="0.25">
      <c r="B102" s="4">
        <v>42572</v>
      </c>
    </row>
    <row r="103" spans="2:2" ht="22.5" customHeight="1" x14ac:dyDescent="0.25">
      <c r="B103" s="4">
        <v>42573</v>
      </c>
    </row>
    <row r="104" spans="2:2" ht="22.5" customHeight="1" x14ac:dyDescent="0.25">
      <c r="B104" s="4">
        <v>42574</v>
      </c>
    </row>
    <row r="105" spans="2:2" ht="22.5" customHeight="1" x14ac:dyDescent="0.25">
      <c r="B105" s="4">
        <v>42575</v>
      </c>
    </row>
    <row r="106" spans="2:2" ht="22.5" customHeight="1" x14ac:dyDescent="0.25">
      <c r="B106" s="4">
        <v>42576</v>
      </c>
    </row>
    <row r="107" spans="2:2" ht="22.5" customHeight="1" x14ac:dyDescent="0.25">
      <c r="B107" s="4">
        <v>42577</v>
      </c>
    </row>
    <row r="108" spans="2:2" ht="22.5" customHeight="1" x14ac:dyDescent="0.25">
      <c r="B108" s="4">
        <v>42578</v>
      </c>
    </row>
    <row r="109" spans="2:2" ht="22.5" customHeight="1" x14ac:dyDescent="0.25">
      <c r="B109" s="4">
        <v>42579</v>
      </c>
    </row>
    <row r="110" spans="2:2" ht="22.5" customHeight="1" x14ac:dyDescent="0.25">
      <c r="B110" s="4">
        <v>42580</v>
      </c>
    </row>
    <row r="111" spans="2:2" ht="22.5" customHeight="1" x14ac:dyDescent="0.25">
      <c r="B111" s="4">
        <v>42581</v>
      </c>
    </row>
    <row r="112" spans="2:2" ht="22.5" customHeight="1" x14ac:dyDescent="0.25">
      <c r="B112" s="4">
        <v>42599</v>
      </c>
    </row>
    <row r="113" spans="2:2" ht="22.5" customHeight="1" x14ac:dyDescent="0.25">
      <c r="B113" s="4">
        <v>42600</v>
      </c>
    </row>
    <row r="114" spans="2:2" ht="22.5" customHeight="1" x14ac:dyDescent="0.25">
      <c r="B114" s="4">
        <v>42601</v>
      </c>
    </row>
    <row r="115" spans="2:2" ht="22.5" customHeight="1" x14ac:dyDescent="0.25">
      <c r="B115" s="4">
        <v>42602</v>
      </c>
    </row>
    <row r="116" spans="2:2" ht="22.5" customHeight="1" x14ac:dyDescent="0.25">
      <c r="B116" s="4">
        <v>42603</v>
      </c>
    </row>
    <row r="117" spans="2:2" ht="22.5" customHeight="1" x14ac:dyDescent="0.25">
      <c r="B117" s="4">
        <v>42604</v>
      </c>
    </row>
    <row r="118" spans="2:2" ht="22.5" customHeight="1" x14ac:dyDescent="0.25">
      <c r="B118" s="4">
        <v>42605</v>
      </c>
    </row>
    <row r="119" spans="2:2" ht="22.5" customHeight="1" x14ac:dyDescent="0.25">
      <c r="B119" s="4">
        <v>42606</v>
      </c>
    </row>
    <row r="120" spans="2:2" ht="22.5" customHeight="1" x14ac:dyDescent="0.25">
      <c r="B120" s="4">
        <v>42607</v>
      </c>
    </row>
    <row r="121" spans="2:2" ht="22.5" customHeight="1" x14ac:dyDescent="0.25">
      <c r="B121" s="4">
        <v>42608</v>
      </c>
    </row>
    <row r="122" spans="2:2" ht="22.5" customHeight="1" x14ac:dyDescent="0.25">
      <c r="B122" s="4">
        <v>42609</v>
      </c>
    </row>
    <row r="123" spans="2:2" ht="22.5" customHeight="1" x14ac:dyDescent="0.25">
      <c r="B123" s="4">
        <v>42610</v>
      </c>
    </row>
    <row r="124" spans="2:2" ht="22.5" customHeight="1" x14ac:dyDescent="0.25">
      <c r="B124" s="4">
        <v>42611</v>
      </c>
    </row>
    <row r="125" spans="2:2" ht="22.5" customHeight="1" x14ac:dyDescent="0.25">
      <c r="B125" s="4">
        <v>42620</v>
      </c>
    </row>
    <row r="126" spans="2:2" ht="22.5" customHeight="1" x14ac:dyDescent="0.25">
      <c r="B126" s="4">
        <v>42621</v>
      </c>
    </row>
    <row r="127" spans="2:2" ht="22.5" customHeight="1" x14ac:dyDescent="0.25">
      <c r="B127" s="4">
        <v>42622</v>
      </c>
    </row>
    <row r="128" spans="2:2" ht="22.5" customHeight="1" x14ac:dyDescent="0.25">
      <c r="B128" s="4">
        <v>42623</v>
      </c>
    </row>
    <row r="129" spans="2:2" ht="22.5" customHeight="1" x14ac:dyDescent="0.25">
      <c r="B129" s="4">
        <v>42624</v>
      </c>
    </row>
    <row r="130" spans="2:2" ht="22.5" customHeight="1" x14ac:dyDescent="0.25">
      <c r="B130" s="4">
        <v>42625</v>
      </c>
    </row>
    <row r="131" spans="2:2" ht="22.5" customHeight="1" x14ac:dyDescent="0.25">
      <c r="B131" s="4">
        <v>42626</v>
      </c>
    </row>
    <row r="132" spans="2:2" ht="22.5" customHeight="1" x14ac:dyDescent="0.25">
      <c r="B132" s="4">
        <v>42627</v>
      </c>
    </row>
    <row r="133" spans="2:2" ht="22.5" customHeight="1" x14ac:dyDescent="0.25">
      <c r="B133" s="4">
        <v>42628</v>
      </c>
    </row>
    <row r="134" spans="2:2" ht="22.5" customHeight="1" x14ac:dyDescent="0.25">
      <c r="B134" s="4">
        <v>42629</v>
      </c>
    </row>
    <row r="135" spans="2:2" ht="22.5" customHeight="1" x14ac:dyDescent="0.25">
      <c r="B135" s="4">
        <v>42630</v>
      </c>
    </row>
    <row r="136" spans="2:2" ht="22.5" customHeight="1" x14ac:dyDescent="0.25">
      <c r="B136" s="4">
        <v>42631</v>
      </c>
    </row>
    <row r="137" spans="2:2" ht="22.5" customHeight="1" x14ac:dyDescent="0.25">
      <c r="B137" s="4">
        <v>42632</v>
      </c>
    </row>
    <row r="138" spans="2:2" ht="22.5" customHeight="1" x14ac:dyDescent="0.25">
      <c r="B138" s="4">
        <v>42633</v>
      </c>
    </row>
    <row r="139" spans="2:2" ht="22.5" customHeight="1" x14ac:dyDescent="0.25">
      <c r="B139" s="4">
        <v>42639</v>
      </c>
    </row>
    <row r="140" spans="2:2" ht="22.5" customHeight="1" x14ac:dyDescent="0.25">
      <c r="B140" s="4">
        <v>42640</v>
      </c>
    </row>
    <row r="141" spans="2:2" ht="22.5" customHeight="1" x14ac:dyDescent="0.25">
      <c r="B141" s="4">
        <v>42641</v>
      </c>
    </row>
    <row r="142" spans="2:2" ht="22.5" customHeight="1" x14ac:dyDescent="0.25">
      <c r="B142" s="4">
        <v>42642</v>
      </c>
    </row>
    <row r="143" spans="2:2" ht="22.5" customHeight="1" x14ac:dyDescent="0.25">
      <c r="B143" s="4">
        <v>42643</v>
      </c>
    </row>
    <row r="144" spans="2:2" ht="22.5" customHeight="1" x14ac:dyDescent="0.25">
      <c r="B144" s="4">
        <v>42644</v>
      </c>
    </row>
    <row r="145" spans="2:2" ht="22.5" customHeight="1" x14ac:dyDescent="0.25">
      <c r="B145" s="4">
        <v>42645</v>
      </c>
    </row>
    <row r="146" spans="2:2" ht="22.5" customHeight="1" x14ac:dyDescent="0.25">
      <c r="B146" s="4">
        <v>42646</v>
      </c>
    </row>
    <row r="147" spans="2:2" ht="22.5" customHeight="1" x14ac:dyDescent="0.25">
      <c r="B147" s="4">
        <v>42647</v>
      </c>
    </row>
    <row r="148" spans="2:2" ht="22.5" customHeight="1" x14ac:dyDescent="0.25">
      <c r="B148" s="4">
        <v>42655</v>
      </c>
    </row>
    <row r="149" spans="2:2" ht="22.5" customHeight="1" x14ac:dyDescent="0.25">
      <c r="B149" s="4">
        <v>42656</v>
      </c>
    </row>
    <row r="150" spans="2:2" ht="22.5" customHeight="1" x14ac:dyDescent="0.25">
      <c r="B150" s="4">
        <v>42657</v>
      </c>
    </row>
    <row r="151" spans="2:2" ht="22.5" customHeight="1" x14ac:dyDescent="0.25">
      <c r="B151" s="4">
        <v>42658</v>
      </c>
    </row>
    <row r="152" spans="2:2" ht="22.5" customHeight="1" x14ac:dyDescent="0.25">
      <c r="B152" s="4">
        <v>42659</v>
      </c>
    </row>
    <row r="153" spans="2:2" ht="22.5" customHeight="1" x14ac:dyDescent="0.25">
      <c r="B153" s="4">
        <v>42660</v>
      </c>
    </row>
    <row r="154" spans="2:2" ht="22.5" customHeight="1" x14ac:dyDescent="0.25">
      <c r="B154" s="4">
        <v>42661</v>
      </c>
    </row>
    <row r="155" spans="2:2" ht="22.5" customHeight="1" x14ac:dyDescent="0.25">
      <c r="B155" s="4">
        <v>42662</v>
      </c>
    </row>
    <row r="156" spans="2:2" ht="22.5" customHeight="1" x14ac:dyDescent="0.25">
      <c r="B156" s="4">
        <v>42663</v>
      </c>
    </row>
    <row r="157" spans="2:2" ht="22.5" customHeight="1" x14ac:dyDescent="0.25">
      <c r="B157" s="4">
        <v>42664</v>
      </c>
    </row>
    <row r="158" spans="2:2" ht="22.5" customHeight="1" x14ac:dyDescent="0.25">
      <c r="B158" s="4">
        <v>42665</v>
      </c>
    </row>
    <row r="159" spans="2:2" ht="22.5" customHeight="1" x14ac:dyDescent="0.25">
      <c r="B159" s="4">
        <v>42666</v>
      </c>
    </row>
    <row r="160" spans="2:2" ht="22.5" customHeight="1" x14ac:dyDescent="0.25">
      <c r="B160" s="4">
        <v>42673</v>
      </c>
    </row>
    <row r="161" spans="2:2" ht="22.5" customHeight="1" x14ac:dyDescent="0.25">
      <c r="B161" s="4">
        <v>42674</v>
      </c>
    </row>
    <row r="162" spans="2:2" ht="22.5" customHeight="1" x14ac:dyDescent="0.25">
      <c r="B162" s="4">
        <v>42675</v>
      </c>
    </row>
    <row r="163" spans="2:2" ht="22.5" customHeight="1" x14ac:dyDescent="0.25">
      <c r="B163" s="4">
        <v>42676</v>
      </c>
    </row>
    <row r="164" spans="2:2" ht="22.5" customHeight="1" x14ac:dyDescent="0.25">
      <c r="B164" s="4">
        <v>42677</v>
      </c>
    </row>
    <row r="165" spans="2:2" ht="22.5" customHeight="1" x14ac:dyDescent="0.25">
      <c r="B165" s="4">
        <v>42678</v>
      </c>
    </row>
    <row r="166" spans="2:2" ht="22.5" customHeight="1" x14ac:dyDescent="0.25">
      <c r="B166" s="4">
        <v>42679</v>
      </c>
    </row>
    <row r="167" spans="2:2" ht="22.5" customHeight="1" x14ac:dyDescent="0.25">
      <c r="B167" s="4">
        <v>42680</v>
      </c>
    </row>
    <row r="168" spans="2:2" ht="22.5" customHeight="1" x14ac:dyDescent="0.25">
      <c r="B168" s="4">
        <v>42681</v>
      </c>
    </row>
    <row r="169" spans="2:2" ht="22.5" customHeight="1" x14ac:dyDescent="0.25">
      <c r="B169" s="4">
        <v>42689</v>
      </c>
    </row>
    <row r="170" spans="2:2" ht="22.5" customHeight="1" x14ac:dyDescent="0.25">
      <c r="B170" s="4">
        <v>42690</v>
      </c>
    </row>
    <row r="171" spans="2:2" ht="22.5" customHeight="1" x14ac:dyDescent="0.25">
      <c r="B171" s="4">
        <v>42691</v>
      </c>
    </row>
    <row r="172" spans="2:2" ht="22.5" customHeight="1" x14ac:dyDescent="0.25">
      <c r="B172" s="4">
        <v>42692</v>
      </c>
    </row>
    <row r="173" spans="2:2" ht="22.5" customHeight="1" x14ac:dyDescent="0.25">
      <c r="B173" s="4">
        <v>42693</v>
      </c>
    </row>
    <row r="174" spans="2:2" ht="22.5" customHeight="1" x14ac:dyDescent="0.25">
      <c r="B174" s="4">
        <v>42694</v>
      </c>
    </row>
    <row r="175" spans="2:2" ht="22.5" customHeight="1" x14ac:dyDescent="0.25">
      <c r="B175" s="4">
        <v>42695</v>
      </c>
    </row>
    <row r="176" spans="2:2" ht="22.5" customHeight="1" x14ac:dyDescent="0.25">
      <c r="B176" s="4">
        <v>42696</v>
      </c>
    </row>
    <row r="177" spans="2:2" ht="22.5" customHeight="1" x14ac:dyDescent="0.25">
      <c r="B177" s="4">
        <v>42697</v>
      </c>
    </row>
    <row r="178" spans="2:2" ht="22.5" customHeight="1" x14ac:dyDescent="0.25">
      <c r="B178" s="4">
        <v>42698</v>
      </c>
    </row>
    <row r="179" spans="2:2" ht="22.5" customHeight="1" x14ac:dyDescent="0.25">
      <c r="B179" s="4">
        <v>42702</v>
      </c>
    </row>
    <row r="180" spans="2:2" ht="22.5" customHeight="1" x14ac:dyDescent="0.25">
      <c r="B180" s="4">
        <v>42703</v>
      </c>
    </row>
    <row r="181" spans="2:2" ht="22.5" customHeight="1" x14ac:dyDescent="0.25">
      <c r="B181" s="4">
        <v>42704</v>
      </c>
    </row>
    <row r="182" spans="2:2" ht="22.5" customHeight="1" x14ac:dyDescent="0.25">
      <c r="B182" s="4">
        <v>42705</v>
      </c>
    </row>
    <row r="183" spans="2:2" ht="22.5" customHeight="1" x14ac:dyDescent="0.25">
      <c r="B183" s="4">
        <v>42706</v>
      </c>
    </row>
    <row r="184" spans="2:2" ht="22.5" customHeight="1" x14ac:dyDescent="0.25">
      <c r="B184" s="4">
        <v>42707</v>
      </c>
    </row>
    <row r="185" spans="2:2" ht="22.5" customHeight="1" x14ac:dyDescent="0.25">
      <c r="B185" s="4">
        <v>42708</v>
      </c>
    </row>
    <row r="186" spans="2:2" ht="22.5" customHeight="1" x14ac:dyDescent="0.25">
      <c r="B186" s="4">
        <v>42709</v>
      </c>
    </row>
    <row r="187" spans="2:2" ht="22.5" customHeight="1" x14ac:dyDescent="0.25">
      <c r="B187" s="4">
        <v>42710</v>
      </c>
    </row>
    <row r="188" spans="2:2" ht="22.5" customHeight="1" x14ac:dyDescent="0.25">
      <c r="B188" s="4">
        <v>42711</v>
      </c>
    </row>
    <row r="189" spans="2:2" ht="22.5" customHeight="1" x14ac:dyDescent="0.25">
      <c r="B189" s="4">
        <v>42716</v>
      </c>
    </row>
    <row r="190" spans="2:2" ht="22.5" customHeight="1" x14ac:dyDescent="0.25">
      <c r="B190" s="4">
        <v>42717</v>
      </c>
    </row>
    <row r="191" spans="2:2" ht="22.5" customHeight="1" x14ac:dyDescent="0.25">
      <c r="B191" s="4">
        <v>42718</v>
      </c>
    </row>
    <row r="192" spans="2:2" ht="22.5" customHeight="1" x14ac:dyDescent="0.25">
      <c r="B192" s="4">
        <v>42719</v>
      </c>
    </row>
    <row r="193" spans="2:2" ht="22.5" customHeight="1" x14ac:dyDescent="0.25">
      <c r="B193" s="4">
        <v>42720</v>
      </c>
    </row>
    <row r="194" spans="2:2" ht="22.5" customHeight="1" x14ac:dyDescent="0.25">
      <c r="B194" s="4">
        <v>42721</v>
      </c>
    </row>
    <row r="195" spans="2:2" ht="22.5" customHeight="1" x14ac:dyDescent="0.25">
      <c r="B195" s="4">
        <v>42722</v>
      </c>
    </row>
    <row r="196" spans="2:2" ht="22.5" customHeight="1" x14ac:dyDescent="0.25">
      <c r="B196" s="4">
        <v>42723</v>
      </c>
    </row>
    <row r="197" spans="2:2" ht="22.5" customHeight="1" x14ac:dyDescent="0.25">
      <c r="B197" s="4">
        <v>42724</v>
      </c>
    </row>
    <row r="198" spans="2:2" ht="22.5" customHeight="1" x14ac:dyDescent="0.25">
      <c r="B198" s="4">
        <v>42725</v>
      </c>
    </row>
    <row r="199" spans="2:2" ht="22.5" customHeight="1" x14ac:dyDescent="0.25">
      <c r="B199" s="4">
        <v>42726</v>
      </c>
    </row>
    <row r="200" spans="2:2" ht="22.5" customHeight="1" x14ac:dyDescent="0.25">
      <c r="B200" s="4">
        <v>42731</v>
      </c>
    </row>
    <row r="201" spans="2:2" ht="22.5" customHeight="1" x14ac:dyDescent="0.25">
      <c r="B201" s="4">
        <v>42732</v>
      </c>
    </row>
    <row r="202" spans="2:2" ht="22.5" customHeight="1" x14ac:dyDescent="0.25">
      <c r="B202" s="4">
        <v>42733</v>
      </c>
    </row>
    <row r="203" spans="2:2" ht="22.5" customHeight="1" x14ac:dyDescent="0.25">
      <c r="B203" s="4">
        <v>42734</v>
      </c>
    </row>
    <row r="204" spans="2:2" ht="22.5" customHeight="1" x14ac:dyDescent="0.25">
      <c r="B204" s="4">
        <v>42735</v>
      </c>
    </row>
    <row r="205" spans="2:2" ht="22.5" customHeight="1" x14ac:dyDescent="0.25">
      <c r="B205" s="4">
        <v>42736</v>
      </c>
    </row>
    <row r="206" spans="2:2" ht="22.5" customHeight="1" x14ac:dyDescent="0.25">
      <c r="B206" s="4">
        <v>42737</v>
      </c>
    </row>
    <row r="207" spans="2:2" ht="22.5" customHeight="1" x14ac:dyDescent="0.25">
      <c r="B207" s="4">
        <v>42745</v>
      </c>
    </row>
    <row r="208" spans="2:2" ht="22.5" customHeight="1" x14ac:dyDescent="0.25">
      <c r="B208" s="4">
        <v>42746</v>
      </c>
    </row>
    <row r="209" spans="2:2" ht="22.5" customHeight="1" x14ac:dyDescent="0.25">
      <c r="B209" s="4">
        <v>42747</v>
      </c>
    </row>
    <row r="210" spans="2:2" ht="22.5" customHeight="1" x14ac:dyDescent="0.25">
      <c r="B210" s="4">
        <v>42748</v>
      </c>
    </row>
    <row r="211" spans="2:2" ht="22.5" customHeight="1" x14ac:dyDescent="0.25">
      <c r="B211" s="4">
        <v>42749</v>
      </c>
    </row>
    <row r="212" spans="2:2" ht="22.5" customHeight="1" x14ac:dyDescent="0.25">
      <c r="B212" s="4">
        <v>42750</v>
      </c>
    </row>
    <row r="213" spans="2:2" ht="22.5" customHeight="1" x14ac:dyDescent="0.25">
      <c r="B213" s="4">
        <v>42751</v>
      </c>
    </row>
    <row r="214" spans="2:2" ht="22.5" customHeight="1" x14ac:dyDescent="0.25">
      <c r="B214" s="4">
        <v>42752</v>
      </c>
    </row>
    <row r="215" spans="2:2" ht="22.5" customHeight="1" x14ac:dyDescent="0.25">
      <c r="B215" s="4">
        <v>42753</v>
      </c>
    </row>
    <row r="216" spans="2:2" ht="22.5" customHeight="1" x14ac:dyDescent="0.25">
      <c r="B216" s="4">
        <v>42754</v>
      </c>
    </row>
    <row r="217" spans="2:2" ht="22.5" customHeight="1" x14ac:dyDescent="0.25">
      <c r="B217" s="4">
        <v>42755</v>
      </c>
    </row>
    <row r="218" spans="2:2" ht="22.5" customHeight="1" x14ac:dyDescent="0.25">
      <c r="B218" s="4">
        <v>42756</v>
      </c>
    </row>
    <row r="219" spans="2:2" ht="22.5" customHeight="1" x14ac:dyDescent="0.25">
      <c r="B219" s="4">
        <v>42757</v>
      </c>
    </row>
    <row r="220" spans="2:2" ht="22.5" customHeight="1" x14ac:dyDescent="0.25">
      <c r="B220" s="4">
        <v>42764</v>
      </c>
    </row>
    <row r="221" spans="2:2" ht="22.5" customHeight="1" x14ac:dyDescent="0.25">
      <c r="B221" s="4">
        <v>42765</v>
      </c>
    </row>
    <row r="222" spans="2:2" ht="22.5" customHeight="1" x14ac:dyDescent="0.25">
      <c r="B222" s="4">
        <v>42766</v>
      </c>
    </row>
    <row r="223" spans="2:2" ht="22.5" customHeight="1" x14ac:dyDescent="0.25">
      <c r="B223" s="4">
        <v>42767</v>
      </c>
    </row>
    <row r="224" spans="2:2" ht="22.5" customHeight="1" x14ac:dyDescent="0.25">
      <c r="B224" s="4">
        <v>42768</v>
      </c>
    </row>
    <row r="225" spans="2:2" ht="22.5" customHeight="1" x14ac:dyDescent="0.25">
      <c r="B225" s="4">
        <v>42769</v>
      </c>
    </row>
    <row r="226" spans="2:2" ht="22.5" customHeight="1" x14ac:dyDescent="0.25">
      <c r="B226" s="4">
        <v>42770</v>
      </c>
    </row>
    <row r="227" spans="2:2" ht="22.5" customHeight="1" x14ac:dyDescent="0.25">
      <c r="B227" s="4">
        <v>42771</v>
      </c>
    </row>
    <row r="228" spans="2:2" ht="22.5" customHeight="1" x14ac:dyDescent="0.25">
      <c r="B228" s="4">
        <v>42772</v>
      </c>
    </row>
    <row r="229" spans="2:2" ht="22.5" customHeight="1" x14ac:dyDescent="0.25">
      <c r="B229" s="4">
        <v>42773</v>
      </c>
    </row>
    <row r="230" spans="2:2" ht="22.5" customHeight="1" x14ac:dyDescent="0.25">
      <c r="B230" s="4">
        <v>42774</v>
      </c>
    </row>
    <row r="231" spans="2:2" ht="22.5" customHeight="1" x14ac:dyDescent="0.25">
      <c r="B231" s="4">
        <v>42782</v>
      </c>
    </row>
    <row r="232" spans="2:2" ht="22.5" customHeight="1" x14ac:dyDescent="0.25">
      <c r="B232" s="4">
        <v>42783</v>
      </c>
    </row>
    <row r="233" spans="2:2" ht="22.5" customHeight="1" x14ac:dyDescent="0.25">
      <c r="B233" s="4">
        <v>42784</v>
      </c>
    </row>
    <row r="234" spans="2:2" ht="22.5" customHeight="1" x14ac:dyDescent="0.25">
      <c r="B234" s="4">
        <v>42785</v>
      </c>
    </row>
    <row r="235" spans="2:2" ht="22.5" customHeight="1" x14ac:dyDescent="0.25">
      <c r="B235" s="4">
        <v>42786</v>
      </c>
    </row>
    <row r="236" spans="2:2" ht="22.5" customHeight="1" x14ac:dyDescent="0.25">
      <c r="B236" s="4">
        <v>42787</v>
      </c>
    </row>
    <row r="237" spans="2:2" ht="22.5" customHeight="1" x14ac:dyDescent="0.25">
      <c r="B237" s="4">
        <v>42788</v>
      </c>
    </row>
    <row r="238" spans="2:2" ht="22.5" customHeight="1" x14ac:dyDescent="0.25">
      <c r="B238" s="4">
        <v>42789</v>
      </c>
    </row>
    <row r="239" spans="2:2" ht="22.5" customHeight="1" x14ac:dyDescent="0.25">
      <c r="B239" s="4">
        <v>42790</v>
      </c>
    </row>
    <row r="240" spans="2:2" ht="22.5" customHeight="1" x14ac:dyDescent="0.25">
      <c r="B240" s="4">
        <v>42791</v>
      </c>
    </row>
    <row r="241" spans="2:2" ht="22.5" customHeight="1" x14ac:dyDescent="0.25">
      <c r="B241" s="4">
        <v>42792</v>
      </c>
    </row>
    <row r="242" spans="2:2" ht="22.5" customHeight="1" x14ac:dyDescent="0.25">
      <c r="B242" s="4">
        <v>42799</v>
      </c>
    </row>
    <row r="243" spans="2:2" ht="22.5" customHeight="1" x14ac:dyDescent="0.25">
      <c r="B243" s="4">
        <v>42800</v>
      </c>
    </row>
    <row r="244" spans="2:2" ht="22.5" customHeight="1" x14ac:dyDescent="0.25">
      <c r="B244" s="4">
        <v>42801</v>
      </c>
    </row>
    <row r="245" spans="2:2" ht="22.5" customHeight="1" x14ac:dyDescent="0.25">
      <c r="B245" s="4">
        <v>42802</v>
      </c>
    </row>
    <row r="246" spans="2:2" ht="22.5" customHeight="1" x14ac:dyDescent="0.25">
      <c r="B246" s="4">
        <v>42803</v>
      </c>
    </row>
    <row r="247" spans="2:2" ht="22.5" customHeight="1" x14ac:dyDescent="0.25">
      <c r="B247" s="4">
        <v>42804</v>
      </c>
    </row>
    <row r="248" spans="2:2" ht="22.5" customHeight="1" x14ac:dyDescent="0.25">
      <c r="B248" s="4">
        <v>42805</v>
      </c>
    </row>
    <row r="249" spans="2:2" ht="22.5" customHeight="1" x14ac:dyDescent="0.25">
      <c r="B249" s="4">
        <v>42806</v>
      </c>
    </row>
    <row r="250" spans="2:2" ht="22.5" customHeight="1" x14ac:dyDescent="0.25">
      <c r="B250" s="4">
        <v>42807</v>
      </c>
    </row>
    <row r="251" spans="2:2" ht="22.5" customHeight="1" x14ac:dyDescent="0.25">
      <c r="B251" s="4">
        <v>42808</v>
      </c>
    </row>
    <row r="252" spans="2:2" ht="22.5" customHeight="1" x14ac:dyDescent="0.25">
      <c r="B252" s="4">
        <v>42815</v>
      </c>
    </row>
    <row r="253" spans="2:2" ht="22.5" customHeight="1" x14ac:dyDescent="0.25">
      <c r="B253" s="4">
        <v>42816</v>
      </c>
    </row>
    <row r="254" spans="2:2" ht="22.5" customHeight="1" x14ac:dyDescent="0.25">
      <c r="B254" s="4">
        <v>42817</v>
      </c>
    </row>
    <row r="255" spans="2:2" ht="22.5" customHeight="1" x14ac:dyDescent="0.25">
      <c r="B255" s="4">
        <v>42818</v>
      </c>
    </row>
    <row r="256" spans="2:2" ht="22.5" customHeight="1" x14ac:dyDescent="0.25">
      <c r="B256" s="4">
        <v>42819</v>
      </c>
    </row>
    <row r="257" spans="2:2" ht="22.5" customHeight="1" x14ac:dyDescent="0.25">
      <c r="B257" s="4">
        <v>42820</v>
      </c>
    </row>
    <row r="258" spans="2:2" ht="22.5" customHeight="1" x14ac:dyDescent="0.25">
      <c r="B258" s="4">
        <v>42904</v>
      </c>
    </row>
    <row r="259" spans="2:2" ht="22.5" customHeight="1" x14ac:dyDescent="0.25">
      <c r="B259" s="4">
        <v>42905</v>
      </c>
    </row>
    <row r="260" spans="2:2" ht="22.5" customHeight="1" x14ac:dyDescent="0.25">
      <c r="B260" s="4">
        <v>42906</v>
      </c>
    </row>
    <row r="261" spans="2:2" ht="22.5" customHeight="1" x14ac:dyDescent="0.25">
      <c r="B261" s="4">
        <v>42907</v>
      </c>
    </row>
    <row r="262" spans="2:2" ht="22.5" customHeight="1" x14ac:dyDescent="0.25">
      <c r="B262" s="4">
        <v>42908</v>
      </c>
    </row>
    <row r="263" spans="2:2" ht="22.5" customHeight="1" x14ac:dyDescent="0.25">
      <c r="B263" s="4">
        <v>42909</v>
      </c>
    </row>
    <row r="264" spans="2:2" ht="22.5" customHeight="1" x14ac:dyDescent="0.25">
      <c r="B264" s="4">
        <v>42910</v>
      </c>
    </row>
    <row r="265" spans="2:2" ht="22.5" customHeight="1" x14ac:dyDescent="0.25">
      <c r="B265" s="4">
        <v>42917</v>
      </c>
    </row>
    <row r="266" spans="2:2" ht="22.5" customHeight="1" x14ac:dyDescent="0.25">
      <c r="B266" s="4">
        <v>42918</v>
      </c>
    </row>
    <row r="267" spans="2:2" ht="22.5" customHeight="1" x14ac:dyDescent="0.25">
      <c r="B267" s="4">
        <v>42919</v>
      </c>
    </row>
    <row r="268" spans="2:2" ht="22.5" customHeight="1" x14ac:dyDescent="0.25">
      <c r="B268" s="4">
        <v>42920</v>
      </c>
    </row>
    <row r="269" spans="2:2" ht="22.5" customHeight="1" x14ac:dyDescent="0.25">
      <c r="B269" s="4">
        <v>42921</v>
      </c>
    </row>
    <row r="270" spans="2:2" ht="22.5" customHeight="1" x14ac:dyDescent="0.25">
      <c r="B270" s="4">
        <v>42922</v>
      </c>
    </row>
    <row r="271" spans="2:2" ht="22.5" customHeight="1" x14ac:dyDescent="0.25">
      <c r="B271" s="4">
        <v>42923</v>
      </c>
    </row>
    <row r="272" spans="2:2" ht="22.5" customHeight="1" x14ac:dyDescent="0.25">
      <c r="B272" s="4">
        <v>42924</v>
      </c>
    </row>
    <row r="273" spans="2:2" ht="22.5" customHeight="1" x14ac:dyDescent="0.25">
      <c r="B273" s="4">
        <v>42925</v>
      </c>
    </row>
    <row r="274" spans="2:2" ht="22.5" customHeight="1" x14ac:dyDescent="0.25">
      <c r="B274" s="4">
        <v>42926</v>
      </c>
    </row>
    <row r="275" spans="2:2" ht="22.5" customHeight="1" x14ac:dyDescent="0.25">
      <c r="B275" s="4">
        <v>42927</v>
      </c>
    </row>
    <row r="276" spans="2:2" ht="22.5" customHeight="1" x14ac:dyDescent="0.25">
      <c r="B276" s="4">
        <v>42935</v>
      </c>
    </row>
    <row r="277" spans="2:2" ht="22.5" customHeight="1" x14ac:dyDescent="0.25">
      <c r="B277" s="4">
        <v>42936</v>
      </c>
    </row>
    <row r="278" spans="2:2" ht="22.5" customHeight="1" x14ac:dyDescent="0.25">
      <c r="B278" s="4">
        <v>42937</v>
      </c>
    </row>
    <row r="279" spans="2:2" ht="22.5" customHeight="1" x14ac:dyDescent="0.25">
      <c r="B279" s="4">
        <v>42938</v>
      </c>
    </row>
    <row r="280" spans="2:2" ht="22.5" customHeight="1" x14ac:dyDescent="0.25">
      <c r="B280" s="4">
        <v>42939</v>
      </c>
    </row>
    <row r="281" spans="2:2" ht="22.5" customHeight="1" x14ac:dyDescent="0.25">
      <c r="B281" s="4">
        <v>42940</v>
      </c>
    </row>
    <row r="282" spans="2:2" ht="22.5" customHeight="1" x14ac:dyDescent="0.25">
      <c r="B282" s="4">
        <v>42941</v>
      </c>
    </row>
    <row r="283" spans="2:2" ht="22.5" customHeight="1" x14ac:dyDescent="0.25">
      <c r="B283" s="4">
        <v>42942</v>
      </c>
    </row>
    <row r="284" spans="2:2" ht="22.5" customHeight="1" x14ac:dyDescent="0.25">
      <c r="B284" s="4">
        <v>42943</v>
      </c>
    </row>
    <row r="285" spans="2:2" ht="22.5" customHeight="1" x14ac:dyDescent="0.25">
      <c r="B285" s="4">
        <v>42944</v>
      </c>
    </row>
    <row r="286" spans="2:2" ht="22.5" customHeight="1" x14ac:dyDescent="0.25">
      <c r="B286" s="4">
        <v>42945</v>
      </c>
    </row>
    <row r="287" spans="2:2" ht="22.5" customHeight="1" x14ac:dyDescent="0.25">
      <c r="B287" s="4">
        <v>42946</v>
      </c>
    </row>
    <row r="288" spans="2:2" ht="22.5" customHeight="1" x14ac:dyDescent="0.25">
      <c r="B288" s="4">
        <v>42947</v>
      </c>
    </row>
    <row r="289" spans="2:2" ht="22.5" customHeight="1" x14ac:dyDescent="0.25">
      <c r="B289" s="4">
        <v>42955</v>
      </c>
    </row>
    <row r="290" spans="2:2" ht="22.5" customHeight="1" x14ac:dyDescent="0.25">
      <c r="B290" s="4">
        <v>42956</v>
      </c>
    </row>
    <row r="291" spans="2:2" ht="22.5" customHeight="1" x14ac:dyDescent="0.25">
      <c r="B291" s="4">
        <v>42957</v>
      </c>
    </row>
    <row r="292" spans="2:2" ht="22.5" customHeight="1" x14ac:dyDescent="0.25">
      <c r="B292" s="4">
        <v>42958</v>
      </c>
    </row>
    <row r="293" spans="2:2" ht="22.5" customHeight="1" x14ac:dyDescent="0.25">
      <c r="B293" s="4">
        <v>42959</v>
      </c>
    </row>
    <row r="294" spans="2:2" ht="22.5" customHeight="1" x14ac:dyDescent="0.25">
      <c r="B294" s="4">
        <v>42960</v>
      </c>
    </row>
    <row r="295" spans="2:2" ht="22.5" customHeight="1" x14ac:dyDescent="0.25">
      <c r="B295" s="4">
        <v>42961</v>
      </c>
    </row>
    <row r="296" spans="2:2" ht="22.5" customHeight="1" x14ac:dyDescent="0.25">
      <c r="B296" s="4">
        <v>42962</v>
      </c>
    </row>
    <row r="297" spans="2:2" ht="22.5" customHeight="1" x14ac:dyDescent="0.25">
      <c r="B297" s="4">
        <v>42963</v>
      </c>
    </row>
    <row r="298" spans="2:2" ht="22.5" customHeight="1" x14ac:dyDescent="0.25">
      <c r="B298" s="4">
        <v>42964</v>
      </c>
    </row>
    <row r="299" spans="2:2" ht="22.5" customHeight="1" x14ac:dyDescent="0.25">
      <c r="B299" s="4">
        <v>42965</v>
      </c>
    </row>
    <row r="300" spans="2:2" ht="22.5" customHeight="1" x14ac:dyDescent="0.25">
      <c r="B300" s="4">
        <v>42966</v>
      </c>
    </row>
    <row r="301" spans="2:2" ht="22.5" customHeight="1" x14ac:dyDescent="0.25">
      <c r="B301" s="4">
        <v>42967</v>
      </c>
    </row>
    <row r="302" spans="2:2" ht="22.5" customHeight="1" x14ac:dyDescent="0.25">
      <c r="B302" s="4">
        <v>42968</v>
      </c>
    </row>
    <row r="303" spans="2:2" ht="22.5" customHeight="1" x14ac:dyDescent="0.25">
      <c r="B303" s="4">
        <v>42976</v>
      </c>
    </row>
    <row r="304" spans="2:2" ht="22.5" customHeight="1" x14ac:dyDescent="0.25">
      <c r="B304" s="4">
        <v>42977</v>
      </c>
    </row>
    <row r="305" spans="2:2" ht="22.5" customHeight="1" x14ac:dyDescent="0.25">
      <c r="B305" s="4">
        <v>42978</v>
      </c>
    </row>
    <row r="306" spans="2:2" ht="22.5" customHeight="1" x14ac:dyDescent="0.25">
      <c r="B306" s="4">
        <v>42979</v>
      </c>
    </row>
    <row r="307" spans="2:2" ht="22.5" customHeight="1" x14ac:dyDescent="0.25">
      <c r="B307" s="4">
        <v>42980</v>
      </c>
    </row>
    <row r="308" spans="2:2" ht="22.5" customHeight="1" x14ac:dyDescent="0.25">
      <c r="B308" s="4">
        <v>42981</v>
      </c>
    </row>
    <row r="309" spans="2:2" ht="22.5" customHeight="1" x14ac:dyDescent="0.25">
      <c r="B309" s="4">
        <v>42982</v>
      </c>
    </row>
    <row r="310" spans="2:2" ht="22.5" customHeight="1" x14ac:dyDescent="0.25">
      <c r="B310" s="4">
        <v>42983</v>
      </c>
    </row>
    <row r="311" spans="2:2" ht="22.5" customHeight="1" x14ac:dyDescent="0.25">
      <c r="B311" s="4">
        <v>42984</v>
      </c>
    </row>
    <row r="312" spans="2:2" ht="22.5" customHeight="1" x14ac:dyDescent="0.25">
      <c r="B312" s="4">
        <v>42985</v>
      </c>
    </row>
    <row r="313" spans="2:2" ht="22.5" customHeight="1" x14ac:dyDescent="0.25">
      <c r="B313" s="4">
        <v>42986</v>
      </c>
    </row>
    <row r="314" spans="2:2" ht="22.5" customHeight="1" x14ac:dyDescent="0.25">
      <c r="B314" s="4">
        <v>42987</v>
      </c>
    </row>
    <row r="315" spans="2:2" ht="22.5" customHeight="1" x14ac:dyDescent="0.25">
      <c r="B315" s="4">
        <v>42988</v>
      </c>
    </row>
    <row r="316" spans="2:2" ht="22.5" customHeight="1" x14ac:dyDescent="0.25">
      <c r="B316" s="4">
        <v>42997</v>
      </c>
    </row>
    <row r="317" spans="2:2" ht="22.5" customHeight="1" x14ac:dyDescent="0.25">
      <c r="B317" s="4">
        <v>42998</v>
      </c>
    </row>
    <row r="318" spans="2:2" ht="22.5" customHeight="1" x14ac:dyDescent="0.25">
      <c r="B318" s="4">
        <v>42999</v>
      </c>
    </row>
    <row r="319" spans="2:2" ht="22.5" customHeight="1" x14ac:dyDescent="0.25">
      <c r="B319" s="4">
        <v>43000</v>
      </c>
    </row>
    <row r="320" spans="2:2" ht="22.5" customHeight="1" x14ac:dyDescent="0.25">
      <c r="B320" s="4">
        <v>43001</v>
      </c>
    </row>
    <row r="321" spans="2:2" ht="22.5" customHeight="1" x14ac:dyDescent="0.25">
      <c r="B321" s="4">
        <v>43002</v>
      </c>
    </row>
    <row r="322" spans="2:2" ht="22.5" customHeight="1" x14ac:dyDescent="0.25">
      <c r="B322" s="4">
        <v>43003</v>
      </c>
    </row>
    <row r="323" spans="2:2" ht="22.5" customHeight="1" x14ac:dyDescent="0.25">
      <c r="B323" s="4">
        <v>43004</v>
      </c>
    </row>
    <row r="324" spans="2:2" ht="22.5" customHeight="1" x14ac:dyDescent="0.25">
      <c r="B324" s="4">
        <v>43043</v>
      </c>
    </row>
    <row r="325" spans="2:2" ht="22.5" customHeight="1" x14ac:dyDescent="0.25">
      <c r="B325" s="4">
        <v>43044</v>
      </c>
    </row>
    <row r="326" spans="2:2" ht="22.5" customHeight="1" x14ac:dyDescent="0.25">
      <c r="B326" s="4">
        <v>43045</v>
      </c>
    </row>
    <row r="327" spans="2:2" ht="22.5" customHeight="1" x14ac:dyDescent="0.25">
      <c r="B327" s="4">
        <v>43046</v>
      </c>
    </row>
    <row r="328" spans="2:2" ht="22.5" customHeight="1" x14ac:dyDescent="0.25">
      <c r="B328" s="4">
        <v>43047</v>
      </c>
    </row>
    <row r="329" spans="2:2" ht="22.5" customHeight="1" x14ac:dyDescent="0.25">
      <c r="B329" s="4">
        <v>43048</v>
      </c>
    </row>
    <row r="330" spans="2:2" ht="22.5" customHeight="1" x14ac:dyDescent="0.25">
      <c r="B330" s="4">
        <v>43049</v>
      </c>
    </row>
    <row r="331" spans="2:2" ht="22.5" customHeight="1" x14ac:dyDescent="0.25">
      <c r="B331" s="4">
        <v>43050</v>
      </c>
    </row>
    <row r="332" spans="2:2" ht="22.5" customHeight="1" x14ac:dyDescent="0.25">
      <c r="B332" s="4">
        <v>43058</v>
      </c>
    </row>
    <row r="333" spans="2:2" ht="22.5" customHeight="1" x14ac:dyDescent="0.25">
      <c r="B333" s="4">
        <v>43059</v>
      </c>
    </row>
    <row r="334" spans="2:2" ht="22.5" customHeight="1" x14ac:dyDescent="0.25">
      <c r="B334" s="4">
        <v>43060</v>
      </c>
    </row>
    <row r="335" spans="2:2" ht="22.5" customHeight="1" x14ac:dyDescent="0.25">
      <c r="B335" s="4">
        <v>43061</v>
      </c>
    </row>
    <row r="336" spans="2:2" ht="22.5" customHeight="1" x14ac:dyDescent="0.25">
      <c r="B336" s="4">
        <v>43062</v>
      </c>
    </row>
    <row r="337" spans="2:2" ht="22.5" customHeight="1" x14ac:dyDescent="0.25">
      <c r="B337" s="4">
        <v>43063</v>
      </c>
    </row>
    <row r="338" spans="2:2" ht="22.5" customHeight="1" x14ac:dyDescent="0.25">
      <c r="B338" s="4">
        <v>43064</v>
      </c>
    </row>
    <row r="339" spans="2:2" ht="22.5" customHeight="1" x14ac:dyDescent="0.25">
      <c r="B339" s="4">
        <v>43065</v>
      </c>
    </row>
    <row r="340" spans="2:2" ht="22.5" customHeight="1" x14ac:dyDescent="0.25">
      <c r="B340" s="4">
        <v>43066</v>
      </c>
    </row>
    <row r="341" spans="2:2" ht="22.5" customHeight="1" x14ac:dyDescent="0.25">
      <c r="B341" s="4">
        <v>43067</v>
      </c>
    </row>
    <row r="342" spans="2:2" ht="22.5" customHeight="1" x14ac:dyDescent="0.25">
      <c r="B342" s="4">
        <v>43068</v>
      </c>
    </row>
    <row r="343" spans="2:2" ht="22.5" customHeight="1" x14ac:dyDescent="0.25">
      <c r="B343" s="4">
        <v>43069</v>
      </c>
    </row>
    <row r="344" spans="2:2" ht="22.5" customHeight="1" x14ac:dyDescent="0.25">
      <c r="B344" s="4">
        <v>43070</v>
      </c>
    </row>
    <row r="345" spans="2:2" ht="22.5" customHeight="1" x14ac:dyDescent="0.25">
      <c r="B345" s="4">
        <v>43071</v>
      </c>
    </row>
    <row r="346" spans="2:2" ht="22.5" customHeight="1" x14ac:dyDescent="0.25">
      <c r="B346" s="4">
        <v>43072</v>
      </c>
    </row>
    <row r="347" spans="2:2" ht="22.5" customHeight="1" x14ac:dyDescent="0.25">
      <c r="B347" s="4">
        <v>43073</v>
      </c>
    </row>
    <row r="348" spans="2:2" ht="22.5" customHeight="1" x14ac:dyDescent="0.25">
      <c r="B348" s="4">
        <v>43083</v>
      </c>
    </row>
    <row r="349" spans="2:2" ht="22.5" customHeight="1" x14ac:dyDescent="0.25">
      <c r="B349" s="4">
        <v>43084</v>
      </c>
    </row>
    <row r="350" spans="2:2" ht="22.5" customHeight="1" x14ac:dyDescent="0.25">
      <c r="B350" s="4">
        <v>43085</v>
      </c>
    </row>
    <row r="351" spans="2:2" ht="22.5" customHeight="1" x14ac:dyDescent="0.25">
      <c r="B351" s="4">
        <v>43086</v>
      </c>
    </row>
    <row r="352" spans="2:2" ht="22.5" customHeight="1" x14ac:dyDescent="0.25">
      <c r="B352" s="4">
        <v>43087</v>
      </c>
    </row>
    <row r="353" spans="2:2" ht="22.5" customHeight="1" x14ac:dyDescent="0.25">
      <c r="B353" s="4">
        <v>43088</v>
      </c>
    </row>
    <row r="354" spans="2:2" ht="22.5" customHeight="1" x14ac:dyDescent="0.25">
      <c r="B354" s="4">
        <v>43089</v>
      </c>
    </row>
    <row r="355" spans="2:2" ht="22.5" customHeight="1" x14ac:dyDescent="0.25">
      <c r="B355" s="4">
        <v>43090</v>
      </c>
    </row>
    <row r="356" spans="2:2" ht="22.5" customHeight="1" x14ac:dyDescent="0.25">
      <c r="B356" s="4">
        <v>43091</v>
      </c>
    </row>
    <row r="357" spans="2:2" ht="22.5" customHeight="1" x14ac:dyDescent="0.25">
      <c r="B357" s="4">
        <v>43092</v>
      </c>
    </row>
    <row r="358" spans="2:2" ht="22.5" customHeight="1" x14ac:dyDescent="0.25">
      <c r="B358" s="4">
        <v>43093</v>
      </c>
    </row>
    <row r="359" spans="2:2" ht="22.5" customHeight="1" x14ac:dyDescent="0.25">
      <c r="B359" s="4">
        <v>43094</v>
      </c>
    </row>
    <row r="360" spans="2:2" ht="22.5" customHeight="1" x14ac:dyDescent="0.25">
      <c r="B360" s="4">
        <v>43095</v>
      </c>
    </row>
    <row r="361" spans="2:2" ht="22.5" customHeight="1" x14ac:dyDescent="0.25">
      <c r="B361" s="4">
        <v>43096</v>
      </c>
    </row>
    <row r="362" spans="2:2" ht="22.5" customHeight="1" x14ac:dyDescent="0.25">
      <c r="B362" s="4">
        <v>43097</v>
      </c>
    </row>
    <row r="363" spans="2:2" ht="22.5" customHeight="1" x14ac:dyDescent="0.25">
      <c r="B363" s="4">
        <v>43098</v>
      </c>
    </row>
    <row r="364" spans="2:2" ht="22.5" customHeight="1" x14ac:dyDescent="0.25">
      <c r="B364" s="4">
        <v>43099</v>
      </c>
    </row>
    <row r="365" spans="2:2" ht="22.5" customHeight="1" x14ac:dyDescent="0.25">
      <c r="B365" s="4">
        <v>43100</v>
      </c>
    </row>
    <row r="366" spans="2:2" ht="22.5" customHeight="1" x14ac:dyDescent="0.25">
      <c r="B366" s="4">
        <v>43101</v>
      </c>
    </row>
    <row r="367" spans="2:2" ht="22.5" customHeight="1" x14ac:dyDescent="0.25">
      <c r="B367" s="4">
        <v>43102</v>
      </c>
    </row>
    <row r="368" spans="2:2" ht="22.5" customHeight="1" x14ac:dyDescent="0.25">
      <c r="B368" s="4">
        <v>43103</v>
      </c>
    </row>
    <row r="369" spans="2:2" ht="22.5" customHeight="1" x14ac:dyDescent="0.25">
      <c r="B369" s="4">
        <v>43104</v>
      </c>
    </row>
    <row r="370" spans="2:2" ht="22.5" customHeight="1" x14ac:dyDescent="0.25">
      <c r="B370" s="4">
        <v>43105</v>
      </c>
    </row>
    <row r="371" spans="2:2" ht="22.5" customHeight="1" x14ac:dyDescent="0.25">
      <c r="B371" s="4">
        <v>43106</v>
      </c>
    </row>
    <row r="372" spans="2:2" ht="22.5" customHeight="1" x14ac:dyDescent="0.25">
      <c r="B372" s="4">
        <v>43119</v>
      </c>
    </row>
    <row r="373" spans="2:2" ht="22.5" customHeight="1" x14ac:dyDescent="0.25">
      <c r="B373" s="4">
        <v>43120</v>
      </c>
    </row>
    <row r="374" spans="2:2" ht="22.5" customHeight="1" x14ac:dyDescent="0.25">
      <c r="B374" s="4">
        <v>43121</v>
      </c>
    </row>
    <row r="375" spans="2:2" ht="22.5" customHeight="1" x14ac:dyDescent="0.25">
      <c r="B375" s="4">
        <v>43122</v>
      </c>
    </row>
    <row r="376" spans="2:2" ht="22.5" customHeight="1" x14ac:dyDescent="0.25">
      <c r="B376" s="4">
        <v>43123</v>
      </c>
    </row>
    <row r="377" spans="2:2" ht="22.5" customHeight="1" x14ac:dyDescent="0.25">
      <c r="B377" s="4">
        <v>43124</v>
      </c>
    </row>
    <row r="378" spans="2:2" ht="22.5" customHeight="1" x14ac:dyDescent="0.25">
      <c r="B378" s="4">
        <v>43125</v>
      </c>
    </row>
    <row r="379" spans="2:2" ht="22.5" customHeight="1" x14ac:dyDescent="0.25">
      <c r="B379" s="4">
        <v>43126</v>
      </c>
    </row>
    <row r="380" spans="2:2" ht="22.5" customHeight="1" x14ac:dyDescent="0.25">
      <c r="B380" s="4">
        <v>43127</v>
      </c>
    </row>
    <row r="381" spans="2:2" ht="22.5" customHeight="1" x14ac:dyDescent="0.25">
      <c r="B381" s="4">
        <v>43128</v>
      </c>
    </row>
    <row r="382" spans="2:2" ht="22.5" customHeight="1" x14ac:dyDescent="0.25">
      <c r="B382" s="4">
        <v>43129</v>
      </c>
    </row>
    <row r="383" spans="2:2" ht="22.5" customHeight="1" x14ac:dyDescent="0.25">
      <c r="B383" s="4">
        <v>43130</v>
      </c>
    </row>
    <row r="384" spans="2:2" ht="22.5" customHeight="1" x14ac:dyDescent="0.25">
      <c r="B384" s="4">
        <v>43131</v>
      </c>
    </row>
    <row r="385" spans="2:2" ht="22.5" customHeight="1" x14ac:dyDescent="0.25">
      <c r="B385" s="4">
        <v>43132</v>
      </c>
    </row>
    <row r="386" spans="2:2" ht="22.5" customHeight="1" x14ac:dyDescent="0.25">
      <c r="B386" s="4">
        <v>43133</v>
      </c>
    </row>
    <row r="387" spans="2:2" ht="22.5" customHeight="1" x14ac:dyDescent="0.25">
      <c r="B387" s="4">
        <v>43134</v>
      </c>
    </row>
    <row r="388" spans="2:2" ht="22.5" customHeight="1" x14ac:dyDescent="0.25">
      <c r="B388" s="4">
        <v>43135</v>
      </c>
    </row>
    <row r="389" spans="2:2" ht="22.5" customHeight="1" x14ac:dyDescent="0.25">
      <c r="B389" s="4">
        <v>43142</v>
      </c>
    </row>
    <row r="390" spans="2:2" ht="22.5" customHeight="1" x14ac:dyDescent="0.25">
      <c r="B390" s="4">
        <v>43183</v>
      </c>
    </row>
    <row r="391" spans="2:2" ht="22.5" customHeight="1" x14ac:dyDescent="0.25">
      <c r="B391" s="4">
        <v>43184</v>
      </c>
    </row>
    <row r="392" spans="2:2" ht="22.5" customHeight="1" x14ac:dyDescent="0.25">
      <c r="B392" s="4">
        <v>43185</v>
      </c>
    </row>
    <row r="393" spans="2:2" ht="22.5" customHeight="1" x14ac:dyDescent="0.25">
      <c r="B393" s="4">
        <v>43186</v>
      </c>
    </row>
    <row r="394" spans="2:2" ht="22.5" customHeight="1" x14ac:dyDescent="0.25">
      <c r="B394" s="4">
        <v>43187</v>
      </c>
    </row>
    <row r="395" spans="2:2" ht="22.5" customHeight="1" x14ac:dyDescent="0.25">
      <c r="B395" s="4">
        <v>43188</v>
      </c>
    </row>
    <row r="396" spans="2:2" ht="22.5" customHeight="1" x14ac:dyDescent="0.25">
      <c r="B396" s="4">
        <v>43189</v>
      </c>
    </row>
    <row r="397" spans="2:2" ht="22.5" customHeight="1" x14ac:dyDescent="0.25">
      <c r="B397" s="4">
        <v>43190</v>
      </c>
    </row>
    <row r="398" spans="2:2" ht="22.5" customHeight="1" x14ac:dyDescent="0.25">
      <c r="B398" s="4">
        <v>43191</v>
      </c>
    </row>
    <row r="399" spans="2:2" ht="22.5" customHeight="1" x14ac:dyDescent="0.25">
      <c r="B399" s="4">
        <v>43202</v>
      </c>
    </row>
    <row r="400" spans="2:2" ht="22.5" customHeight="1" x14ac:dyDescent="0.25">
      <c r="B400" s="4">
        <v>43203</v>
      </c>
    </row>
    <row r="401" spans="2:2" ht="22.5" customHeight="1" x14ac:dyDescent="0.25">
      <c r="B401" s="4">
        <v>43204</v>
      </c>
    </row>
    <row r="402" spans="2:2" ht="22.5" customHeight="1" x14ac:dyDescent="0.25">
      <c r="B402" s="4">
        <v>43205</v>
      </c>
    </row>
    <row r="403" spans="2:2" ht="22.5" customHeight="1" x14ac:dyDescent="0.25">
      <c r="B403" s="4">
        <v>43206</v>
      </c>
    </row>
    <row r="404" spans="2:2" ht="22.5" customHeight="1" x14ac:dyDescent="0.25">
      <c r="B404" s="4">
        <v>43207</v>
      </c>
    </row>
    <row r="405" spans="2:2" ht="22.5" customHeight="1" x14ac:dyDescent="0.25">
      <c r="B405" s="4">
        <v>43208</v>
      </c>
    </row>
    <row r="406" spans="2:2" ht="22.5" customHeight="1" x14ac:dyDescent="0.25">
      <c r="B406" s="4">
        <v>43209</v>
      </c>
    </row>
    <row r="407" spans="2:2" ht="22.5" customHeight="1" x14ac:dyDescent="0.25">
      <c r="B407" s="4">
        <v>43210</v>
      </c>
    </row>
    <row r="408" spans="2:2" ht="22.5" customHeight="1" x14ac:dyDescent="0.25">
      <c r="B408" s="4">
        <v>43211</v>
      </c>
    </row>
    <row r="409" spans="2:2" ht="22.5" customHeight="1" x14ac:dyDescent="0.25">
      <c r="B409" s="4">
        <v>43212</v>
      </c>
    </row>
    <row r="410" spans="2:2" ht="22.5" customHeight="1" x14ac:dyDescent="0.25">
      <c r="B410" s="4">
        <v>43213</v>
      </c>
    </row>
    <row r="411" spans="2:2" ht="22.5" customHeight="1" x14ac:dyDescent="0.25">
      <c r="B411" s="4">
        <v>43214</v>
      </c>
    </row>
    <row r="412" spans="2:2" ht="22.5" customHeight="1" x14ac:dyDescent="0.25">
      <c r="B412" s="4">
        <v>43215</v>
      </c>
    </row>
    <row r="413" spans="2:2" ht="22.5" customHeight="1" x14ac:dyDescent="0.25">
      <c r="B413" s="4">
        <v>43216</v>
      </c>
    </row>
    <row r="414" spans="2:2" ht="22.5" customHeight="1" x14ac:dyDescent="0.25">
      <c r="B414" s="4">
        <v>43217</v>
      </c>
    </row>
    <row r="415" spans="2:2" ht="22.5" customHeight="1" x14ac:dyDescent="0.25">
      <c r="B415" s="4">
        <v>43218</v>
      </c>
    </row>
    <row r="416" spans="2:2" ht="22.5" customHeight="1" x14ac:dyDescent="0.25">
      <c r="B416" s="4">
        <v>43228</v>
      </c>
    </row>
    <row r="417" spans="2:2" ht="22.5" customHeight="1" x14ac:dyDescent="0.25">
      <c r="B417" s="4">
        <v>43229</v>
      </c>
    </row>
  </sheetData>
  <mergeCells count="12">
    <mergeCell ref="U2:Z2"/>
    <mergeCell ref="D2:F3"/>
    <mergeCell ref="D4:D5"/>
    <mergeCell ref="F4:F5"/>
    <mergeCell ref="E4:E5"/>
    <mergeCell ref="D8:D9"/>
    <mergeCell ref="E8:F9"/>
    <mergeCell ref="D11:F15"/>
    <mergeCell ref="D10:F10"/>
    <mergeCell ref="K2:P2"/>
    <mergeCell ref="D6:D7"/>
    <mergeCell ref="E6:F7"/>
  </mergeCells>
  <conditionalFormatting sqref="B3:B1048576">
    <cfRule type="expression" dxfId="6" priority="6">
      <formula>AND($B3&lt;&gt;"",MOD(ROW(),2)=1)</formula>
    </cfRule>
    <cfRule type="expression" dxfId="5" priority="7">
      <formula>AND($B3&lt;&gt;"",MOD(ROW(),2)=0)</formula>
    </cfRule>
  </conditionalFormatting>
  <conditionalFormatting sqref="D11:F15">
    <cfRule type="cellIs" dxfId="4" priority="5" operator="notEqual">
      <formula>""</formula>
    </cfRule>
  </conditionalFormatting>
  <conditionalFormatting sqref="H3:I14">
    <cfRule type="expression" dxfId="3" priority="4">
      <formula>$H3&lt;&gt;""</formula>
    </cfRule>
  </conditionalFormatting>
  <conditionalFormatting sqref="I3">
    <cfRule type="cellIs" dxfId="2" priority="3" operator="equal">
      <formula>0</formula>
    </cfRule>
  </conditionalFormatting>
  <conditionalFormatting sqref="R3:S9">
    <cfRule type="expression" dxfId="1" priority="2">
      <formula>$R3&lt;&gt;""</formula>
    </cfRule>
  </conditionalFormatting>
  <conditionalFormatting sqref="S3">
    <cfRule type="cellIs" dxfId="0" priority="1" operator="equal">
      <formula>0</formula>
    </cfRule>
  </conditionalFormatting>
  <dataValidations count="2">
    <dataValidation type="custom" allowBlank="1" showInputMessage="1" showErrorMessage="1" errorTitle="Date DEBUT" error="L'année de Date DEBUT doit etre egale à l'année choisie" promptTitle="Date DEBUT" prompt="Entrer une date qui est dans l'année choisie" sqref="E6:F7">
      <formula1>YEAR(E6)=E4</formula1>
    </dataValidation>
    <dataValidation type="custom" showInputMessage="1" showErrorMessage="1" errorTitle="Date FIN" error="1 - Date DEBUT ne doit pas etre VIDE_x000a_2 - Date FIN doit etre dans l'année choisie_x000a_3 - Date FIN doit etre plus grande que la date DEBUT" promptTitle="Date FIN" prompt="Entrer une Date dans l'année choisie étant plus grande que la date DEBUT" sqref="E8:F9">
      <formula1>AND(E6&lt;&gt;"",YEAR(E8)=E4,E8&gt;=E6)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5</xdr:col>
                    <xdr:colOff>28575</xdr:colOff>
                    <xdr:row>3</xdr:row>
                    <xdr:rowOff>76200</xdr:rowOff>
                  </from>
                  <to>
                    <xdr:col>5</xdr:col>
                    <xdr:colOff>295275</xdr:colOff>
                    <xdr:row>4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showGridLines="0" workbookViewId="0">
      <selection activeCell="L11" sqref="L11"/>
    </sheetView>
  </sheetViews>
  <sheetFormatPr defaultRowHeight="21.75" customHeight="1" x14ac:dyDescent="0.25"/>
  <cols>
    <col min="1" max="1" width="5.6640625" style="5" customWidth="1"/>
    <col min="2" max="2" width="12.5" style="2" customWidth="1"/>
    <col min="3" max="3" width="1" style="2" customWidth="1"/>
    <col min="4" max="4" width="6.33203125" style="5" customWidth="1"/>
    <col min="5" max="5" width="12.33203125" style="2" customWidth="1"/>
    <col min="6" max="6" width="1.1640625" style="2" customWidth="1"/>
    <col min="7" max="7" width="5.33203125" style="5" customWidth="1"/>
    <col min="8" max="8" width="9.33203125" style="5"/>
    <col min="9" max="9" width="3.83203125" style="5" customWidth="1"/>
    <col min="10" max="10" width="1" style="2" customWidth="1"/>
    <col min="11" max="11" width="5.33203125" style="5" customWidth="1"/>
    <col min="12" max="12" width="9.33203125" style="5"/>
    <col min="13" max="13" width="3.83203125" style="2" customWidth="1"/>
    <col min="14" max="16384" width="9.33203125" style="2"/>
  </cols>
  <sheetData>
    <row r="1" spans="1:13" ht="21.75" customHeight="1" x14ac:dyDescent="0.25">
      <c r="A1" s="11" t="s">
        <v>5</v>
      </c>
      <c r="B1" s="19" t="s">
        <v>6</v>
      </c>
      <c r="D1" s="17" t="s">
        <v>5</v>
      </c>
      <c r="E1" s="18" t="s">
        <v>25</v>
      </c>
      <c r="G1" s="34" t="s">
        <v>30</v>
      </c>
      <c r="H1" s="34"/>
      <c r="I1" s="34"/>
      <c r="J1" s="34"/>
      <c r="K1" s="34"/>
      <c r="L1" s="34"/>
      <c r="M1" s="34"/>
    </row>
    <row r="2" spans="1:13" ht="21.75" customHeight="1" x14ac:dyDescent="0.25">
      <c r="A2" s="6">
        <v>1</v>
      </c>
      <c r="B2" s="7" t="s">
        <v>7</v>
      </c>
      <c r="D2" s="15">
        <v>1</v>
      </c>
      <c r="E2" s="16" t="s">
        <v>19</v>
      </c>
      <c r="G2" s="20">
        <v>1</v>
      </c>
      <c r="H2" s="20">
        <f ca="1">IF(Page1!$D$11="",SUMPRODUCT(--(MONTH(Date)=G2)*--(Date&gt;=Page1!$E$6)*--(Date&lt;=Page1!$E$8)),0)</f>
        <v>18</v>
      </c>
      <c r="I2" s="20">
        <f ca="1">IF(H2="","",IF(H2&lt;&gt;0,MAX(I$1:I1)+1,""))</f>
        <v>1</v>
      </c>
      <c r="K2" s="20">
        <v>1</v>
      </c>
      <c r="L2" s="20">
        <f ca="1">IF(Page1!$D$11="",SUMPRODUCT(--(WEEKDAY(Date,2)=K2)*--(Date&gt;=Page1!$E$6)*--(Date&lt;=Page1!$E$8)),0)</f>
        <v>12</v>
      </c>
      <c r="M2" s="20">
        <f ca="1">IF(L2="","",IF(L2&lt;&gt;0,MAX(M$1:M1)+1,""))</f>
        <v>1</v>
      </c>
    </row>
    <row r="3" spans="1:13" ht="21.75" customHeight="1" x14ac:dyDescent="0.25">
      <c r="A3" s="6">
        <v>2</v>
      </c>
      <c r="B3" s="7" t="s">
        <v>8</v>
      </c>
      <c r="D3" s="15">
        <v>2</v>
      </c>
      <c r="E3" s="16" t="s">
        <v>20</v>
      </c>
      <c r="G3" s="20">
        <v>2</v>
      </c>
      <c r="H3" s="20">
        <f ca="1">IF(Page1!$D$11="",SUMPRODUCT(--(MONTH(Date)=G3)*--(Date&gt;=Page1!$E$6)*--(Date&lt;=Page1!$E$8)),"")</f>
        <v>19</v>
      </c>
      <c r="I3" s="20">
        <f ca="1">IF(H3="","",IF(H3&lt;&gt;0,MAX(I$1:I2)+1,""))</f>
        <v>2</v>
      </c>
      <c r="K3" s="20">
        <v>2</v>
      </c>
      <c r="L3" s="20">
        <f ca="1">IF(Page1!$D$11="",SUMPRODUCT(--(WEEKDAY(Date,2)=K3)*--(Date&gt;=Page1!$E$6)*--(Date&lt;=Page1!$E$8)),"")</f>
        <v>12</v>
      </c>
      <c r="M3" s="20">
        <f ca="1">IF(L3="","",IF(L3&lt;&gt;0,MAX(M$1:M2)+1,""))</f>
        <v>2</v>
      </c>
    </row>
    <row r="4" spans="1:13" ht="21.75" customHeight="1" x14ac:dyDescent="0.25">
      <c r="A4" s="6">
        <v>3</v>
      </c>
      <c r="B4" s="7" t="s">
        <v>9</v>
      </c>
      <c r="D4" s="15">
        <v>3</v>
      </c>
      <c r="E4" s="16" t="s">
        <v>21</v>
      </c>
      <c r="G4" s="20">
        <v>3</v>
      </c>
      <c r="H4" s="20">
        <f ca="1">IF(Page1!$D$11="",SUMPRODUCT(--(MONTH(Date)=G4)*--(Date&gt;=Page1!$E$6)*--(Date&lt;=Page1!$E$8)),"")</f>
        <v>16</v>
      </c>
      <c r="I4" s="20">
        <f ca="1">IF(H4="","",IF(H4&lt;&gt;0,MAX(I$1:I3)+1,""))</f>
        <v>3</v>
      </c>
      <c r="K4" s="20">
        <v>3</v>
      </c>
      <c r="L4" s="20">
        <f ca="1">IF(Page1!$D$11="",SUMPRODUCT(--(WEEKDAY(Date,2)=K4)*--(Date&gt;=Page1!$E$6)*--(Date&lt;=Page1!$E$8)),"")</f>
        <v>11</v>
      </c>
      <c r="M4" s="20">
        <f ca="1">IF(L4="","",IF(L4&lt;&gt;0,MAX(M$1:M3)+1,""))</f>
        <v>3</v>
      </c>
    </row>
    <row r="5" spans="1:13" ht="21.75" customHeight="1" x14ac:dyDescent="0.25">
      <c r="A5" s="6">
        <v>4</v>
      </c>
      <c r="B5" s="7" t="s">
        <v>10</v>
      </c>
      <c r="D5" s="15">
        <v>4</v>
      </c>
      <c r="E5" s="16" t="s">
        <v>22</v>
      </c>
      <c r="G5" s="20">
        <v>4</v>
      </c>
      <c r="H5" s="20">
        <f ca="1">IF(Page1!$D$11="",SUMPRODUCT(--(MONTH(Date)=G5)*--(Date&gt;=Page1!$E$6)*--(Date&lt;=Page1!$E$8)),"")</f>
        <v>0</v>
      </c>
      <c r="I5" s="20" t="str">
        <f ca="1">IF(H5="","",IF(H5&lt;&gt;0,MAX(I$1:I4)+1,""))</f>
        <v/>
      </c>
      <c r="K5" s="20">
        <v>4</v>
      </c>
      <c r="L5" s="20">
        <f ca="1">IF(Page1!$D$11="",SUMPRODUCT(--(WEEKDAY(Date,2)=K5)*--(Date&gt;=Page1!$E$6)*--(Date&lt;=Page1!$E$8)),"")</f>
        <v>11</v>
      </c>
      <c r="M5" s="20">
        <f ca="1">IF(L5="","",IF(L5&lt;&gt;0,MAX(M$1:M4)+1,""))</f>
        <v>4</v>
      </c>
    </row>
    <row r="6" spans="1:13" ht="21.75" customHeight="1" x14ac:dyDescent="0.25">
      <c r="A6" s="6">
        <v>5</v>
      </c>
      <c r="B6" s="7" t="s">
        <v>29</v>
      </c>
      <c r="D6" s="15">
        <v>5</v>
      </c>
      <c r="E6" s="16" t="s">
        <v>23</v>
      </c>
      <c r="G6" s="20">
        <v>5</v>
      </c>
      <c r="H6" s="20">
        <f ca="1">IF(Page1!$D$11="",SUMPRODUCT(--(MONTH(Date)=G6)*--(Date&gt;=Page1!$E$6)*--(Date&lt;=Page1!$E$8)),"")</f>
        <v>0</v>
      </c>
      <c r="I6" s="20" t="str">
        <f ca="1">IF(H6="","",IF(H6&lt;&gt;0,MAX(I$1:I5)+1,""))</f>
        <v/>
      </c>
      <c r="K6" s="20">
        <v>5</v>
      </c>
      <c r="L6" s="20">
        <f ca="1">IF(Page1!$D$11="",SUMPRODUCT(--(WEEKDAY(Date,2)=K6)*--(Date&gt;=Page1!$E$6)*--(Date&lt;=Page1!$E$8)),"")</f>
        <v>11</v>
      </c>
      <c r="M6" s="20">
        <f ca="1">IF(L6="","",IF(L6&lt;&gt;0,MAX(M$1:M5)+1,""))</f>
        <v>5</v>
      </c>
    </row>
    <row r="7" spans="1:13" ht="21.75" customHeight="1" x14ac:dyDescent="0.25">
      <c r="A7" s="6">
        <v>6</v>
      </c>
      <c r="B7" s="7" t="s">
        <v>11</v>
      </c>
      <c r="D7" s="15">
        <v>6</v>
      </c>
      <c r="E7" s="16" t="s">
        <v>24</v>
      </c>
      <c r="G7" s="20">
        <v>6</v>
      </c>
      <c r="H7" s="20">
        <f ca="1">IF(Page1!$D$11="",SUMPRODUCT(--(MONTH(Date)=G7)*--(Date&gt;=Page1!$E$6)*--(Date&lt;=Page1!$E$8)),"")</f>
        <v>7</v>
      </c>
      <c r="I7" s="20">
        <f ca="1">IF(H7="","",IF(H7&lt;&gt;0,MAX(I$1:I6)+1,""))</f>
        <v>4</v>
      </c>
      <c r="K7" s="20">
        <v>6</v>
      </c>
      <c r="L7" s="20">
        <f ca="1">IF(Page1!$D$11="",SUMPRODUCT(--(WEEKDAY(Date,2)=K7)*--(Date&gt;=Page1!$E$6)*--(Date&lt;=Page1!$E$8)),"")</f>
        <v>12</v>
      </c>
      <c r="M7" s="20">
        <f ca="1">IF(L7="","",IF(L7&lt;&gt;0,MAX(M$1:M6)+1,""))</f>
        <v>6</v>
      </c>
    </row>
    <row r="8" spans="1:13" ht="21.75" customHeight="1" x14ac:dyDescent="0.25">
      <c r="A8" s="6">
        <v>7</v>
      </c>
      <c r="B8" s="7" t="s">
        <v>12</v>
      </c>
      <c r="D8" s="15">
        <v>7</v>
      </c>
      <c r="E8" s="16" t="s">
        <v>18</v>
      </c>
      <c r="G8" s="20">
        <v>7</v>
      </c>
      <c r="H8" s="20">
        <f ca="1">IF(Page1!$D$11="",SUMPRODUCT(--(MONTH(Date)=G8)*--(Date&gt;=Page1!$E$6)*--(Date&lt;=Page1!$E$8)),"")</f>
        <v>24</v>
      </c>
      <c r="I8" s="20">
        <f ca="1">IF(H8="","",IF(H8&lt;&gt;0,MAX(I$1:I7)+1,""))</f>
        <v>5</v>
      </c>
      <c r="K8" s="20">
        <v>7</v>
      </c>
      <c r="L8" s="20">
        <f ca="1">IF(Page1!$D$11="",SUMPRODUCT(--(WEEKDAY(Date,2)=K8)*--(Date&gt;=Page1!$E$6)*--(Date&lt;=Page1!$E$8)),"")</f>
        <v>15</v>
      </c>
      <c r="M8" s="20">
        <f ca="1">IF(L8="","",IF(L8&lt;&gt;0,MAX(M$1:M7)+1,""))</f>
        <v>7</v>
      </c>
    </row>
    <row r="9" spans="1:13" ht="21.75" customHeight="1" x14ac:dyDescent="0.25">
      <c r="A9" s="6">
        <v>8</v>
      </c>
      <c r="B9" s="7" t="s">
        <v>13</v>
      </c>
      <c r="G9" s="20">
        <v>8</v>
      </c>
      <c r="H9" s="20">
        <f ca="1">IF(Page1!$D$11="",SUMPRODUCT(--(MONTH(Date)=G9)*--(Date&gt;=Page1!$E$6)*--(Date&lt;=Page1!$E$8)),"")</f>
        <v>0</v>
      </c>
      <c r="I9" s="20" t="str">
        <f ca="1">IF(H9="","",IF(H9&lt;&gt;0,MAX(I$1:I8)+1,""))</f>
        <v/>
      </c>
    </row>
    <row r="10" spans="1:13" ht="21.75" customHeight="1" x14ac:dyDescent="0.25">
      <c r="A10" s="6">
        <v>9</v>
      </c>
      <c r="B10" s="7" t="s">
        <v>14</v>
      </c>
      <c r="G10" s="20">
        <v>9</v>
      </c>
      <c r="H10" s="20">
        <f ca="1">IF(Page1!$D$11="",SUMPRODUCT(--(MONTH(Date)=G10)*--(Date&gt;=Page1!$E$6)*--(Date&lt;=Page1!$E$8)),"")</f>
        <v>0</v>
      </c>
      <c r="I10" s="20" t="str">
        <f ca="1">IF(H10="","",IF(H10&lt;&gt;0,MAX(I$1:I9)+1,""))</f>
        <v/>
      </c>
    </row>
    <row r="11" spans="1:13" ht="21.75" customHeight="1" x14ac:dyDescent="0.25">
      <c r="A11" s="6">
        <v>10</v>
      </c>
      <c r="B11" s="7" t="s">
        <v>15</v>
      </c>
      <c r="G11" s="20">
        <v>10</v>
      </c>
      <c r="H11" s="20">
        <f ca="1">IF(Page1!$D$11="",SUMPRODUCT(--(MONTH(Date)=G11)*--(Date&gt;=Page1!$E$6)*--(Date&lt;=Page1!$E$8)),"")</f>
        <v>0</v>
      </c>
      <c r="I11" s="20" t="str">
        <f ca="1">IF(H11="","",IF(H11&lt;&gt;0,MAX(I$1:I10)+1,""))</f>
        <v/>
      </c>
    </row>
    <row r="12" spans="1:13" ht="21.75" customHeight="1" x14ac:dyDescent="0.25">
      <c r="A12" s="6">
        <v>11</v>
      </c>
      <c r="B12" s="7" t="s">
        <v>16</v>
      </c>
      <c r="G12" s="20">
        <v>11</v>
      </c>
      <c r="H12" s="20">
        <f ca="1">IF(Page1!$D$11="",SUMPRODUCT(--(MONTH(Date)=G12)*--(Date&gt;=Page1!$E$6)*--(Date&lt;=Page1!$E$8)),"")</f>
        <v>0</v>
      </c>
      <c r="I12" s="20" t="str">
        <f ca="1">IF(H12="","",IF(H12&lt;&gt;0,MAX(I$1:I11)+1,""))</f>
        <v/>
      </c>
    </row>
    <row r="13" spans="1:13" ht="21.75" customHeight="1" x14ac:dyDescent="0.25">
      <c r="A13" s="6">
        <v>12</v>
      </c>
      <c r="B13" s="7" t="s">
        <v>17</v>
      </c>
      <c r="G13" s="20">
        <v>12</v>
      </c>
      <c r="H13" s="20">
        <f ca="1">IF(Page1!$D$11="",SUMPRODUCT(--(MONTH(Date)=G13)*--(Date&gt;=Page1!$E$6)*--(Date&lt;=Page1!$E$8)),"")</f>
        <v>0</v>
      </c>
      <c r="I13" s="20" t="str">
        <f ca="1">IF(H13="","",IF(H13&lt;&gt;0,MAX(I$1:I12)+1,""))</f>
        <v/>
      </c>
    </row>
  </sheetData>
  <mergeCells count="1">
    <mergeCell ref="G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8</vt:i4>
      </vt:variant>
    </vt:vector>
  </HeadingPairs>
  <TitlesOfParts>
    <vt:vector size="10" baseType="lpstr">
      <vt:lpstr>Page1</vt:lpstr>
      <vt:lpstr>Page2</vt:lpstr>
      <vt:lpstr>Jours</vt:lpstr>
      <vt:lpstr>Mois</vt:lpstr>
      <vt:lpstr>NbJour</vt:lpstr>
      <vt:lpstr>NbMois</vt:lpstr>
      <vt:lpstr>NoJour</vt:lpstr>
      <vt:lpstr>NoMois</vt:lpstr>
      <vt:lpstr>OrdJour</vt:lpstr>
      <vt:lpstr>OrdMois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Sbn</dc:creator>
  <cp:lastModifiedBy>Sbn</cp:lastModifiedBy>
  <dcterms:created xsi:type="dcterms:W3CDTF">2016-07-25T18:31:59Z</dcterms:created>
  <dcterms:modified xsi:type="dcterms:W3CDTF">2016-07-25T21:32:01Z</dcterms:modified>
</cp:coreProperties>
</file>