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0730" windowHeight="11760"/>
  </bookViews>
  <sheets>
    <sheet name="Securite_quartier" sheetId="1" r:id="rId1"/>
    <sheet name="DonneesGraph" sheetId="2" r:id="rId2"/>
    <sheet name="Graph" sheetId="3" r:id="rId3"/>
  </sheets>
  <definedNames>
    <definedName name="_xlnm._FilterDatabase" localSheetId="0" hidden="1">Securite_quartier!$A$1:$G$1</definedName>
    <definedName name="Arrondissement">OFFSET(Securite_quartier!$A$1,1,,SV-1,1)</definedName>
    <definedName name="MAX">MAX(Securite_quartier!$I:$I)</definedName>
    <definedName name="Ordre">OFFSET(Securite_quartier!$I$1,1,,SG-1,1)</definedName>
    <definedName name="Page">MID(CELL("FILENAME",DonneesGraph!$A$1),FIND("]",CELL("FILENAME",DonneesGraph!$A$1))+ 1,255)</definedName>
    <definedName name="Pas_du_Tout">OFFSET(Securite_quartier!$G$1,1,,SV-1,1)</definedName>
    <definedName name="Pas_Vraiment">OFFSET(Securite_quartier!$F$1,1,,SV-1,1)</definedName>
    <definedName name="Quartier">OFFSET(Securite_quartier!$B$1,1,,SV-1,1)</definedName>
    <definedName name="Securite_quartier">Securite_quartier!$A$1:$G$676</definedName>
    <definedName name="Sexe">OFFSET(Securite_quartier!$C$1,1,,SV-1,1)</definedName>
    <definedName name="SG">IFERROR(MATCH(9.99999E+307,Securite_quartier!$I:$I),2)</definedName>
    <definedName name="SV">IFERROR(MATCH("zzzzz",Securite_quartier!$A:$A),2)</definedName>
    <definedName name="Un_Peu">OFFSET(Securite_quartier!$E$1,1,,SV-1,1)</definedName>
    <definedName name="Vraiment">OFFSET(Securite_quartier!$D$1,1,,SV-1,1)</definedName>
  </definedNames>
  <calcPr calcId="125725"/>
</workbook>
</file>

<file path=xl/calcChain.xml><?xml version="1.0" encoding="utf-8"?>
<calcChain xmlns="http://schemas.openxmlformats.org/spreadsheetml/2006/main">
  <c r="I676" i="1"/>
  <c r="I675"/>
  <c r="I674"/>
  <c r="I673"/>
  <c r="I672"/>
  <c r="I671"/>
  <c r="I670"/>
  <c r="I669"/>
  <c r="I668"/>
  <c r="I667"/>
  <c r="I666"/>
  <c r="I665"/>
  <c r="I664"/>
  <c r="I663"/>
  <c r="I662"/>
  <c r="I661"/>
  <c r="I660"/>
  <c r="I659"/>
  <c r="I658"/>
  <c r="I657"/>
  <c r="I656"/>
  <c r="I655"/>
  <c r="I654"/>
  <c r="I653"/>
  <c r="I652"/>
  <c r="I651"/>
  <c r="I650"/>
  <c r="I649"/>
  <c r="I648"/>
  <c r="I647"/>
  <c r="I646"/>
  <c r="I645"/>
  <c r="I644"/>
  <c r="I643"/>
  <c r="I642"/>
  <c r="I641"/>
  <c r="I640"/>
  <c r="I639"/>
  <c r="I638"/>
  <c r="I637"/>
  <c r="I636"/>
  <c r="I635"/>
  <c r="I634"/>
  <c r="I633"/>
  <c r="I632"/>
  <c r="I631"/>
  <c r="I630"/>
  <c r="I629"/>
  <c r="I628"/>
  <c r="I627"/>
  <c r="I626"/>
  <c r="I625"/>
  <c r="I624"/>
  <c r="I623"/>
  <c r="I622"/>
  <c r="I621"/>
  <c r="I620"/>
  <c r="I619"/>
  <c r="I618"/>
  <c r="I617"/>
  <c r="I616"/>
  <c r="I615"/>
  <c r="I614"/>
  <c r="I613"/>
  <c r="I612"/>
  <c r="I611"/>
  <c r="I610"/>
  <c r="I609"/>
  <c r="I608"/>
  <c r="I607"/>
  <c r="I606"/>
  <c r="I605"/>
  <c r="I604"/>
  <c r="I603"/>
  <c r="I602"/>
  <c r="I601"/>
  <c r="I600"/>
  <c r="I599"/>
  <c r="I598"/>
  <c r="I597"/>
  <c r="I596"/>
  <c r="I595"/>
  <c r="I594"/>
  <c r="I593"/>
  <c r="I592"/>
  <c r="I591"/>
  <c r="I590"/>
  <c r="I589"/>
  <c r="I588"/>
  <c r="I587"/>
  <c r="I586"/>
  <c r="I585"/>
  <c r="I584"/>
  <c r="I583"/>
  <c r="I582"/>
  <c r="I581"/>
  <c r="I580"/>
  <c r="I579"/>
  <c r="I578"/>
  <c r="I577"/>
  <c r="I576"/>
  <c r="I575"/>
  <c r="I574"/>
  <c r="I573"/>
  <c r="I572"/>
  <c r="I571"/>
  <c r="I570"/>
  <c r="I569"/>
  <c r="I568"/>
  <c r="I567"/>
  <c r="I566"/>
  <c r="I565"/>
  <c r="I564"/>
  <c r="I563"/>
  <c r="I562"/>
  <c r="I561"/>
  <c r="I560"/>
  <c r="I559"/>
  <c r="I558"/>
  <c r="I557"/>
  <c r="I556"/>
  <c r="I555"/>
  <c r="I554"/>
  <c r="I553"/>
  <c r="I552"/>
  <c r="I551"/>
  <c r="I550"/>
  <c r="I549"/>
  <c r="I548"/>
  <c r="I547"/>
  <c r="I546"/>
  <c r="I544"/>
  <c r="I543"/>
  <c r="I542"/>
  <c r="I541"/>
  <c r="I540"/>
  <c r="I539"/>
  <c r="I538"/>
  <c r="I537"/>
  <c r="I536"/>
  <c r="I535"/>
  <c r="I534"/>
  <c r="I533"/>
  <c r="I532"/>
  <c r="I531"/>
  <c r="I530"/>
  <c r="I529"/>
  <c r="I528"/>
  <c r="I527"/>
  <c r="I526"/>
  <c r="I525"/>
  <c r="I524"/>
  <c r="I523"/>
  <c r="I522"/>
  <c r="I521"/>
  <c r="I520"/>
  <c r="I519"/>
  <c r="I518"/>
  <c r="I517"/>
  <c r="I516"/>
  <c r="I515"/>
  <c r="I514"/>
  <c r="I513"/>
  <c r="I512"/>
  <c r="I511"/>
  <c r="I510"/>
  <c r="I509"/>
  <c r="I508"/>
  <c r="I507"/>
  <c r="I506"/>
  <c r="I505"/>
  <c r="I504"/>
  <c r="I503"/>
  <c r="I502"/>
  <c r="I501"/>
  <c r="I500"/>
  <c r="I499"/>
  <c r="I498"/>
  <c r="I497"/>
  <c r="I496"/>
  <c r="I495"/>
  <c r="I494"/>
  <c r="I493"/>
  <c r="I492"/>
  <c r="I491"/>
  <c r="I490"/>
  <c r="I489"/>
  <c r="I488"/>
  <c r="I487"/>
  <c r="I486"/>
  <c r="I485"/>
  <c r="I484"/>
  <c r="I483"/>
  <c r="I482"/>
  <c r="I481"/>
  <c r="I480"/>
  <c r="I479"/>
  <c r="I478"/>
  <c r="I477"/>
  <c r="I476"/>
  <c r="I475"/>
  <c r="I474"/>
  <c r="I473"/>
  <c r="I472"/>
  <c r="I470"/>
  <c r="I469"/>
  <c r="I468"/>
  <c r="I467"/>
  <c r="I465"/>
  <c r="I464"/>
  <c r="I463"/>
  <c r="I462"/>
  <c r="I461"/>
  <c r="I460"/>
  <c r="I459"/>
  <c r="I458"/>
  <c r="I457"/>
  <c r="I456"/>
  <c r="I455"/>
  <c r="I454"/>
  <c r="I453"/>
  <c r="I452"/>
  <c r="I451"/>
  <c r="I450"/>
  <c r="I449"/>
  <c r="I448"/>
  <c r="I447"/>
  <c r="I446"/>
  <c r="I445"/>
  <c r="I444"/>
  <c r="I443"/>
  <c r="I442"/>
  <c r="I441"/>
  <c r="I440"/>
  <c r="I439"/>
  <c r="I438"/>
  <c r="I437"/>
  <c r="I436"/>
  <c r="I435"/>
  <c r="I434"/>
  <c r="I433"/>
  <c r="I432"/>
  <c r="I431"/>
  <c r="I430"/>
  <c r="I429"/>
  <c r="I428"/>
  <c r="I427"/>
  <c r="I426"/>
  <c r="I425"/>
  <c r="I424"/>
  <c r="I423"/>
  <c r="I422"/>
  <c r="I421"/>
  <c r="I420"/>
  <c r="I419"/>
  <c r="I418"/>
  <c r="I417"/>
  <c r="I416"/>
  <c r="I415"/>
  <c r="I414"/>
  <c r="I413"/>
  <c r="I412"/>
  <c r="I411"/>
  <c r="I410"/>
  <c r="I409"/>
  <c r="I408"/>
  <c r="I407"/>
  <c r="I406"/>
  <c r="I405"/>
  <c r="I404"/>
  <c r="I403"/>
  <c r="I402"/>
  <c r="I401"/>
  <c r="I400"/>
  <c r="I399"/>
  <c r="I398"/>
  <c r="I397"/>
  <c r="I396"/>
  <c r="I395"/>
  <c r="I394"/>
  <c r="I393"/>
  <c r="I392"/>
  <c r="I391"/>
  <c r="I390"/>
  <c r="I389"/>
  <c r="I388"/>
  <c r="I387"/>
  <c r="I386"/>
  <c r="I385"/>
  <c r="I384"/>
  <c r="I383"/>
  <c r="I382"/>
  <c r="I381"/>
  <c r="I380"/>
  <c r="I379"/>
  <c r="I378"/>
  <c r="I377"/>
  <c r="I376"/>
  <c r="I375"/>
  <c r="I374"/>
  <c r="I373"/>
  <c r="I372"/>
  <c r="I371"/>
  <c r="I370"/>
  <c r="I369"/>
  <c r="I368"/>
  <c r="I367"/>
  <c r="I366"/>
  <c r="I365"/>
  <c r="I364"/>
  <c r="I363"/>
  <c r="I362"/>
  <c r="I360"/>
  <c r="I359"/>
  <c r="I358"/>
  <c r="I357"/>
  <c r="I356"/>
  <c r="I355"/>
  <c r="I354"/>
  <c r="I353"/>
  <c r="I352"/>
  <c r="I351"/>
  <c r="I350"/>
  <c r="I349"/>
  <c r="I348"/>
  <c r="I347"/>
  <c r="I346"/>
  <c r="I345"/>
  <c r="I344"/>
  <c r="I343"/>
  <c r="I342"/>
  <c r="I341"/>
  <c r="I340"/>
  <c r="I339"/>
  <c r="I338"/>
  <c r="I337"/>
  <c r="I336"/>
  <c r="I335"/>
  <c r="I334"/>
  <c r="I333"/>
  <c r="I332"/>
  <c r="I331"/>
  <c r="I330"/>
  <c r="I329"/>
  <c r="I328"/>
  <c r="I327"/>
  <c r="I326"/>
  <c r="I325"/>
  <c r="I324"/>
  <c r="I323"/>
  <c r="I322"/>
  <c r="I321"/>
  <c r="I320"/>
  <c r="I319"/>
  <c r="I318"/>
  <c r="I317"/>
  <c r="I316"/>
  <c r="I315"/>
  <c r="I314"/>
  <c r="I313"/>
  <c r="I312"/>
  <c r="I311"/>
  <c r="I310"/>
  <c r="I309"/>
  <c r="I308"/>
  <c r="I307"/>
  <c r="I306"/>
  <c r="I305"/>
  <c r="I304"/>
  <c r="I303"/>
  <c r="I302"/>
  <c r="I301"/>
  <c r="I300"/>
  <c r="I299"/>
  <c r="I298"/>
  <c r="I297"/>
  <c r="I296"/>
  <c r="I295"/>
  <c r="I294"/>
  <c r="I293"/>
  <c r="I292"/>
  <c r="I291"/>
  <c r="I290"/>
  <c r="I289"/>
  <c r="I288"/>
  <c r="I287"/>
  <c r="I286"/>
  <c r="I285"/>
  <c r="I284"/>
  <c r="I283"/>
  <c r="I282"/>
  <c r="I281"/>
  <c r="I280"/>
  <c r="I279"/>
  <c r="I278"/>
  <c r="I277"/>
  <c r="I276"/>
  <c r="I275"/>
  <c r="I274"/>
  <c r="I273"/>
  <c r="I272"/>
  <c r="I271"/>
  <c r="I270"/>
  <c r="I269"/>
  <c r="I268"/>
  <c r="I267"/>
  <c r="I266"/>
  <c r="I265"/>
  <c r="I264"/>
  <c r="I263"/>
  <c r="I262"/>
  <c r="I261"/>
  <c r="I260"/>
  <c r="I259"/>
  <c r="I258"/>
  <c r="I257"/>
  <c r="I256"/>
  <c r="I255"/>
  <c r="I254"/>
  <c r="I253"/>
  <c r="I252"/>
  <c r="I251"/>
  <c r="I250"/>
  <c r="I249"/>
  <c r="I248"/>
  <c r="I247"/>
  <c r="I246"/>
  <c r="I245"/>
  <c r="I244"/>
  <c r="I243"/>
  <c r="I242"/>
  <c r="I241"/>
  <c r="I240"/>
  <c r="I239"/>
  <c r="I238"/>
  <c r="I237"/>
  <c r="I236"/>
  <c r="I235"/>
  <c r="I234"/>
  <c r="I233"/>
  <c r="I232"/>
  <c r="I231"/>
  <c r="I230"/>
  <c r="I229"/>
  <c r="I228"/>
  <c r="I227"/>
  <c r="I226"/>
  <c r="I225"/>
  <c r="I224"/>
  <c r="I223"/>
  <c r="I222"/>
  <c r="I221"/>
  <c r="I220"/>
  <c r="I219"/>
  <c r="I218"/>
  <c r="I217"/>
  <c r="I216"/>
  <c r="I215"/>
  <c r="I214"/>
  <c r="I213"/>
  <c r="I212"/>
  <c r="I211"/>
  <c r="I210"/>
  <c r="I209"/>
  <c r="I207"/>
  <c r="I205"/>
  <c r="I204"/>
  <c r="I203"/>
  <c r="I202"/>
  <c r="I201"/>
  <c r="I200"/>
  <c r="I199"/>
  <c r="I198"/>
  <c r="I197"/>
  <c r="I196"/>
  <c r="I195"/>
  <c r="I194"/>
  <c r="I193"/>
  <c r="I192"/>
  <c r="I191"/>
  <c r="I190"/>
  <c r="I188"/>
  <c r="I187"/>
  <c r="I186"/>
  <c r="I185"/>
  <c r="I184"/>
  <c r="I183"/>
  <c r="I182"/>
  <c r="I181"/>
  <c r="I180"/>
  <c r="I179"/>
  <c r="I176"/>
  <c r="I175"/>
  <c r="I174"/>
  <c r="I173"/>
  <c r="I172"/>
  <c r="I171"/>
  <c r="I170"/>
  <c r="I169"/>
  <c r="I168"/>
  <c r="I167"/>
  <c r="I166"/>
  <c r="I162"/>
  <c r="I161"/>
  <c r="I160"/>
  <c r="I159"/>
  <c r="I158"/>
  <c r="I156"/>
  <c r="I155"/>
  <c r="I154"/>
  <c r="I153"/>
  <c r="I152"/>
  <c r="I151"/>
  <c r="I150"/>
  <c r="I149"/>
  <c r="I148"/>
  <c r="I147"/>
  <c r="I146"/>
  <c r="I145"/>
  <c r="I144"/>
  <c r="I143"/>
  <c r="I142"/>
  <c r="I141"/>
  <c r="I140"/>
  <c r="I139"/>
  <c r="I138"/>
  <c r="I137"/>
  <c r="I136"/>
  <c r="I135"/>
  <c r="I134"/>
  <c r="I133"/>
  <c r="I132"/>
  <c r="I131"/>
  <c r="I130"/>
  <c r="I129"/>
  <c r="I128"/>
  <c r="I127"/>
  <c r="I126"/>
  <c r="I125"/>
  <c r="I124"/>
  <c r="I123"/>
  <c r="I122"/>
  <c r="I121"/>
  <c r="I120"/>
  <c r="I119"/>
  <c r="I118"/>
  <c r="I117"/>
  <c r="I116"/>
  <c r="I115"/>
  <c r="I114"/>
  <c r="I113"/>
  <c r="I112"/>
  <c r="I111"/>
  <c r="I110"/>
  <c r="I109"/>
  <c r="I108"/>
  <c r="I107"/>
  <c r="I106"/>
  <c r="I105"/>
  <c r="I104"/>
  <c r="I103"/>
  <c r="I102"/>
  <c r="I101"/>
  <c r="I100"/>
  <c r="I99"/>
  <c r="I98"/>
  <c r="I97"/>
  <c r="I96"/>
  <c r="I95"/>
  <c r="I94"/>
  <c r="I93"/>
  <c r="I92"/>
  <c r="I91"/>
  <c r="I90"/>
  <c r="I89"/>
  <c r="I88"/>
  <c r="I87"/>
  <c r="I86"/>
  <c r="I85"/>
  <c r="I84"/>
  <c r="I83"/>
  <c r="I82"/>
  <c r="I81"/>
  <c r="I80"/>
  <c r="I79"/>
  <c r="I78"/>
  <c r="I77"/>
  <c r="I75"/>
  <c r="I73"/>
  <c r="I72"/>
  <c r="I71"/>
  <c r="I70"/>
  <c r="I68"/>
  <c r="I67"/>
  <c r="I66"/>
  <c r="I65"/>
  <c r="I64"/>
  <c r="I63"/>
  <c r="I62"/>
  <c r="I61"/>
  <c r="I60"/>
  <c r="I59"/>
  <c r="I58"/>
  <c r="I57"/>
  <c r="I56"/>
  <c r="I55"/>
  <c r="I52"/>
  <c r="I51"/>
  <c r="I49"/>
  <c r="I48"/>
  <c r="I47"/>
  <c r="I46"/>
  <c r="I45"/>
  <c r="I44"/>
  <c r="I43"/>
  <c r="I42"/>
  <c r="I41"/>
  <c r="I40"/>
  <c r="I39"/>
  <c r="I38"/>
  <c r="I37"/>
  <c r="I36"/>
  <c r="I34"/>
  <c r="I33"/>
  <c r="I32"/>
  <c r="I31"/>
  <c r="I30"/>
  <c r="I29"/>
  <c r="I28"/>
  <c r="I27"/>
  <c r="I25"/>
  <c r="I24"/>
  <c r="I23"/>
  <c r="I22"/>
  <c r="I21"/>
  <c r="I20"/>
  <c r="I19"/>
  <c r="I18"/>
  <c r="I17"/>
  <c r="I16"/>
  <c r="I15"/>
  <c r="I14"/>
  <c r="I13"/>
  <c r="I12"/>
  <c r="I11"/>
  <c r="I9"/>
  <c r="I8"/>
  <c r="I7"/>
  <c r="I6"/>
  <c r="I5"/>
  <c r="I4"/>
  <c r="I3"/>
  <c r="I2"/>
  <c r="I10" l="1"/>
  <c r="I26" s="1"/>
  <c r="I35" l="1"/>
  <c r="I50" l="1"/>
  <c r="I53" l="1"/>
  <c r="I54" l="1"/>
  <c r="I69" s="1"/>
  <c r="I74" l="1"/>
  <c r="I76" s="1"/>
  <c r="I157" s="1"/>
  <c r="I163" l="1"/>
  <c r="I164" s="1"/>
  <c r="I165" s="1"/>
  <c r="I177" l="1"/>
  <c r="I178" s="1"/>
  <c r="I189" s="1"/>
  <c r="I206" l="1"/>
  <c r="I208" s="1"/>
  <c r="I361" s="1"/>
  <c r="I466" s="1"/>
  <c r="I471" s="1"/>
  <c r="I545" s="1"/>
  <c r="B5" i="2" l="1"/>
  <c r="D5" s="1"/>
  <c r="B6" l="1"/>
  <c r="B7" s="1"/>
  <c r="C5"/>
  <c r="V5" l="1"/>
  <c r="L5"/>
  <c r="O5"/>
  <c r="J5"/>
  <c r="S5"/>
  <c r="M5"/>
  <c r="D6"/>
  <c r="I5"/>
  <c r="H5"/>
  <c r="P5"/>
  <c r="N5"/>
  <c r="C6"/>
  <c r="R5"/>
  <c r="W5"/>
  <c r="U5"/>
  <c r="T5"/>
  <c r="Q5"/>
  <c r="K5"/>
  <c r="C7"/>
  <c r="B8"/>
  <c r="D7"/>
  <c r="F5" l="1"/>
  <c r="O6"/>
  <c r="N6"/>
  <c r="L6"/>
  <c r="V6"/>
  <c r="M6"/>
  <c r="U6"/>
  <c r="K6"/>
  <c r="H6"/>
  <c r="R6"/>
  <c r="Q6"/>
  <c r="S6"/>
  <c r="P6"/>
  <c r="J6"/>
  <c r="W6"/>
  <c r="P7"/>
  <c r="V7"/>
  <c r="T6"/>
  <c r="I6"/>
  <c r="K7"/>
  <c r="T7"/>
  <c r="R7"/>
  <c r="L7"/>
  <c r="W7"/>
  <c r="S7"/>
  <c r="N7"/>
  <c r="H7"/>
  <c r="M7"/>
  <c r="O7"/>
  <c r="J7"/>
  <c r="C8"/>
  <c r="B9"/>
  <c r="D8"/>
  <c r="U7"/>
  <c r="Q7"/>
  <c r="I7"/>
  <c r="F6" l="1"/>
  <c r="F7"/>
  <c r="N8"/>
  <c r="R8"/>
  <c r="J8"/>
  <c r="U8"/>
  <c r="M8"/>
  <c r="V8"/>
  <c r="L8"/>
  <c r="I8"/>
  <c r="Q8"/>
  <c r="B10"/>
  <c r="D9"/>
  <c r="C9"/>
  <c r="K8"/>
  <c r="W8"/>
  <c r="S8"/>
  <c r="O8"/>
  <c r="H8"/>
  <c r="T8"/>
  <c r="P8"/>
  <c r="F8" l="1"/>
  <c r="H9"/>
  <c r="K9"/>
  <c r="W9"/>
  <c r="O9"/>
  <c r="S9"/>
  <c r="B11"/>
  <c r="D10"/>
  <c r="C10"/>
  <c r="U9"/>
  <c r="Q9"/>
  <c r="M9"/>
  <c r="I9"/>
  <c r="V9"/>
  <c r="R9"/>
  <c r="N9"/>
  <c r="J9"/>
  <c r="T9"/>
  <c r="P9"/>
  <c r="L9"/>
  <c r="F9" l="1"/>
  <c r="V10"/>
  <c r="R10"/>
  <c r="J10"/>
  <c r="N10"/>
  <c r="L10"/>
  <c r="B12"/>
  <c r="D11"/>
  <c r="C11"/>
  <c r="U10"/>
  <c r="I10"/>
  <c r="Q10"/>
  <c r="M10"/>
  <c r="W10"/>
  <c r="K10"/>
  <c r="S10"/>
  <c r="O10"/>
  <c r="T10"/>
  <c r="H10"/>
  <c r="P10"/>
  <c r="F10" l="1"/>
  <c r="P11"/>
  <c r="W11"/>
  <c r="K11"/>
  <c r="O11"/>
  <c r="J11"/>
  <c r="V11"/>
  <c r="M11"/>
  <c r="T11"/>
  <c r="Q11"/>
  <c r="N11"/>
  <c r="I11"/>
  <c r="R11"/>
  <c r="L11"/>
  <c r="H11"/>
  <c r="S11"/>
  <c r="D12"/>
  <c r="C12"/>
  <c r="B13"/>
  <c r="U11"/>
  <c r="F11" l="1"/>
  <c r="T12"/>
  <c r="R12"/>
  <c r="N12"/>
  <c r="V12"/>
  <c r="J12"/>
  <c r="M12"/>
  <c r="Q12"/>
  <c r="I12"/>
  <c r="U12"/>
  <c r="C13"/>
  <c r="D13"/>
  <c r="B14"/>
  <c r="O12"/>
  <c r="S12"/>
  <c r="K12"/>
  <c r="W12"/>
  <c r="L12"/>
  <c r="P12"/>
  <c r="H12"/>
  <c r="F12" l="1"/>
  <c r="T13"/>
  <c r="P13"/>
  <c r="N13"/>
  <c r="R13"/>
  <c r="J13"/>
  <c r="L13"/>
  <c r="W13"/>
  <c r="M13"/>
  <c r="H13"/>
  <c r="S13"/>
  <c r="Q13"/>
  <c r="O13"/>
  <c r="K13"/>
  <c r="V13"/>
  <c r="I13"/>
  <c r="U13"/>
  <c r="D14"/>
  <c r="C14"/>
  <c r="B15"/>
  <c r="F13" l="1"/>
  <c r="U14"/>
  <c r="I14"/>
  <c r="P14"/>
  <c r="Q14"/>
  <c r="T14"/>
  <c r="M14"/>
  <c r="W14"/>
  <c r="L14"/>
  <c r="H14"/>
  <c r="N14"/>
  <c r="R14"/>
  <c r="J14"/>
  <c r="V14"/>
  <c r="O14"/>
  <c r="S14"/>
  <c r="K14"/>
  <c r="C15"/>
  <c r="D15"/>
  <c r="B16"/>
  <c r="F14" l="1"/>
  <c r="Q15"/>
  <c r="U15"/>
  <c r="I15"/>
  <c r="L15"/>
  <c r="B17"/>
  <c r="D16"/>
  <c r="C16"/>
  <c r="M15"/>
  <c r="J15"/>
  <c r="V15"/>
  <c r="R15"/>
  <c r="N15"/>
  <c r="K15"/>
  <c r="W15"/>
  <c r="S15"/>
  <c r="O15"/>
  <c r="H15"/>
  <c r="T15"/>
  <c r="P15"/>
  <c r="F15" l="1"/>
  <c r="M16"/>
  <c r="U16"/>
  <c r="Q16"/>
  <c r="O16"/>
  <c r="W16"/>
  <c r="P16"/>
  <c r="I16"/>
  <c r="K16"/>
  <c r="S16"/>
  <c r="D17"/>
  <c r="C17"/>
  <c r="B18"/>
  <c r="N16"/>
  <c r="J16"/>
  <c r="V16"/>
  <c r="R16"/>
  <c r="L16"/>
  <c r="H16"/>
  <c r="T16"/>
  <c r="F16" l="1"/>
  <c r="U17"/>
  <c r="Q17"/>
  <c r="M17"/>
  <c r="S17"/>
  <c r="I17"/>
  <c r="P17"/>
  <c r="N17"/>
  <c r="J17"/>
  <c r="V17"/>
  <c r="R17"/>
  <c r="D18"/>
  <c r="C18"/>
  <c r="B19"/>
  <c r="O17"/>
  <c r="K17"/>
  <c r="W17"/>
  <c r="L17"/>
  <c r="H17"/>
  <c r="T17"/>
  <c r="F17" l="1"/>
  <c r="U18"/>
  <c r="Q18"/>
  <c r="S18"/>
  <c r="I18"/>
  <c r="M18"/>
  <c r="P18"/>
  <c r="J18"/>
  <c r="N18"/>
  <c r="V18"/>
  <c r="R18"/>
  <c r="D19"/>
  <c r="C19"/>
  <c r="B20"/>
  <c r="K18"/>
  <c r="O18"/>
  <c r="W18"/>
  <c r="H18"/>
  <c r="L18"/>
  <c r="T18"/>
  <c r="F18" l="1"/>
  <c r="J19"/>
  <c r="P19"/>
  <c r="V19"/>
  <c r="R19"/>
  <c r="N19"/>
  <c r="I19"/>
  <c r="U19"/>
  <c r="M19"/>
  <c r="Q19"/>
  <c r="D20"/>
  <c r="B21"/>
  <c r="C20"/>
  <c r="K19"/>
  <c r="W19"/>
  <c r="O19"/>
  <c r="S19"/>
  <c r="H19"/>
  <c r="T19"/>
  <c r="L19"/>
  <c r="F19" l="1"/>
  <c r="N20"/>
  <c r="K20"/>
  <c r="W20"/>
  <c r="O20"/>
  <c r="S20"/>
  <c r="H20"/>
  <c r="T20"/>
  <c r="P20"/>
  <c r="L20"/>
  <c r="I20"/>
  <c r="U20"/>
  <c r="Q20"/>
  <c r="M20"/>
  <c r="J20"/>
  <c r="V20"/>
  <c r="R20"/>
  <c r="B22"/>
  <c r="D21"/>
  <c r="C21"/>
  <c r="F20" l="1"/>
  <c r="H21"/>
  <c r="R21"/>
  <c r="Q21"/>
  <c r="J21"/>
  <c r="M21"/>
  <c r="N21"/>
  <c r="C22"/>
  <c r="B23"/>
  <c r="D22"/>
  <c r="U21"/>
  <c r="I21"/>
  <c r="V21"/>
  <c r="S21"/>
  <c r="O21"/>
  <c r="W21"/>
  <c r="K21"/>
  <c r="P21"/>
  <c r="L21"/>
  <c r="T21"/>
  <c r="F21" l="1"/>
  <c r="P22"/>
  <c r="Q22"/>
  <c r="W22"/>
  <c r="H22"/>
  <c r="S22"/>
  <c r="L22"/>
  <c r="I22"/>
  <c r="T22"/>
  <c r="M22"/>
  <c r="O22"/>
  <c r="K22"/>
  <c r="U22"/>
  <c r="B24"/>
  <c r="D23"/>
  <c r="C23"/>
  <c r="J22"/>
  <c r="V22"/>
  <c r="R22"/>
  <c r="N22"/>
  <c r="F22" l="1"/>
  <c r="W23"/>
  <c r="T23"/>
  <c r="R23"/>
  <c r="C24"/>
  <c r="B25"/>
  <c r="D24"/>
  <c r="J23"/>
  <c r="N23"/>
  <c r="V23"/>
  <c r="Q23"/>
  <c r="I23"/>
  <c r="M23"/>
  <c r="U23"/>
  <c r="S23"/>
  <c r="K23"/>
  <c r="O23"/>
  <c r="P23"/>
  <c r="H23"/>
  <c r="L23"/>
  <c r="F23" l="1"/>
  <c r="J24"/>
  <c r="U24"/>
  <c r="R24"/>
  <c r="T24"/>
  <c r="N24"/>
  <c r="B26"/>
  <c r="D25"/>
  <c r="C25"/>
  <c r="S24"/>
  <c r="O24"/>
  <c r="K24"/>
  <c r="W24"/>
  <c r="V24"/>
  <c r="P24"/>
  <c r="L24"/>
  <c r="H24"/>
  <c r="Q24"/>
  <c r="M24"/>
  <c r="I24"/>
  <c r="F24" l="1"/>
  <c r="W25"/>
  <c r="O25"/>
  <c r="P25"/>
  <c r="S25"/>
  <c r="K25"/>
  <c r="D26"/>
  <c r="C26"/>
  <c r="B27"/>
  <c r="M25"/>
  <c r="I25"/>
  <c r="U25"/>
  <c r="Q25"/>
  <c r="N25"/>
  <c r="J25"/>
  <c r="V25"/>
  <c r="R25"/>
  <c r="L25"/>
  <c r="H25"/>
  <c r="T25"/>
  <c r="F25" l="1"/>
  <c r="N26"/>
  <c r="R26"/>
  <c r="V26"/>
  <c r="L26"/>
  <c r="J26"/>
  <c r="I26"/>
  <c r="U26"/>
  <c r="Q26"/>
  <c r="M26"/>
  <c r="D27"/>
  <c r="C27"/>
  <c r="C2" i="3" s="1"/>
  <c r="B7" s="1"/>
  <c r="K26" i="2"/>
  <c r="W26"/>
  <c r="S26"/>
  <c r="O26"/>
  <c r="H26"/>
  <c r="T26"/>
  <c r="P26"/>
  <c r="F26" l="1"/>
  <c r="P27"/>
  <c r="P4" s="1"/>
  <c r="K27"/>
  <c r="K4" s="1"/>
  <c r="V27"/>
  <c r="V4" s="1"/>
  <c r="J27"/>
  <c r="J4" s="1"/>
  <c r="N27"/>
  <c r="N4" s="1"/>
  <c r="S27"/>
  <c r="S4" s="1"/>
  <c r="O27"/>
  <c r="O4" s="1"/>
  <c r="W27"/>
  <c r="W4" s="1"/>
  <c r="M27"/>
  <c r="M4" s="1"/>
  <c r="I27"/>
  <c r="I4" s="1"/>
  <c r="U27"/>
  <c r="U4" s="1"/>
  <c r="Q27"/>
  <c r="Q4" s="1"/>
  <c r="R27"/>
  <c r="R4" s="1"/>
  <c r="L27"/>
  <c r="L4" s="1"/>
  <c r="H27"/>
  <c r="F12" i="3" s="1"/>
  <c r="T27" i="2"/>
  <c r="T4" s="1"/>
  <c r="G33" i="3" l="1"/>
  <c r="M12"/>
  <c r="W12"/>
  <c r="U12"/>
  <c r="S12"/>
  <c r="X12"/>
  <c r="I12"/>
  <c r="P12"/>
  <c r="G12"/>
  <c r="F13" s="1"/>
  <c r="L12"/>
  <c r="Q12"/>
  <c r="N12"/>
  <c r="R12"/>
  <c r="H12"/>
  <c r="K12"/>
  <c r="V12"/>
  <c r="F27" i="2"/>
  <c r="H4"/>
  <c r="Q34" i="3" l="1"/>
  <c r="R13"/>
  <c r="R8"/>
  <c r="M7"/>
  <c r="K13"/>
  <c r="L33"/>
  <c r="S33"/>
  <c r="Q13"/>
  <c r="I13"/>
  <c r="I34"/>
  <c r="W13"/>
  <c r="V34"/>
  <c r="W8"/>
  <c r="F4" i="2"/>
  <c r="C7" i="3"/>
  <c r="G13"/>
  <c r="I33"/>
  <c r="V13"/>
  <c r="X33"/>
  <c r="N34"/>
  <c r="N13"/>
  <c r="P13"/>
  <c r="R7"/>
  <c r="S7" s="1"/>
  <c r="Q33"/>
  <c r="W7"/>
  <c r="X7" s="1"/>
  <c r="U13"/>
  <c r="V33"/>
  <c r="H7"/>
  <c r="S34"/>
  <c r="S13"/>
  <c r="H13"/>
  <c r="G34"/>
  <c r="H8"/>
  <c r="L13"/>
  <c r="N33"/>
  <c r="X34"/>
  <c r="X13"/>
  <c r="M13"/>
  <c r="M8"/>
  <c r="N8" s="1"/>
  <c r="L34"/>
  <c r="B54" i="2"/>
  <c r="F54" s="1"/>
  <c r="D7" i="3" l="1"/>
  <c r="C8"/>
  <c r="D8" s="1"/>
  <c r="I8"/>
  <c r="S8"/>
  <c r="X8"/>
  <c r="I7"/>
  <c r="N7"/>
  <c r="T54" i="2"/>
  <c r="P54"/>
  <c r="L54"/>
  <c r="H54"/>
  <c r="M54"/>
  <c r="V54"/>
  <c r="R54"/>
  <c r="N54"/>
  <c r="J54"/>
  <c r="Q54"/>
  <c r="W54"/>
  <c r="S54"/>
  <c r="O54"/>
  <c r="K54"/>
  <c r="U54"/>
  <c r="I54"/>
  <c r="C54"/>
  <c r="D54"/>
</calcChain>
</file>

<file path=xl/comments1.xml><?xml version="1.0" encoding="utf-8"?>
<comments xmlns="http://schemas.openxmlformats.org/spreadsheetml/2006/main">
  <authors>
    <author>Saban AKMAN</author>
  </authors>
  <commentList>
    <comment ref="I1" authorId="0">
      <text>
        <r>
          <rPr>
            <b/>
            <sz val="9"/>
            <color indexed="81"/>
            <rFont val="Tahoma"/>
            <family val="2"/>
            <charset val="162"/>
          </rPr>
          <t>Colonne auxiliaire</t>
        </r>
      </text>
    </comment>
  </commentList>
</comments>
</file>

<file path=xl/sharedStrings.xml><?xml version="1.0" encoding="utf-8"?>
<sst xmlns="http://schemas.openxmlformats.org/spreadsheetml/2006/main" count="4836" uniqueCount="41">
  <si>
    <t>Arrondissement</t>
  </si>
  <si>
    <t>Site/Quartier</t>
  </si>
  <si>
    <t>Sexe:</t>
  </si>
  <si>
    <t>Oui, Vraiment</t>
  </si>
  <si>
    <t>Oui, un peu</t>
  </si>
  <si>
    <t>Non, pas Vraiment</t>
  </si>
  <si>
    <t>Non pas du tout</t>
  </si>
  <si>
    <t>4ème Arrd</t>
  </si>
  <si>
    <t>Lipia</t>
  </si>
  <si>
    <t>Homme</t>
  </si>
  <si>
    <t>Non</t>
  </si>
  <si>
    <t>Oui</t>
  </si>
  <si>
    <t>Femme</t>
  </si>
  <si>
    <t>Gobongo</t>
  </si>
  <si>
    <t>5ème Arrd</t>
  </si>
  <si>
    <t>Bazanga</t>
  </si>
  <si>
    <t>Lando</t>
  </si>
  <si>
    <t>Bégoua</t>
  </si>
  <si>
    <t>Cité Golf</t>
  </si>
  <si>
    <t>Bimbo</t>
  </si>
  <si>
    <t>Sandimba</t>
  </si>
  <si>
    <t>Kolongo</t>
  </si>
  <si>
    <t>Jerusalem</t>
  </si>
  <si>
    <t>100 logements</t>
  </si>
  <si>
    <t>Damala</t>
  </si>
  <si>
    <t>Damara</t>
  </si>
  <si>
    <t>3ème Arrd</t>
  </si>
  <si>
    <t>Cameroun Douala</t>
  </si>
  <si>
    <t>Vara</t>
  </si>
  <si>
    <t>Gabon</t>
  </si>
  <si>
    <t>No</t>
  </si>
  <si>
    <t>Arrodissement</t>
  </si>
  <si>
    <t>Quartier</t>
  </si>
  <si>
    <t>DONNEES de SYNTHESE</t>
  </si>
  <si>
    <t>TOTAL</t>
  </si>
  <si>
    <t>Autres Arrond.&amp;Quartiers</t>
  </si>
  <si>
    <t>Nb.</t>
  </si>
  <si>
    <t>%</t>
  </si>
  <si>
    <t>SITUATION GENERALE</t>
  </si>
  <si>
    <t>OUI</t>
  </si>
  <si>
    <t>NON</t>
  </si>
</sst>
</file>

<file path=xl/styles.xml><?xml version="1.0" encoding="utf-8"?>
<styleSheet xmlns="http://schemas.openxmlformats.org/spreadsheetml/2006/main">
  <numFmts count="1">
    <numFmt numFmtId="164" formatCode="0.0%"/>
  </numFmts>
  <fonts count="1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charset val="162"/>
      <scheme val="minor"/>
    </font>
    <font>
      <b/>
      <sz val="11"/>
      <color theme="1"/>
      <name val="Calibri"/>
      <family val="2"/>
      <charset val="162"/>
      <scheme val="minor"/>
    </font>
    <font>
      <b/>
      <sz val="16"/>
      <color theme="1"/>
      <name val="Calibri"/>
      <family val="2"/>
      <charset val="162"/>
      <scheme val="minor"/>
    </font>
    <font>
      <sz val="8"/>
      <color theme="0" tint="-0.34998626667073579"/>
      <name val="Calibri"/>
      <family val="2"/>
      <scheme val="minor"/>
    </font>
    <font>
      <b/>
      <sz val="9"/>
      <color indexed="81"/>
      <name val="Tahoma"/>
      <family val="2"/>
      <charset val="162"/>
    </font>
    <font>
      <b/>
      <sz val="12"/>
      <color theme="0"/>
      <name val="Calibri"/>
      <family val="2"/>
      <charset val="162"/>
      <scheme val="minor"/>
    </font>
    <font>
      <b/>
      <sz val="14"/>
      <color theme="1"/>
      <name val="Calibri"/>
      <family val="2"/>
      <charset val="162"/>
      <scheme val="minor"/>
    </font>
    <font>
      <b/>
      <sz val="14"/>
      <color theme="0"/>
      <name val="Calibri"/>
      <family val="2"/>
      <charset val="16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charset val="162"/>
      <scheme val="minor"/>
    </font>
    <font>
      <b/>
      <sz val="22"/>
      <color rgb="FFFFFF00"/>
      <name val="Calibri"/>
      <family val="2"/>
      <charset val="16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ck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/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ck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ck">
        <color theme="0" tint="-4.9989318521683403E-2"/>
      </bottom>
      <diagonal/>
    </border>
    <border>
      <left/>
      <right/>
      <top style="thin">
        <color theme="0" tint="-4.9989318521683403E-2"/>
      </top>
      <bottom style="thick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0.14996795556505021"/>
      </right>
      <top style="thick">
        <color theme="0" tint="-4.9989318521683403E-2"/>
      </top>
      <bottom style="thick">
        <color theme="0" tint="-4.9989318521683403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ck">
        <color theme="0" tint="-4.9989318521683403E-2"/>
      </top>
      <bottom style="thick">
        <color theme="0" tint="-4.9989318521683403E-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4.9989318521683403E-2"/>
      </right>
      <top style="medium">
        <color theme="0" tint="-0.49998474074526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medium">
        <color theme="0" tint="-0.49998474074526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medium">
        <color theme="0" tint="-0.499984740745262"/>
      </right>
      <top style="medium">
        <color theme="0" tint="-0.499984740745262"/>
      </top>
      <bottom style="thin">
        <color theme="0" tint="-4.9989318521683403E-2"/>
      </bottom>
      <diagonal/>
    </border>
    <border>
      <left style="medium">
        <color theme="0" tint="-0.499984740745262"/>
      </left>
      <right style="thin">
        <color theme="0" tint="-4.9989318521683403E-2"/>
      </right>
      <top style="thin">
        <color theme="0" tint="-4.9989318521683403E-2"/>
      </top>
      <bottom style="medium">
        <color theme="0" tint="-0.49998474074526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medium">
        <color theme="0" tint="-0.499984740745262"/>
      </bottom>
      <diagonal/>
    </border>
    <border>
      <left style="thin">
        <color theme="0" tint="-4.9989318521683403E-2"/>
      </left>
      <right style="medium">
        <color theme="0" tint="-0.499984740745262"/>
      </right>
      <top style="thin">
        <color theme="0" tint="-4.9989318521683403E-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4.9989318521683403E-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4.9989318521683403E-2"/>
      </bottom>
      <diagonal/>
    </border>
    <border>
      <left style="medium">
        <color theme="0" tint="-0.499984740745262"/>
      </left>
      <right style="thin">
        <color theme="0" tint="-4.9989318521683403E-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9" borderId="27" xfId="0" applyFont="1" applyFill="1" applyBorder="1" applyAlignment="1">
      <alignment horizontal="center" vertical="center"/>
    </xf>
    <xf numFmtId="0" fontId="2" fillId="9" borderId="28" xfId="0" applyFont="1" applyFill="1" applyBorder="1" applyAlignment="1">
      <alignment horizontal="center" vertical="center"/>
    </xf>
    <xf numFmtId="0" fontId="2" fillId="9" borderId="29" xfId="0" applyFont="1" applyFill="1" applyBorder="1" applyAlignment="1">
      <alignment horizontal="center" vertical="center"/>
    </xf>
    <xf numFmtId="0" fontId="2" fillId="9" borderId="30" xfId="0" applyFont="1" applyFill="1" applyBorder="1" applyAlignment="1">
      <alignment horizontal="center" vertical="center"/>
    </xf>
    <xf numFmtId="0" fontId="2" fillId="9" borderId="31" xfId="0" applyFont="1" applyFill="1" applyBorder="1" applyAlignment="1">
      <alignment horizontal="center" vertical="center"/>
    </xf>
    <xf numFmtId="0" fontId="2" fillId="9" borderId="32" xfId="0" applyFont="1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164" fontId="0" fillId="10" borderId="20" xfId="0" applyNumberFormat="1" applyFill="1" applyBorder="1" applyAlignment="1">
      <alignment horizontal="center" vertical="center"/>
    </xf>
    <xf numFmtId="164" fontId="0" fillId="10" borderId="23" xfId="0" applyNumberFormat="1" applyFill="1" applyBorder="1" applyAlignment="1">
      <alignment horizontal="center" vertical="center"/>
    </xf>
    <xf numFmtId="164" fontId="0" fillId="10" borderId="21" xfId="0" applyNumberFormat="1" applyFill="1" applyBorder="1" applyAlignment="1">
      <alignment horizontal="center" vertical="center"/>
    </xf>
    <xf numFmtId="0" fontId="2" fillId="9" borderId="33" xfId="0" applyFont="1" applyFill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0" fontId="2" fillId="9" borderId="34" xfId="0" applyFont="1" applyFill="1" applyBorder="1" applyAlignment="1">
      <alignment horizontal="center" vertical="center"/>
    </xf>
    <xf numFmtId="0" fontId="2" fillId="9" borderId="35" xfId="0" applyFont="1" applyFill="1" applyBorder="1" applyAlignment="1">
      <alignment horizontal="center" vertical="center"/>
    </xf>
    <xf numFmtId="0" fontId="1" fillId="9" borderId="37" xfId="0" applyFont="1" applyFill="1" applyBorder="1" applyAlignment="1">
      <alignment horizontal="center" vertical="center"/>
    </xf>
    <xf numFmtId="0" fontId="1" fillId="9" borderId="36" xfId="0" applyFont="1" applyFill="1" applyBorder="1" applyAlignment="1">
      <alignment horizontal="center" vertical="center"/>
    </xf>
    <xf numFmtId="164" fontId="0" fillId="10" borderId="19" xfId="0" applyNumberFormat="1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164" fontId="0" fillId="6" borderId="19" xfId="0" applyNumberFormat="1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164" fontId="0" fillId="6" borderId="21" xfId="0" applyNumberForma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2" fillId="12" borderId="14" xfId="0" applyFont="1" applyFill="1" applyBorder="1" applyAlignment="1">
      <alignment horizontal="center" vertical="center"/>
    </xf>
    <xf numFmtId="0" fontId="10" fillId="11" borderId="15" xfId="0" applyFont="1" applyFill="1" applyBorder="1" applyAlignment="1">
      <alignment horizontal="center" vertical="center"/>
    </xf>
    <xf numFmtId="0" fontId="3" fillId="13" borderId="20" xfId="0" applyFont="1" applyFill="1" applyBorder="1" applyAlignment="1">
      <alignment horizontal="center" vertical="center"/>
    </xf>
    <xf numFmtId="164" fontId="0" fillId="13" borderId="21" xfId="0" applyNumberFormat="1" applyFill="1" applyBorder="1" applyAlignment="1">
      <alignment horizontal="center" vertical="center"/>
    </xf>
    <xf numFmtId="0" fontId="3" fillId="10" borderId="18" xfId="0" applyFont="1" applyFill="1" applyBorder="1" applyAlignment="1">
      <alignment horizontal="center" vertical="center"/>
    </xf>
    <xf numFmtId="0" fontId="2" fillId="9" borderId="16" xfId="0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center" vertical="center"/>
    </xf>
    <xf numFmtId="0" fontId="0" fillId="7" borderId="0" xfId="0" applyFill="1" applyAlignment="1">
      <alignment horizontal="left" vertical="center"/>
    </xf>
    <xf numFmtId="0" fontId="12" fillId="7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</dxfs>
  <tableStyles count="0" defaultTableStyle="TableStyleMedium9" defaultPivotStyle="PivotStyleLight16"/>
  <colors>
    <mruColors>
      <color rgb="FF78122A"/>
      <color rgb="FF638254"/>
      <color rgb="FF570D1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plotArea>
      <c:layout>
        <c:manualLayout>
          <c:layoutTarget val="inner"/>
          <c:xMode val="edge"/>
          <c:yMode val="edge"/>
          <c:x val="5.5555555555555558E-3"/>
          <c:y val="9.7222222222222224E-2"/>
          <c:w val="0.99398753280839891"/>
          <c:h val="0.85185185185185186"/>
        </c:manualLayout>
      </c:layout>
      <c:barChart>
        <c:barDir val="col"/>
        <c:grouping val="clustered"/>
        <c:ser>
          <c:idx val="0"/>
          <c:order val="0"/>
          <c:tx>
            <c:strRef>
              <c:f>Graph!$B$7</c:f>
              <c:strCache>
                <c:ptCount val="1"/>
                <c:pt idx="0">
                  <c:v>4ème Arrd  –  Lipia</c:v>
                </c:pt>
              </c:strCache>
            </c:strRef>
          </c:tx>
          <c:spPr>
            <a:solidFill>
              <a:schemeClr val="tx1">
                <a:lumMod val="75000"/>
                <a:lumOff val="25000"/>
              </a:schemeClr>
            </a:solidFill>
            <a:ln w="25400">
              <a:solidFill>
                <a:prstClr val="white">
                  <a:lumMod val="95000"/>
                </a:prstClr>
              </a:solidFill>
            </a:ln>
          </c:spPr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 sz="1200" b="1">
                      <a:solidFill>
                        <a:sysClr val="windowText" lastClr="000000"/>
                      </a:solidFill>
                    </a:defRPr>
                  </a:pPr>
                  <a:endParaRPr lang="tr-TR"/>
                </a:p>
              </c:txPr>
              <c:dLblPos val="outEnd"/>
              <c:showVal val="1"/>
            </c:dLbl>
            <c:txPr>
              <a:bodyPr/>
              <a:lstStyle/>
              <a:p>
                <a:pPr>
                  <a:defRPr sz="1200" b="1">
                    <a:solidFill>
                      <a:srgbClr val="FFFF00"/>
                    </a:solidFill>
                  </a:defRPr>
                </a:pPr>
                <a:endParaRPr lang="tr-TR"/>
              </a:p>
            </c:txPr>
            <c:dLblPos val="ctr"/>
            <c:showVal val="1"/>
          </c:dLbls>
          <c:cat>
            <c:strRef>
              <c:f>Graph!$D$6</c:f>
              <c:strCache>
                <c:ptCount val="1"/>
                <c:pt idx="0">
                  <c:v>%</c:v>
                </c:pt>
              </c:strCache>
            </c:strRef>
          </c:cat>
          <c:val>
            <c:numRef>
              <c:f>Graph!$D$7</c:f>
              <c:numCache>
                <c:formatCode>0.0%</c:formatCode>
                <c:ptCount val="1"/>
                <c:pt idx="0">
                  <c:v>0.23293768545994065</c:v>
                </c:pt>
              </c:numCache>
            </c:numRef>
          </c:val>
        </c:ser>
        <c:ser>
          <c:idx val="1"/>
          <c:order val="1"/>
          <c:tx>
            <c:strRef>
              <c:f>Graph!$B$8</c:f>
              <c:strCache>
                <c:ptCount val="1"/>
                <c:pt idx="0">
                  <c:v>Autres Arrond.&amp;Quartiers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 w="25400">
              <a:solidFill>
                <a:schemeClr val="bg1">
                  <a:lumMod val="95000"/>
                </a:schemeClr>
              </a:solidFill>
            </a:ln>
          </c:spPr>
          <c:dLbls>
            <c:txPr>
              <a:bodyPr/>
              <a:lstStyle/>
              <a:p>
                <a:pPr>
                  <a:defRPr sz="1200" b="1">
                    <a:solidFill>
                      <a:sysClr val="windowText" lastClr="000000"/>
                    </a:solidFill>
                  </a:defRPr>
                </a:pPr>
                <a:endParaRPr lang="tr-TR"/>
              </a:p>
            </c:txPr>
            <c:dLblPos val="ctr"/>
            <c:showVal val="1"/>
          </c:dLbls>
          <c:cat>
            <c:strRef>
              <c:f>Graph!$D$6</c:f>
              <c:strCache>
                <c:ptCount val="1"/>
                <c:pt idx="0">
                  <c:v>%</c:v>
                </c:pt>
              </c:strCache>
            </c:strRef>
          </c:cat>
          <c:val>
            <c:numRef>
              <c:f>Graph!$D$8</c:f>
              <c:numCache>
                <c:formatCode>0.0%</c:formatCode>
                <c:ptCount val="1"/>
                <c:pt idx="0">
                  <c:v>0.76706231454005935</c:v>
                </c:pt>
              </c:numCache>
            </c:numRef>
          </c:val>
        </c:ser>
        <c:axId val="82770176"/>
        <c:axId val="83239296"/>
      </c:barChart>
      <c:catAx>
        <c:axId val="82770176"/>
        <c:scaling>
          <c:orientation val="minMax"/>
        </c:scaling>
        <c:delete val="1"/>
        <c:axPos val="b"/>
        <c:tickLblPos val="none"/>
        <c:crossAx val="83239296"/>
        <c:crosses val="autoZero"/>
        <c:auto val="1"/>
        <c:lblAlgn val="ctr"/>
        <c:lblOffset val="100"/>
      </c:catAx>
      <c:valAx>
        <c:axId val="83239296"/>
        <c:scaling>
          <c:orientation val="minMax"/>
        </c:scaling>
        <c:delete val="1"/>
        <c:axPos val="l"/>
        <c:numFmt formatCode="0.0%" sourceLinked="1"/>
        <c:tickLblPos val="none"/>
        <c:crossAx val="82770176"/>
        <c:crosses val="autoZero"/>
        <c:crossBetween val="between"/>
      </c:valAx>
      <c:spPr>
        <a:solidFill>
          <a:srgbClr val="9BBB59">
            <a:lumMod val="40000"/>
            <a:lumOff val="60000"/>
          </a:srgbClr>
        </a:solidFill>
      </c:spPr>
    </c:plotArea>
    <c:legend>
      <c:legendPos val="r"/>
      <c:layout>
        <c:manualLayout>
          <c:xMode val="edge"/>
          <c:yMode val="edge"/>
          <c:x val="2.320866141732283E-3"/>
          <c:y val="4.2457713619130973E-3"/>
          <c:w val="0.99490135608048991"/>
          <c:h val="0.14903663129065392"/>
        </c:manualLayout>
      </c:layout>
      <c:txPr>
        <a:bodyPr/>
        <a:lstStyle/>
        <a:p>
          <a:pPr>
            <a:defRPr sz="800" b="1"/>
          </a:pPr>
          <a:endParaRPr lang="tr-TR"/>
        </a:p>
      </c:txPr>
    </c:legend>
    <c:plotVisOnly val="1"/>
  </c:chart>
  <c:spPr>
    <a:solidFill>
      <a:schemeClr val="accent3">
        <a:lumMod val="40000"/>
        <a:lumOff val="60000"/>
      </a:schemeClr>
    </a:solidFill>
    <a:ln w="25400">
      <a:solidFill>
        <a:srgbClr val="C00000"/>
      </a:solidFill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plotArea>
      <c:layout/>
      <c:barChart>
        <c:barDir val="col"/>
        <c:grouping val="stacked"/>
        <c:ser>
          <c:idx val="0"/>
          <c:order val="0"/>
          <c:dPt>
            <c:idx val="0"/>
            <c:spPr>
              <a:solidFill>
                <a:srgbClr val="638254"/>
              </a:solidFill>
              <a:ln w="25400">
                <a:solidFill>
                  <a:prstClr val="white"/>
                </a:solidFill>
              </a:ln>
            </c:spPr>
          </c:dPt>
          <c:dPt>
            <c:idx val="1"/>
            <c:spPr>
              <a:solidFill>
                <a:schemeClr val="accent3">
                  <a:lumMod val="50000"/>
                </a:schemeClr>
              </a:solidFill>
              <a:ln w="25400">
                <a:solidFill>
                  <a:prstClr val="white"/>
                </a:solidFill>
              </a:ln>
            </c:spPr>
          </c:dPt>
          <c:dLbls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showVal val="1"/>
          </c:dLbls>
          <c:cat>
            <c:strRef>
              <c:f>Graph!$F$33:$F$34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Graph!$G$33:$G$34</c:f>
              <c:numCache>
                <c:formatCode>General</c:formatCode>
                <c:ptCount val="2"/>
                <c:pt idx="0">
                  <c:v>39</c:v>
                </c:pt>
                <c:pt idx="1">
                  <c:v>5</c:v>
                </c:pt>
              </c:numCache>
            </c:numRef>
          </c:val>
        </c:ser>
        <c:ser>
          <c:idx val="1"/>
          <c:order val="1"/>
          <c:dPt>
            <c:idx val="0"/>
            <c:spPr>
              <a:solidFill>
                <a:schemeClr val="accent2">
                  <a:lumMod val="60000"/>
                  <a:lumOff val="40000"/>
                </a:schemeClr>
              </a:solidFill>
              <a:ln w="25400">
                <a:solidFill>
                  <a:prstClr val="white"/>
                </a:solidFill>
              </a:ln>
            </c:spPr>
          </c:dPt>
          <c:dPt>
            <c:idx val="1"/>
            <c:spPr>
              <a:solidFill>
                <a:srgbClr val="78122A"/>
              </a:solidFill>
              <a:ln w="25400">
                <a:solidFill>
                  <a:prstClr val="white"/>
                </a:solidFill>
              </a:ln>
            </c:spPr>
          </c:dPt>
          <c:dLbls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showVal val="1"/>
          </c:dLbls>
          <c:cat>
            <c:strRef>
              <c:f>Graph!$F$33:$F$34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Graph!$I$33:$I$34</c:f>
              <c:numCache>
                <c:formatCode>General</c:formatCode>
                <c:ptCount val="2"/>
                <c:pt idx="0">
                  <c:v>101</c:v>
                </c:pt>
                <c:pt idx="1">
                  <c:v>12</c:v>
                </c:pt>
              </c:numCache>
            </c:numRef>
          </c:val>
        </c:ser>
        <c:gapWidth val="0"/>
        <c:overlap val="100"/>
        <c:axId val="158572928"/>
        <c:axId val="165324288"/>
      </c:barChart>
      <c:catAx>
        <c:axId val="158572928"/>
        <c:scaling>
          <c:orientation val="minMax"/>
        </c:scaling>
        <c:axPos val="b"/>
        <c:tickLblPos val="nextTo"/>
        <c:txPr>
          <a:bodyPr/>
          <a:lstStyle/>
          <a:p>
            <a:pPr>
              <a:defRPr sz="900" b="1"/>
            </a:pPr>
            <a:endParaRPr lang="tr-TR"/>
          </a:p>
        </c:txPr>
        <c:crossAx val="165324288"/>
        <c:crosses val="autoZero"/>
        <c:auto val="1"/>
        <c:lblAlgn val="ctr"/>
        <c:lblOffset val="100"/>
      </c:catAx>
      <c:valAx>
        <c:axId val="165324288"/>
        <c:scaling>
          <c:orientation val="minMax"/>
        </c:scaling>
        <c:delete val="1"/>
        <c:axPos val="l"/>
        <c:numFmt formatCode="General" sourceLinked="1"/>
        <c:tickLblPos val="none"/>
        <c:crossAx val="158572928"/>
        <c:crosses val="autoZero"/>
        <c:crossBetween val="between"/>
      </c:valAx>
      <c:spPr>
        <a:solidFill>
          <a:schemeClr val="bg1">
            <a:lumMod val="85000"/>
          </a:schemeClr>
        </a:solidFill>
      </c:spPr>
    </c:plotArea>
    <c:plotVisOnly val="1"/>
  </c:chart>
  <c:spPr>
    <a:solidFill>
      <a:schemeClr val="bg1">
        <a:lumMod val="85000"/>
      </a:schemeClr>
    </a:solidFill>
    <a:ln w="25400">
      <a:solidFill>
        <a:srgbClr val="C00000"/>
      </a:solidFill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plotArea>
      <c:layout/>
      <c:barChart>
        <c:barDir val="col"/>
        <c:grouping val="stacked"/>
        <c:ser>
          <c:idx val="0"/>
          <c:order val="0"/>
          <c:dPt>
            <c:idx val="0"/>
            <c:spPr>
              <a:solidFill>
                <a:srgbClr val="638254"/>
              </a:solidFill>
              <a:ln w="25400">
                <a:solidFill>
                  <a:prstClr val="white"/>
                </a:solidFill>
              </a:ln>
            </c:spPr>
          </c:dPt>
          <c:dPt>
            <c:idx val="1"/>
            <c:spPr>
              <a:solidFill>
                <a:schemeClr val="accent3">
                  <a:lumMod val="50000"/>
                </a:schemeClr>
              </a:solidFill>
              <a:ln w="25400">
                <a:solidFill>
                  <a:prstClr val="white"/>
                </a:solidFill>
              </a:ln>
            </c:spPr>
          </c:dPt>
          <c:dLbls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showVal val="1"/>
          </c:dLbls>
          <c:cat>
            <c:strRef>
              <c:f>Graph!$F$33:$F$34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Graph!$L$33:$L$34</c:f>
              <c:numCache>
                <c:formatCode>General</c:formatCode>
                <c:ptCount val="2"/>
                <c:pt idx="0">
                  <c:v>84</c:v>
                </c:pt>
                <c:pt idx="1">
                  <c:v>11</c:v>
                </c:pt>
              </c:numCache>
            </c:numRef>
          </c:val>
        </c:ser>
        <c:ser>
          <c:idx val="1"/>
          <c:order val="1"/>
          <c:dPt>
            <c:idx val="0"/>
            <c:spPr>
              <a:solidFill>
                <a:schemeClr val="accent2">
                  <a:lumMod val="60000"/>
                  <a:lumOff val="40000"/>
                </a:schemeClr>
              </a:solidFill>
              <a:ln w="25400">
                <a:solidFill>
                  <a:prstClr val="white"/>
                </a:solidFill>
              </a:ln>
            </c:spPr>
          </c:dPt>
          <c:dPt>
            <c:idx val="1"/>
            <c:spPr>
              <a:solidFill>
                <a:srgbClr val="78122A"/>
              </a:solidFill>
              <a:ln w="25400">
                <a:solidFill>
                  <a:prstClr val="white"/>
                </a:solidFill>
              </a:ln>
            </c:spPr>
          </c:dPt>
          <c:dLbls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showVal val="1"/>
          </c:dLbls>
          <c:cat>
            <c:strRef>
              <c:f>Graph!$F$33:$F$34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Graph!$N$33:$N$34</c:f>
              <c:numCache>
                <c:formatCode>General</c:formatCode>
                <c:ptCount val="2"/>
                <c:pt idx="0">
                  <c:v>56</c:v>
                </c:pt>
                <c:pt idx="1">
                  <c:v>6</c:v>
                </c:pt>
              </c:numCache>
            </c:numRef>
          </c:val>
        </c:ser>
        <c:gapWidth val="0"/>
        <c:overlap val="100"/>
        <c:axId val="164423168"/>
        <c:axId val="164428800"/>
      </c:barChart>
      <c:catAx>
        <c:axId val="164423168"/>
        <c:scaling>
          <c:orientation val="minMax"/>
        </c:scaling>
        <c:axPos val="b"/>
        <c:tickLblPos val="nextTo"/>
        <c:txPr>
          <a:bodyPr/>
          <a:lstStyle/>
          <a:p>
            <a:pPr>
              <a:defRPr sz="900" b="1"/>
            </a:pPr>
            <a:endParaRPr lang="tr-TR"/>
          </a:p>
        </c:txPr>
        <c:crossAx val="164428800"/>
        <c:crosses val="autoZero"/>
        <c:auto val="1"/>
        <c:lblAlgn val="ctr"/>
        <c:lblOffset val="100"/>
      </c:catAx>
      <c:valAx>
        <c:axId val="164428800"/>
        <c:scaling>
          <c:orientation val="minMax"/>
        </c:scaling>
        <c:delete val="1"/>
        <c:axPos val="l"/>
        <c:numFmt formatCode="General" sourceLinked="1"/>
        <c:tickLblPos val="none"/>
        <c:crossAx val="164423168"/>
        <c:crosses val="autoZero"/>
        <c:crossBetween val="between"/>
      </c:valAx>
      <c:spPr>
        <a:solidFill>
          <a:schemeClr val="bg1">
            <a:lumMod val="85000"/>
          </a:schemeClr>
        </a:solidFill>
      </c:spPr>
    </c:plotArea>
    <c:plotVisOnly val="1"/>
  </c:chart>
  <c:spPr>
    <a:solidFill>
      <a:schemeClr val="bg1">
        <a:lumMod val="85000"/>
      </a:schemeClr>
    </a:solidFill>
    <a:ln w="25400">
      <a:solidFill>
        <a:srgbClr val="C00000"/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plotArea>
      <c:layout/>
      <c:barChart>
        <c:barDir val="col"/>
        <c:grouping val="stacked"/>
        <c:ser>
          <c:idx val="0"/>
          <c:order val="0"/>
          <c:dPt>
            <c:idx val="0"/>
            <c:spPr>
              <a:solidFill>
                <a:srgbClr val="638254"/>
              </a:solidFill>
              <a:ln w="25400">
                <a:solidFill>
                  <a:prstClr val="white"/>
                </a:solidFill>
              </a:ln>
            </c:spPr>
          </c:dPt>
          <c:dPt>
            <c:idx val="1"/>
            <c:spPr>
              <a:solidFill>
                <a:schemeClr val="accent3">
                  <a:lumMod val="50000"/>
                </a:schemeClr>
              </a:solidFill>
              <a:ln w="25400">
                <a:solidFill>
                  <a:prstClr val="white"/>
                </a:solidFill>
              </a:ln>
            </c:spPr>
          </c:dPt>
          <c:dLbls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showVal val="1"/>
          </c:dLbls>
          <c:cat>
            <c:strRef>
              <c:f>Graph!$F$33:$F$34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Graph!$Q$33:$Q$34</c:f>
              <c:numCache>
                <c:formatCode>General</c:formatCode>
                <c:ptCount val="2"/>
                <c:pt idx="0">
                  <c:v>14</c:v>
                </c:pt>
                <c:pt idx="1">
                  <c:v>1</c:v>
                </c:pt>
              </c:numCache>
            </c:numRef>
          </c:val>
        </c:ser>
        <c:ser>
          <c:idx val="1"/>
          <c:order val="1"/>
          <c:dPt>
            <c:idx val="0"/>
            <c:spPr>
              <a:solidFill>
                <a:schemeClr val="accent2">
                  <a:lumMod val="60000"/>
                  <a:lumOff val="40000"/>
                </a:schemeClr>
              </a:solidFill>
              <a:ln w="25400">
                <a:solidFill>
                  <a:prstClr val="white"/>
                </a:solidFill>
              </a:ln>
            </c:spPr>
          </c:dPt>
          <c:dPt>
            <c:idx val="1"/>
            <c:spPr>
              <a:solidFill>
                <a:srgbClr val="78122A"/>
              </a:solidFill>
              <a:ln w="25400">
                <a:solidFill>
                  <a:prstClr val="white"/>
                </a:solidFill>
              </a:ln>
            </c:spPr>
          </c:dPt>
          <c:dLbls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showVal val="1"/>
          </c:dLbls>
          <c:cat>
            <c:strRef>
              <c:f>Graph!$F$33:$F$34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Graph!$S$33:$S$34</c:f>
              <c:numCache>
                <c:formatCode>General</c:formatCode>
                <c:ptCount val="2"/>
                <c:pt idx="0">
                  <c:v>126</c:v>
                </c:pt>
                <c:pt idx="1">
                  <c:v>16</c:v>
                </c:pt>
              </c:numCache>
            </c:numRef>
          </c:val>
        </c:ser>
        <c:gapWidth val="0"/>
        <c:overlap val="100"/>
        <c:axId val="161756672"/>
        <c:axId val="161758208"/>
      </c:barChart>
      <c:catAx>
        <c:axId val="161756672"/>
        <c:scaling>
          <c:orientation val="minMax"/>
        </c:scaling>
        <c:axPos val="b"/>
        <c:tickLblPos val="nextTo"/>
        <c:txPr>
          <a:bodyPr/>
          <a:lstStyle/>
          <a:p>
            <a:pPr>
              <a:defRPr sz="900" b="1"/>
            </a:pPr>
            <a:endParaRPr lang="tr-TR"/>
          </a:p>
        </c:txPr>
        <c:crossAx val="161758208"/>
        <c:crosses val="autoZero"/>
        <c:auto val="1"/>
        <c:lblAlgn val="ctr"/>
        <c:lblOffset val="100"/>
      </c:catAx>
      <c:valAx>
        <c:axId val="161758208"/>
        <c:scaling>
          <c:orientation val="minMax"/>
        </c:scaling>
        <c:delete val="1"/>
        <c:axPos val="l"/>
        <c:numFmt formatCode="General" sourceLinked="1"/>
        <c:tickLblPos val="none"/>
        <c:crossAx val="161756672"/>
        <c:crosses val="autoZero"/>
        <c:crossBetween val="between"/>
      </c:valAx>
      <c:spPr>
        <a:solidFill>
          <a:schemeClr val="bg1">
            <a:lumMod val="85000"/>
          </a:schemeClr>
        </a:solidFill>
      </c:spPr>
    </c:plotArea>
    <c:plotVisOnly val="1"/>
  </c:chart>
  <c:spPr>
    <a:solidFill>
      <a:schemeClr val="bg1">
        <a:lumMod val="85000"/>
      </a:schemeClr>
    </a:solidFill>
    <a:ln w="25400">
      <a:solidFill>
        <a:srgbClr val="C00000"/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plotArea>
      <c:layout/>
      <c:barChart>
        <c:barDir val="col"/>
        <c:grouping val="stacked"/>
        <c:ser>
          <c:idx val="0"/>
          <c:order val="0"/>
          <c:dPt>
            <c:idx val="0"/>
            <c:spPr>
              <a:solidFill>
                <a:srgbClr val="638254"/>
              </a:solidFill>
              <a:ln w="25400">
                <a:solidFill>
                  <a:prstClr val="white"/>
                </a:solidFill>
              </a:ln>
            </c:spPr>
          </c:dPt>
          <c:dPt>
            <c:idx val="1"/>
            <c:spPr>
              <a:solidFill>
                <a:schemeClr val="accent3">
                  <a:lumMod val="50000"/>
                </a:schemeClr>
              </a:solidFill>
              <a:ln w="25400">
                <a:solidFill>
                  <a:prstClr val="white"/>
                </a:solidFill>
              </a:ln>
            </c:spPr>
          </c:dPt>
          <c:dLbls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showVal val="1"/>
          </c:dLbls>
          <c:cat>
            <c:strRef>
              <c:f>Graph!$F$33:$F$34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Graph!$V$33:$V$34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dPt>
            <c:idx val="0"/>
            <c:spPr>
              <a:solidFill>
                <a:schemeClr val="accent2">
                  <a:lumMod val="60000"/>
                  <a:lumOff val="40000"/>
                </a:schemeClr>
              </a:solidFill>
              <a:ln w="25400">
                <a:solidFill>
                  <a:prstClr val="white"/>
                </a:solidFill>
              </a:ln>
            </c:spPr>
          </c:dPt>
          <c:dPt>
            <c:idx val="1"/>
            <c:spPr>
              <a:solidFill>
                <a:srgbClr val="78122A"/>
              </a:solidFill>
              <a:ln w="25400">
                <a:solidFill>
                  <a:prstClr val="white"/>
                </a:solidFill>
              </a:ln>
            </c:spPr>
          </c:dPt>
          <c:dLbls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showVal val="1"/>
          </c:dLbls>
          <c:cat>
            <c:strRef>
              <c:f>Graph!$F$33:$F$34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Graph!$X$33:$X$34</c:f>
              <c:numCache>
                <c:formatCode>General</c:formatCode>
                <c:ptCount val="2"/>
                <c:pt idx="0">
                  <c:v>139</c:v>
                </c:pt>
                <c:pt idx="1">
                  <c:v>17</c:v>
                </c:pt>
              </c:numCache>
            </c:numRef>
          </c:val>
        </c:ser>
        <c:gapWidth val="0"/>
        <c:overlap val="100"/>
        <c:axId val="166238080"/>
        <c:axId val="166331520"/>
      </c:barChart>
      <c:catAx>
        <c:axId val="166238080"/>
        <c:scaling>
          <c:orientation val="minMax"/>
        </c:scaling>
        <c:axPos val="b"/>
        <c:tickLblPos val="nextTo"/>
        <c:txPr>
          <a:bodyPr/>
          <a:lstStyle/>
          <a:p>
            <a:pPr>
              <a:defRPr sz="900" b="1"/>
            </a:pPr>
            <a:endParaRPr lang="tr-TR"/>
          </a:p>
        </c:txPr>
        <c:crossAx val="166331520"/>
        <c:crosses val="autoZero"/>
        <c:auto val="1"/>
        <c:lblAlgn val="ctr"/>
        <c:lblOffset val="100"/>
      </c:catAx>
      <c:valAx>
        <c:axId val="166331520"/>
        <c:scaling>
          <c:orientation val="minMax"/>
        </c:scaling>
        <c:delete val="1"/>
        <c:axPos val="l"/>
        <c:numFmt formatCode="General" sourceLinked="1"/>
        <c:tickLblPos val="none"/>
        <c:crossAx val="166238080"/>
        <c:crosses val="autoZero"/>
        <c:crossBetween val="between"/>
      </c:valAx>
      <c:spPr>
        <a:solidFill>
          <a:schemeClr val="bg1">
            <a:lumMod val="85000"/>
          </a:schemeClr>
        </a:solidFill>
      </c:spPr>
    </c:plotArea>
    <c:plotVisOnly val="1"/>
  </c:chart>
  <c:spPr>
    <a:solidFill>
      <a:schemeClr val="bg1">
        <a:lumMod val="85000"/>
      </a:schemeClr>
    </a:solidFill>
    <a:ln w="25400">
      <a:solidFill>
        <a:srgbClr val="C00000"/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47624</xdr:rowOff>
    </xdr:from>
    <xdr:to>
      <xdr:col>3</xdr:col>
      <xdr:colOff>523875</xdr:colOff>
      <xdr:row>26</xdr:row>
      <xdr:rowOff>9524</xdr:rowOff>
    </xdr:to>
    <xdr:graphicFrame macro="">
      <xdr:nvGraphicFramePr>
        <xdr:cNvPr id="2" name="1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</xdr:colOff>
      <xdr:row>13</xdr:row>
      <xdr:rowOff>28575</xdr:rowOff>
    </xdr:from>
    <xdr:to>
      <xdr:col>8</xdr:col>
      <xdr:colOff>581025</xdr:colOff>
      <xdr:row>26</xdr:row>
      <xdr:rowOff>0</xdr:rowOff>
    </xdr:to>
    <xdr:graphicFrame macro="">
      <xdr:nvGraphicFramePr>
        <xdr:cNvPr id="7" name="6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1</xdr:colOff>
      <xdr:row>13</xdr:row>
      <xdr:rowOff>28575</xdr:rowOff>
    </xdr:from>
    <xdr:to>
      <xdr:col>13</xdr:col>
      <xdr:colOff>581025</xdr:colOff>
      <xdr:row>26</xdr:row>
      <xdr:rowOff>0</xdr:rowOff>
    </xdr:to>
    <xdr:graphicFrame macro="">
      <xdr:nvGraphicFramePr>
        <xdr:cNvPr id="8" name="7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15</xdr:col>
      <xdr:colOff>1</xdr:colOff>
      <xdr:row>13</xdr:row>
      <xdr:rowOff>28575</xdr:rowOff>
    </xdr:from>
    <xdr:to>
      <xdr:col>18</xdr:col>
      <xdr:colOff>581025</xdr:colOff>
      <xdr:row>26</xdr:row>
      <xdr:rowOff>0</xdr:rowOff>
    </xdr:to>
    <xdr:graphicFrame macro="">
      <xdr:nvGraphicFramePr>
        <xdr:cNvPr id="9" name="8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20</xdr:col>
      <xdr:colOff>1</xdr:colOff>
      <xdr:row>13</xdr:row>
      <xdr:rowOff>28575</xdr:rowOff>
    </xdr:from>
    <xdr:to>
      <xdr:col>23</xdr:col>
      <xdr:colOff>581025</xdr:colOff>
      <xdr:row>26</xdr:row>
      <xdr:rowOff>0</xdr:rowOff>
    </xdr:to>
    <xdr:graphicFrame macro="">
      <xdr:nvGraphicFramePr>
        <xdr:cNvPr id="10" name="9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ayfa1"/>
  <dimension ref="A1:I676"/>
  <sheetViews>
    <sheetView tabSelected="1" workbookViewId="0">
      <pane ySplit="1" topLeftCell="A2" activePane="bottomLeft" state="frozen"/>
      <selection pane="bottomLeft"/>
    </sheetView>
  </sheetViews>
  <sheetFormatPr defaultRowHeight="15"/>
  <cols>
    <col min="1" max="1" width="14" customWidth="1"/>
    <col min="2" max="2" width="13.85546875" customWidth="1"/>
    <col min="3" max="3" width="14.7109375" customWidth="1"/>
    <col min="4" max="5" width="16.85546875" customWidth="1"/>
    <col min="6" max="6" width="16.28515625" customWidth="1"/>
    <col min="7" max="7" width="17.85546875" customWidth="1"/>
    <col min="9" max="9" width="4" style="4" customWidth="1"/>
  </cols>
  <sheetData>
    <row r="1" spans="1: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9">
      <c r="A2" t="s">
        <v>7</v>
      </c>
      <c r="B2" t="s">
        <v>8</v>
      </c>
      <c r="C2" t="s">
        <v>9</v>
      </c>
      <c r="D2" t="s">
        <v>10</v>
      </c>
      <c r="E2" t="s">
        <v>11</v>
      </c>
      <c r="F2" t="s">
        <v>10</v>
      </c>
      <c r="G2" t="s">
        <v>10</v>
      </c>
      <c r="I2" s="4">
        <f>IF(OR(A2="",B2=""),"",IF(COUNTIFS($A$2:A2,A2,$B$2:B2,B2)=1,MAX($I$1:I1)+1,""))</f>
        <v>1</v>
      </c>
    </row>
    <row r="3" spans="1:9">
      <c r="A3" t="s">
        <v>7</v>
      </c>
      <c r="B3" t="s">
        <v>8</v>
      </c>
      <c r="C3" t="s">
        <v>12</v>
      </c>
      <c r="D3" t="s">
        <v>11</v>
      </c>
      <c r="E3" t="s">
        <v>10</v>
      </c>
      <c r="F3" t="s">
        <v>10</v>
      </c>
      <c r="G3" t="s">
        <v>10</v>
      </c>
      <c r="I3" s="4" t="str">
        <f>IF(OR(A3="",B3=""),"",IF(COUNTIFS($A$2:A3,A3,$B$2:B3,B3)=1,MAX($I$1:I2)+1,""))</f>
        <v/>
      </c>
    </row>
    <row r="4" spans="1:9">
      <c r="A4" t="s">
        <v>7</v>
      </c>
      <c r="B4" t="s">
        <v>8</v>
      </c>
      <c r="C4" t="s">
        <v>12</v>
      </c>
      <c r="D4" t="s">
        <v>10</v>
      </c>
      <c r="E4" t="s">
        <v>11</v>
      </c>
      <c r="F4" t="s">
        <v>10</v>
      </c>
      <c r="G4" t="s">
        <v>10</v>
      </c>
      <c r="I4" s="4" t="str">
        <f>IF(OR(A4="",B4=""),"",IF(COUNTIFS($A$2:A4,A4,$B$2:B4,B4)=1,MAX($I$1:I3)+1,""))</f>
        <v/>
      </c>
    </row>
    <row r="5" spans="1:9">
      <c r="A5" t="s">
        <v>7</v>
      </c>
      <c r="B5" t="s">
        <v>8</v>
      </c>
      <c r="C5" t="s">
        <v>12</v>
      </c>
      <c r="D5" t="s">
        <v>10</v>
      </c>
      <c r="E5" t="s">
        <v>11</v>
      </c>
      <c r="F5" t="s">
        <v>10</v>
      </c>
      <c r="G5" t="s">
        <v>10</v>
      </c>
      <c r="I5" s="4" t="str">
        <f>IF(OR(A5="",B5=""),"",IF(COUNTIFS($A$2:A5,A5,$B$2:B5,B5)=1,MAX($I$1:I4)+1,""))</f>
        <v/>
      </c>
    </row>
    <row r="6" spans="1:9">
      <c r="A6" t="s">
        <v>7</v>
      </c>
      <c r="B6" t="s">
        <v>8</v>
      </c>
      <c r="C6" t="s">
        <v>12</v>
      </c>
      <c r="D6" t="s">
        <v>11</v>
      </c>
      <c r="E6" t="s">
        <v>10</v>
      </c>
      <c r="F6" t="s">
        <v>10</v>
      </c>
      <c r="G6" t="s">
        <v>10</v>
      </c>
      <c r="I6" s="4" t="str">
        <f>IF(OR(A6="",B6=""),"",IF(COUNTIFS($A$2:A6,A6,$B$2:B6,B6)=1,MAX($I$1:I5)+1,""))</f>
        <v/>
      </c>
    </row>
    <row r="7" spans="1:9">
      <c r="A7" t="s">
        <v>7</v>
      </c>
      <c r="B7" t="s">
        <v>8</v>
      </c>
      <c r="C7" t="s">
        <v>12</v>
      </c>
      <c r="D7" t="s">
        <v>10</v>
      </c>
      <c r="E7" t="s">
        <v>11</v>
      </c>
      <c r="F7" t="s">
        <v>10</v>
      </c>
      <c r="G7" t="s">
        <v>10</v>
      </c>
      <c r="I7" s="4" t="str">
        <f>IF(OR(A7="",B7=""),"",IF(COUNTIFS($A$2:A7,A7,$B$2:B7,B7)=1,MAX($I$1:I6)+1,""))</f>
        <v/>
      </c>
    </row>
    <row r="8" spans="1:9">
      <c r="A8" t="s">
        <v>7</v>
      </c>
      <c r="B8" t="s">
        <v>8</v>
      </c>
      <c r="C8" t="s">
        <v>12</v>
      </c>
      <c r="D8" t="s">
        <v>10</v>
      </c>
      <c r="E8" t="s">
        <v>10</v>
      </c>
      <c r="F8" t="s">
        <v>10</v>
      </c>
      <c r="G8" t="s">
        <v>10</v>
      </c>
      <c r="I8" s="4" t="str">
        <f>IF(OR(A8="",B8=""),"",IF(COUNTIFS($A$2:A8,A8,$B$2:B8,B8)=1,MAX($I$1:I7)+1,""))</f>
        <v/>
      </c>
    </row>
    <row r="9" spans="1:9">
      <c r="A9" t="s">
        <v>7</v>
      </c>
      <c r="B9" t="s">
        <v>8</v>
      </c>
      <c r="C9" t="s">
        <v>12</v>
      </c>
      <c r="D9" t="s">
        <v>10</v>
      </c>
      <c r="E9" t="s">
        <v>11</v>
      </c>
      <c r="F9" t="s">
        <v>10</v>
      </c>
      <c r="G9" t="s">
        <v>10</v>
      </c>
      <c r="I9" s="4" t="str">
        <f>IF(OR(A9="",B9=""),"",IF(COUNTIFS($A$2:A9,A9,$B$2:B9,B9)=1,MAX($I$1:I8)+1,""))</f>
        <v/>
      </c>
    </row>
    <row r="10" spans="1:9">
      <c r="A10" t="s">
        <v>7</v>
      </c>
      <c r="B10" t="s">
        <v>13</v>
      </c>
      <c r="C10" t="s">
        <v>12</v>
      </c>
      <c r="D10" t="s">
        <v>11</v>
      </c>
      <c r="E10" t="s">
        <v>10</v>
      </c>
      <c r="F10" t="s">
        <v>10</v>
      </c>
      <c r="G10" t="s">
        <v>10</v>
      </c>
      <c r="I10" s="4">
        <f>IF(OR(A10="",B10=""),"",IF(COUNTIFS($A$2:A10,A10,$B$2:B10,B10)=1,MAX($I$1:I9)+1,""))</f>
        <v>2</v>
      </c>
    </row>
    <row r="11" spans="1:9">
      <c r="A11" t="s">
        <v>7</v>
      </c>
      <c r="B11" t="s">
        <v>13</v>
      </c>
      <c r="C11" t="s">
        <v>12</v>
      </c>
      <c r="D11" t="s">
        <v>10</v>
      </c>
      <c r="E11" t="s">
        <v>10</v>
      </c>
      <c r="F11" t="s">
        <v>10</v>
      </c>
      <c r="G11" t="s">
        <v>10</v>
      </c>
      <c r="I11" s="4" t="str">
        <f>IF(OR(A11="",B11=""),"",IF(COUNTIFS($A$2:A11,A11,$B$2:B11,B11)=1,MAX($I$1:I10)+1,""))</f>
        <v/>
      </c>
    </row>
    <row r="12" spans="1:9">
      <c r="A12" t="s">
        <v>7</v>
      </c>
      <c r="B12" t="s">
        <v>13</v>
      </c>
      <c r="C12" t="s">
        <v>12</v>
      </c>
      <c r="D12" t="s">
        <v>10</v>
      </c>
      <c r="E12" t="s">
        <v>11</v>
      </c>
      <c r="F12" t="s">
        <v>10</v>
      </c>
      <c r="G12" t="s">
        <v>10</v>
      </c>
      <c r="I12" s="4" t="str">
        <f>IF(OR(A12="",B12=""),"",IF(COUNTIFS($A$2:A12,A12,$B$2:B12,B12)=1,MAX($I$1:I11)+1,""))</f>
        <v/>
      </c>
    </row>
    <row r="13" spans="1:9">
      <c r="A13" t="s">
        <v>7</v>
      </c>
      <c r="B13" t="s">
        <v>13</v>
      </c>
      <c r="C13" t="s">
        <v>12</v>
      </c>
      <c r="D13" t="s">
        <v>10</v>
      </c>
      <c r="E13" t="s">
        <v>11</v>
      </c>
      <c r="F13" t="s">
        <v>10</v>
      </c>
      <c r="G13" t="s">
        <v>10</v>
      </c>
      <c r="I13" s="4" t="str">
        <f>IF(OR(A13="",B13=""),"",IF(COUNTIFS($A$2:A13,A13,$B$2:B13,B13)=1,MAX($I$1:I12)+1,""))</f>
        <v/>
      </c>
    </row>
    <row r="14" spans="1:9">
      <c r="A14" t="s">
        <v>7</v>
      </c>
      <c r="B14" t="s">
        <v>13</v>
      </c>
      <c r="C14" t="s">
        <v>12</v>
      </c>
      <c r="D14" t="s">
        <v>11</v>
      </c>
      <c r="E14" t="s">
        <v>10</v>
      </c>
      <c r="F14" t="s">
        <v>10</v>
      </c>
      <c r="G14" t="s">
        <v>10</v>
      </c>
      <c r="I14" s="4" t="str">
        <f>IF(OR(A14="",B14=""),"",IF(COUNTIFS($A$2:A14,A14,$B$2:B14,B14)=1,MAX($I$1:I13)+1,""))</f>
        <v/>
      </c>
    </row>
    <row r="15" spans="1:9">
      <c r="A15" t="s">
        <v>7</v>
      </c>
      <c r="B15" t="s">
        <v>13</v>
      </c>
      <c r="C15" t="s">
        <v>12</v>
      </c>
      <c r="D15" t="s">
        <v>11</v>
      </c>
      <c r="E15" t="s">
        <v>10</v>
      </c>
      <c r="F15" t="s">
        <v>10</v>
      </c>
      <c r="G15" t="s">
        <v>10</v>
      </c>
      <c r="I15" s="4" t="str">
        <f>IF(OR(A15="",B15=""),"",IF(COUNTIFS($A$2:A15,A15,$B$2:B15,B15)=1,MAX($I$1:I14)+1,""))</f>
        <v/>
      </c>
    </row>
    <row r="16" spans="1:9">
      <c r="A16" t="s">
        <v>7</v>
      </c>
      <c r="B16" t="s">
        <v>13</v>
      </c>
      <c r="C16" t="s">
        <v>12</v>
      </c>
      <c r="D16" t="s">
        <v>11</v>
      </c>
      <c r="E16" t="s">
        <v>10</v>
      </c>
      <c r="F16" t="s">
        <v>10</v>
      </c>
      <c r="G16" t="s">
        <v>10</v>
      </c>
      <c r="I16" s="4" t="str">
        <f>IF(OR(A16="",B16=""),"",IF(COUNTIFS($A$2:A16,A16,$B$2:B16,B16)=1,MAX($I$1:I15)+1,""))</f>
        <v/>
      </c>
    </row>
    <row r="17" spans="1:9">
      <c r="A17" t="s">
        <v>7</v>
      </c>
      <c r="B17" t="s">
        <v>13</v>
      </c>
      <c r="C17" t="s">
        <v>12</v>
      </c>
      <c r="D17" t="s">
        <v>11</v>
      </c>
      <c r="E17" t="s">
        <v>10</v>
      </c>
      <c r="F17" t="s">
        <v>10</v>
      </c>
      <c r="G17" t="s">
        <v>10</v>
      </c>
      <c r="I17" s="4" t="str">
        <f>IF(OR(A17="",B17=""),"",IF(COUNTIFS($A$2:A17,A17,$B$2:B17,B17)=1,MAX($I$1:I16)+1,""))</f>
        <v/>
      </c>
    </row>
    <row r="18" spans="1:9">
      <c r="A18" t="s">
        <v>7</v>
      </c>
      <c r="B18" t="s">
        <v>13</v>
      </c>
      <c r="C18" t="s">
        <v>12</v>
      </c>
      <c r="D18" t="s">
        <v>11</v>
      </c>
      <c r="E18" t="s">
        <v>10</v>
      </c>
      <c r="F18" t="s">
        <v>10</v>
      </c>
      <c r="G18" t="s">
        <v>10</v>
      </c>
      <c r="I18" s="4" t="str">
        <f>IF(OR(A18="",B18=""),"",IF(COUNTIFS($A$2:A18,A18,$B$2:B18,B18)=1,MAX($I$1:I17)+1,""))</f>
        <v/>
      </c>
    </row>
    <row r="19" spans="1:9">
      <c r="A19" t="s">
        <v>7</v>
      </c>
      <c r="B19" t="s">
        <v>13</v>
      </c>
      <c r="C19" t="s">
        <v>12</v>
      </c>
      <c r="D19" t="s">
        <v>10</v>
      </c>
      <c r="E19" t="s">
        <v>11</v>
      </c>
      <c r="F19" t="s">
        <v>10</v>
      </c>
      <c r="G19" t="s">
        <v>10</v>
      </c>
      <c r="I19" s="4" t="str">
        <f>IF(OR(A19="",B19=""),"",IF(COUNTIFS($A$2:A19,A19,$B$2:B19,B19)=1,MAX($I$1:I18)+1,""))</f>
        <v/>
      </c>
    </row>
    <row r="20" spans="1:9">
      <c r="A20" t="s">
        <v>7</v>
      </c>
      <c r="B20" t="s">
        <v>13</v>
      </c>
      <c r="C20" t="s">
        <v>12</v>
      </c>
      <c r="D20" t="s">
        <v>10</v>
      </c>
      <c r="E20" t="s">
        <v>11</v>
      </c>
      <c r="F20" t="s">
        <v>10</v>
      </c>
      <c r="G20" t="s">
        <v>10</v>
      </c>
      <c r="I20" s="4" t="str">
        <f>IF(OR(A20="",B20=""),"",IF(COUNTIFS($A$2:A20,A20,$B$2:B20,B20)=1,MAX($I$1:I19)+1,""))</f>
        <v/>
      </c>
    </row>
    <row r="21" spans="1:9">
      <c r="A21" t="s">
        <v>7</v>
      </c>
      <c r="B21" t="s">
        <v>13</v>
      </c>
      <c r="C21" t="s">
        <v>12</v>
      </c>
      <c r="D21" t="s">
        <v>11</v>
      </c>
      <c r="E21" t="s">
        <v>10</v>
      </c>
      <c r="F21" t="s">
        <v>10</v>
      </c>
      <c r="G21" t="s">
        <v>10</v>
      </c>
      <c r="I21" s="4" t="str">
        <f>IF(OR(A21="",B21=""),"",IF(COUNTIFS($A$2:A21,A21,$B$2:B21,B21)=1,MAX($I$1:I20)+1,""))</f>
        <v/>
      </c>
    </row>
    <row r="22" spans="1:9">
      <c r="A22" t="s">
        <v>7</v>
      </c>
      <c r="B22" t="s">
        <v>13</v>
      </c>
      <c r="C22" t="s">
        <v>12</v>
      </c>
      <c r="D22" t="s">
        <v>11</v>
      </c>
      <c r="E22" t="s">
        <v>10</v>
      </c>
      <c r="F22" t="s">
        <v>10</v>
      </c>
      <c r="G22" t="s">
        <v>10</v>
      </c>
      <c r="I22" s="4" t="str">
        <f>IF(OR(A22="",B22=""),"",IF(COUNTIFS($A$2:A22,A22,$B$2:B22,B22)=1,MAX($I$1:I21)+1,""))</f>
        <v/>
      </c>
    </row>
    <row r="23" spans="1:9">
      <c r="A23" t="s">
        <v>7</v>
      </c>
      <c r="B23" t="s">
        <v>13</v>
      </c>
      <c r="C23" t="s">
        <v>12</v>
      </c>
      <c r="D23" t="s">
        <v>11</v>
      </c>
      <c r="E23" t="s">
        <v>10</v>
      </c>
      <c r="F23" t="s">
        <v>10</v>
      </c>
      <c r="G23" t="s">
        <v>10</v>
      </c>
      <c r="I23" s="4" t="str">
        <f>IF(OR(A23="",B23=""),"",IF(COUNTIFS($A$2:A23,A23,$B$2:B23,B23)=1,MAX($I$1:I22)+1,""))</f>
        <v/>
      </c>
    </row>
    <row r="24" spans="1:9">
      <c r="A24" t="s">
        <v>7</v>
      </c>
      <c r="B24" t="s">
        <v>13</v>
      </c>
      <c r="C24" t="s">
        <v>12</v>
      </c>
      <c r="D24" t="s">
        <v>11</v>
      </c>
      <c r="E24" t="s">
        <v>10</v>
      </c>
      <c r="F24" t="s">
        <v>10</v>
      </c>
      <c r="G24" t="s">
        <v>10</v>
      </c>
      <c r="I24" s="4" t="str">
        <f>IF(OR(A24="",B24=""),"",IF(COUNTIFS($A$2:A24,A24,$B$2:B24,B24)=1,MAX($I$1:I23)+1,""))</f>
        <v/>
      </c>
    </row>
    <row r="25" spans="1:9">
      <c r="A25" t="s">
        <v>7</v>
      </c>
      <c r="B25" t="s">
        <v>13</v>
      </c>
      <c r="C25" t="s">
        <v>12</v>
      </c>
      <c r="D25" t="s">
        <v>11</v>
      </c>
      <c r="E25" t="s">
        <v>10</v>
      </c>
      <c r="F25" t="s">
        <v>10</v>
      </c>
      <c r="G25" t="s">
        <v>10</v>
      </c>
      <c r="I25" s="4" t="str">
        <f>IF(OR(A25="",B25=""),"",IF(COUNTIFS($A$2:A25,A25,$B$2:B25,B25)=1,MAX($I$1:I24)+1,""))</f>
        <v/>
      </c>
    </row>
    <row r="26" spans="1:9">
      <c r="A26" t="s">
        <v>14</v>
      </c>
      <c r="B26" t="s">
        <v>15</v>
      </c>
      <c r="C26" t="s">
        <v>12</v>
      </c>
      <c r="D26" t="s">
        <v>10</v>
      </c>
      <c r="E26" t="s">
        <v>10</v>
      </c>
      <c r="F26" t="s">
        <v>10</v>
      </c>
      <c r="G26" t="s">
        <v>10</v>
      </c>
      <c r="I26" s="4">
        <f>IF(OR(A26="",B26=""),"",IF(COUNTIFS($A$2:A26,A26,$B$2:B26,B26)=1,MAX($I$1:I25)+1,""))</f>
        <v>3</v>
      </c>
    </row>
    <row r="27" spans="1:9">
      <c r="A27" t="s">
        <v>7</v>
      </c>
      <c r="B27" t="s">
        <v>13</v>
      </c>
      <c r="C27" t="s">
        <v>12</v>
      </c>
      <c r="D27" t="s">
        <v>11</v>
      </c>
      <c r="E27" t="s">
        <v>10</v>
      </c>
      <c r="F27" t="s">
        <v>10</v>
      </c>
      <c r="G27" t="s">
        <v>10</v>
      </c>
      <c r="I27" s="4" t="str">
        <f>IF(OR(A27="",B27=""),"",IF(COUNTIFS($A$2:A27,A27,$B$2:B27,B27)=1,MAX($I$1:I26)+1,""))</f>
        <v/>
      </c>
    </row>
    <row r="28" spans="1:9">
      <c r="A28" t="s">
        <v>7</v>
      </c>
      <c r="B28" t="s">
        <v>13</v>
      </c>
      <c r="C28" t="s">
        <v>12</v>
      </c>
      <c r="D28" t="s">
        <v>11</v>
      </c>
      <c r="E28" t="s">
        <v>10</v>
      </c>
      <c r="F28" t="s">
        <v>10</v>
      </c>
      <c r="G28" t="s">
        <v>10</v>
      </c>
      <c r="I28" s="4" t="str">
        <f>IF(OR(A28="",B28=""),"",IF(COUNTIFS($A$2:A28,A28,$B$2:B28,B28)=1,MAX($I$1:I27)+1,""))</f>
        <v/>
      </c>
    </row>
    <row r="29" spans="1:9">
      <c r="A29" t="s">
        <v>7</v>
      </c>
      <c r="B29" t="s">
        <v>13</v>
      </c>
      <c r="C29" t="s">
        <v>12</v>
      </c>
      <c r="D29" t="s">
        <v>11</v>
      </c>
      <c r="E29" t="s">
        <v>10</v>
      </c>
      <c r="F29" t="s">
        <v>10</v>
      </c>
      <c r="G29" t="s">
        <v>10</v>
      </c>
      <c r="I29" s="4" t="str">
        <f>IF(OR(A29="",B29=""),"",IF(COUNTIFS($A$2:A29,A29,$B$2:B29,B29)=1,MAX($I$1:I28)+1,""))</f>
        <v/>
      </c>
    </row>
    <row r="30" spans="1:9">
      <c r="A30" t="s">
        <v>7</v>
      </c>
      <c r="B30" t="s">
        <v>13</v>
      </c>
      <c r="C30" t="s">
        <v>12</v>
      </c>
      <c r="D30" t="s">
        <v>11</v>
      </c>
      <c r="E30" t="s">
        <v>10</v>
      </c>
      <c r="F30" t="s">
        <v>10</v>
      </c>
      <c r="G30" t="s">
        <v>10</v>
      </c>
      <c r="I30" s="4" t="str">
        <f>IF(OR(A30="",B30=""),"",IF(COUNTIFS($A$2:A30,A30,$B$2:B30,B30)=1,MAX($I$1:I29)+1,""))</f>
        <v/>
      </c>
    </row>
    <row r="31" spans="1:9">
      <c r="A31" t="s">
        <v>7</v>
      </c>
      <c r="B31" t="s">
        <v>13</v>
      </c>
      <c r="C31" t="s">
        <v>12</v>
      </c>
      <c r="D31" t="s">
        <v>10</v>
      </c>
      <c r="E31" t="s">
        <v>10</v>
      </c>
      <c r="F31" t="s">
        <v>10</v>
      </c>
      <c r="G31" t="s">
        <v>10</v>
      </c>
      <c r="I31" s="4" t="str">
        <f>IF(OR(A31="",B31=""),"",IF(COUNTIFS($A$2:A31,A31,$B$2:B31,B31)=1,MAX($I$1:I30)+1,""))</f>
        <v/>
      </c>
    </row>
    <row r="32" spans="1:9">
      <c r="A32" t="s">
        <v>7</v>
      </c>
      <c r="B32" t="s">
        <v>13</v>
      </c>
      <c r="C32" t="s">
        <v>12</v>
      </c>
      <c r="D32" t="s">
        <v>11</v>
      </c>
      <c r="E32" t="s">
        <v>10</v>
      </c>
      <c r="F32" t="s">
        <v>10</v>
      </c>
      <c r="G32" t="s">
        <v>10</v>
      </c>
      <c r="I32" s="4" t="str">
        <f>IF(OR(A32="",B32=""),"",IF(COUNTIFS($A$2:A32,A32,$B$2:B32,B32)=1,MAX($I$1:I31)+1,""))</f>
        <v/>
      </c>
    </row>
    <row r="33" spans="1:9">
      <c r="A33" t="s">
        <v>7</v>
      </c>
      <c r="B33" t="s">
        <v>13</v>
      </c>
      <c r="C33" t="s">
        <v>12</v>
      </c>
      <c r="D33" t="s">
        <v>10</v>
      </c>
      <c r="E33" t="s">
        <v>11</v>
      </c>
      <c r="F33" t="s">
        <v>11</v>
      </c>
      <c r="G33" t="s">
        <v>10</v>
      </c>
      <c r="I33" s="4" t="str">
        <f>IF(OR(A33="",B33=""),"",IF(COUNTIFS($A$2:A33,A33,$B$2:B33,B33)=1,MAX($I$1:I32)+1,""))</f>
        <v/>
      </c>
    </row>
    <row r="34" spans="1:9">
      <c r="A34" t="s">
        <v>7</v>
      </c>
      <c r="B34" t="s">
        <v>13</v>
      </c>
      <c r="C34" t="s">
        <v>12</v>
      </c>
      <c r="D34" t="s">
        <v>11</v>
      </c>
      <c r="E34" t="s">
        <v>10</v>
      </c>
      <c r="F34" t="s">
        <v>10</v>
      </c>
      <c r="G34" t="s">
        <v>10</v>
      </c>
      <c r="I34" s="4" t="str">
        <f>IF(OR(A34="",B34=""),"",IF(COUNTIFS($A$2:A34,A34,$B$2:B34,B34)=1,MAX($I$1:I33)+1,""))</f>
        <v/>
      </c>
    </row>
    <row r="35" spans="1:9">
      <c r="A35" t="s">
        <v>7</v>
      </c>
      <c r="B35" t="s">
        <v>16</v>
      </c>
      <c r="C35" t="s">
        <v>12</v>
      </c>
      <c r="D35" t="s">
        <v>11</v>
      </c>
      <c r="E35" t="s">
        <v>10</v>
      </c>
      <c r="F35" t="s">
        <v>10</v>
      </c>
      <c r="G35" t="s">
        <v>10</v>
      </c>
      <c r="I35" s="4">
        <f>IF(OR(A35="",B35=""),"",IF(COUNTIFS($A$2:A35,A35,$B$2:B35,B35)=1,MAX($I$1:I34)+1,""))</f>
        <v>4</v>
      </c>
    </row>
    <row r="36" spans="1:9">
      <c r="A36" t="s">
        <v>7</v>
      </c>
      <c r="B36" t="s">
        <v>16</v>
      </c>
      <c r="C36" t="s">
        <v>12</v>
      </c>
      <c r="D36" t="s">
        <v>11</v>
      </c>
      <c r="E36" t="s">
        <v>10</v>
      </c>
      <c r="F36" t="s">
        <v>10</v>
      </c>
      <c r="G36" t="s">
        <v>10</v>
      </c>
      <c r="I36" s="4" t="str">
        <f>IF(OR(A36="",B36=""),"",IF(COUNTIFS($A$2:A36,A36,$B$2:B36,B36)=1,MAX($I$1:I35)+1,""))</f>
        <v/>
      </c>
    </row>
    <row r="37" spans="1:9">
      <c r="A37" t="s">
        <v>7</v>
      </c>
      <c r="B37" t="s">
        <v>16</v>
      </c>
      <c r="C37" t="s">
        <v>12</v>
      </c>
      <c r="D37" t="s">
        <v>11</v>
      </c>
      <c r="E37" t="s">
        <v>10</v>
      </c>
      <c r="F37" t="s">
        <v>10</v>
      </c>
      <c r="G37" t="s">
        <v>10</v>
      </c>
      <c r="I37" s="4" t="str">
        <f>IF(OR(A37="",B37=""),"",IF(COUNTIFS($A$2:A37,A37,$B$2:B37,B37)=1,MAX($I$1:I36)+1,""))</f>
        <v/>
      </c>
    </row>
    <row r="38" spans="1:9">
      <c r="A38" t="s">
        <v>7</v>
      </c>
      <c r="B38" t="s">
        <v>16</v>
      </c>
      <c r="C38" t="s">
        <v>12</v>
      </c>
      <c r="D38" t="s">
        <v>11</v>
      </c>
      <c r="E38" t="s">
        <v>10</v>
      </c>
      <c r="F38" t="s">
        <v>10</v>
      </c>
      <c r="G38" t="s">
        <v>10</v>
      </c>
      <c r="I38" s="4" t="str">
        <f>IF(OR(A38="",B38=""),"",IF(COUNTIFS($A$2:A38,A38,$B$2:B38,B38)=1,MAX($I$1:I37)+1,""))</f>
        <v/>
      </c>
    </row>
    <row r="39" spans="1:9">
      <c r="A39" t="s">
        <v>7</v>
      </c>
      <c r="B39" t="s">
        <v>16</v>
      </c>
      <c r="C39" t="s">
        <v>12</v>
      </c>
      <c r="D39" t="s">
        <v>10</v>
      </c>
      <c r="E39" t="s">
        <v>10</v>
      </c>
      <c r="F39" t="s">
        <v>10</v>
      </c>
      <c r="G39" t="s">
        <v>10</v>
      </c>
      <c r="I39" s="4" t="str">
        <f>IF(OR(A39="",B39=""),"",IF(COUNTIFS($A$2:A39,A39,$B$2:B39,B39)=1,MAX($I$1:I38)+1,""))</f>
        <v/>
      </c>
    </row>
    <row r="40" spans="1:9">
      <c r="A40" t="s">
        <v>7</v>
      </c>
      <c r="B40" t="s">
        <v>16</v>
      </c>
      <c r="C40" t="s">
        <v>12</v>
      </c>
      <c r="D40" t="s">
        <v>11</v>
      </c>
      <c r="E40" t="s">
        <v>10</v>
      </c>
      <c r="F40" t="s">
        <v>10</v>
      </c>
      <c r="G40" t="s">
        <v>10</v>
      </c>
      <c r="I40" s="4" t="str">
        <f>IF(OR(A40="",B40=""),"",IF(COUNTIFS($A$2:A40,A40,$B$2:B40,B40)=1,MAX($I$1:I39)+1,""))</f>
        <v/>
      </c>
    </row>
    <row r="41" spans="1:9">
      <c r="A41" t="s">
        <v>7</v>
      </c>
      <c r="B41" t="s">
        <v>16</v>
      </c>
      <c r="C41" t="s">
        <v>12</v>
      </c>
      <c r="D41" t="s">
        <v>11</v>
      </c>
      <c r="E41" t="s">
        <v>10</v>
      </c>
      <c r="F41" t="s">
        <v>10</v>
      </c>
      <c r="G41" t="s">
        <v>10</v>
      </c>
      <c r="I41" s="4" t="str">
        <f>IF(OR(A41="",B41=""),"",IF(COUNTIFS($A$2:A41,A41,$B$2:B41,B41)=1,MAX($I$1:I40)+1,""))</f>
        <v/>
      </c>
    </row>
    <row r="42" spans="1:9">
      <c r="A42" t="s">
        <v>7</v>
      </c>
      <c r="B42" t="s">
        <v>16</v>
      </c>
      <c r="C42" t="s">
        <v>12</v>
      </c>
      <c r="D42" t="s">
        <v>11</v>
      </c>
      <c r="E42" t="s">
        <v>10</v>
      </c>
      <c r="F42" t="s">
        <v>10</v>
      </c>
      <c r="G42" t="s">
        <v>10</v>
      </c>
      <c r="I42" s="4" t="str">
        <f>IF(OR(A42="",B42=""),"",IF(COUNTIFS($A$2:A42,A42,$B$2:B42,B42)=1,MAX($I$1:I41)+1,""))</f>
        <v/>
      </c>
    </row>
    <row r="43" spans="1:9">
      <c r="A43" t="s">
        <v>7</v>
      </c>
      <c r="B43" t="s">
        <v>16</v>
      </c>
      <c r="C43" t="s">
        <v>12</v>
      </c>
      <c r="D43" t="s">
        <v>11</v>
      </c>
      <c r="E43" t="s">
        <v>10</v>
      </c>
      <c r="F43" t="s">
        <v>10</v>
      </c>
      <c r="G43" t="s">
        <v>10</v>
      </c>
      <c r="I43" s="4" t="str">
        <f>IF(OR(A43="",B43=""),"",IF(COUNTIFS($A$2:A43,A43,$B$2:B43,B43)=1,MAX($I$1:I42)+1,""))</f>
        <v/>
      </c>
    </row>
    <row r="44" spans="1:9">
      <c r="A44" t="s">
        <v>7</v>
      </c>
      <c r="B44" t="s">
        <v>16</v>
      </c>
      <c r="C44" t="s">
        <v>12</v>
      </c>
      <c r="D44" t="s">
        <v>11</v>
      </c>
      <c r="E44" t="s">
        <v>10</v>
      </c>
      <c r="F44" t="s">
        <v>10</v>
      </c>
      <c r="G44" t="s">
        <v>10</v>
      </c>
      <c r="I44" s="4" t="str">
        <f>IF(OR(A44="",B44=""),"",IF(COUNTIFS($A$2:A44,A44,$B$2:B44,B44)=1,MAX($I$1:I43)+1,""))</f>
        <v/>
      </c>
    </row>
    <row r="45" spans="1:9">
      <c r="A45" t="s">
        <v>7</v>
      </c>
      <c r="B45" t="s">
        <v>16</v>
      </c>
      <c r="C45" t="s">
        <v>12</v>
      </c>
      <c r="D45" t="s">
        <v>11</v>
      </c>
      <c r="E45" t="s">
        <v>10</v>
      </c>
      <c r="F45" t="s">
        <v>10</v>
      </c>
      <c r="G45" t="s">
        <v>10</v>
      </c>
      <c r="I45" s="4" t="str">
        <f>IF(OR(A45="",B45=""),"",IF(COUNTIFS($A$2:A45,A45,$B$2:B45,B45)=1,MAX($I$1:I44)+1,""))</f>
        <v/>
      </c>
    </row>
    <row r="46" spans="1:9">
      <c r="A46" t="s">
        <v>7</v>
      </c>
      <c r="B46" t="s">
        <v>16</v>
      </c>
      <c r="C46" t="s">
        <v>12</v>
      </c>
      <c r="D46" t="s">
        <v>11</v>
      </c>
      <c r="E46" t="s">
        <v>10</v>
      </c>
      <c r="F46" t="s">
        <v>10</v>
      </c>
      <c r="G46" t="s">
        <v>10</v>
      </c>
      <c r="I46" s="4" t="str">
        <f>IF(OR(A46="",B46=""),"",IF(COUNTIFS($A$2:A46,A46,$B$2:B46,B46)=1,MAX($I$1:I45)+1,""))</f>
        <v/>
      </c>
    </row>
    <row r="47" spans="1:9">
      <c r="A47" t="s">
        <v>7</v>
      </c>
      <c r="B47" t="s">
        <v>16</v>
      </c>
      <c r="C47" t="s">
        <v>12</v>
      </c>
      <c r="D47" t="s">
        <v>11</v>
      </c>
      <c r="E47" t="s">
        <v>10</v>
      </c>
      <c r="F47" t="s">
        <v>10</v>
      </c>
      <c r="G47" t="s">
        <v>10</v>
      </c>
      <c r="I47" s="4" t="str">
        <f>IF(OR(A47="",B47=""),"",IF(COUNTIFS($A$2:A47,A47,$B$2:B47,B47)=1,MAX($I$1:I46)+1,""))</f>
        <v/>
      </c>
    </row>
    <row r="48" spans="1:9">
      <c r="A48" t="s">
        <v>7</v>
      </c>
      <c r="B48" t="s">
        <v>16</v>
      </c>
      <c r="C48" t="s">
        <v>12</v>
      </c>
      <c r="D48" t="s">
        <v>11</v>
      </c>
      <c r="E48" t="s">
        <v>10</v>
      </c>
      <c r="F48" t="s">
        <v>10</v>
      </c>
      <c r="G48" t="s">
        <v>10</v>
      </c>
      <c r="I48" s="4" t="str">
        <f>IF(OR(A48="",B48=""),"",IF(COUNTIFS($A$2:A48,A48,$B$2:B48,B48)=1,MAX($I$1:I47)+1,""))</f>
        <v/>
      </c>
    </row>
    <row r="49" spans="1:9">
      <c r="A49" t="s">
        <v>7</v>
      </c>
      <c r="B49" t="s">
        <v>16</v>
      </c>
      <c r="C49" t="s">
        <v>12</v>
      </c>
      <c r="D49" t="s">
        <v>10</v>
      </c>
      <c r="E49" t="s">
        <v>11</v>
      </c>
      <c r="F49" t="s">
        <v>10</v>
      </c>
      <c r="G49" t="s">
        <v>10</v>
      </c>
      <c r="I49" s="4" t="str">
        <f>IF(OR(A49="",B49=""),"",IF(COUNTIFS($A$2:A49,A49,$B$2:B49,B49)=1,MAX($I$1:I48)+1,""))</f>
        <v/>
      </c>
    </row>
    <row r="50" spans="1:9">
      <c r="A50" t="s">
        <v>17</v>
      </c>
      <c r="B50" t="s">
        <v>18</v>
      </c>
      <c r="C50" t="s">
        <v>12</v>
      </c>
      <c r="D50" t="s">
        <v>11</v>
      </c>
      <c r="E50" t="s">
        <v>10</v>
      </c>
      <c r="F50" t="s">
        <v>10</v>
      </c>
      <c r="G50" t="s">
        <v>10</v>
      </c>
      <c r="I50" s="4">
        <f>IF(OR(A50="",B50=""),"",IF(COUNTIFS($A$2:A50,A50,$B$2:B50,B50)=1,MAX($I$1:I49)+1,""))</f>
        <v>5</v>
      </c>
    </row>
    <row r="51" spans="1:9">
      <c r="A51" t="s">
        <v>17</v>
      </c>
      <c r="B51" t="s">
        <v>18</v>
      </c>
      <c r="C51" t="s">
        <v>12</v>
      </c>
      <c r="D51" t="s">
        <v>11</v>
      </c>
      <c r="E51" t="s">
        <v>10</v>
      </c>
      <c r="F51" t="s">
        <v>10</v>
      </c>
      <c r="G51" t="s">
        <v>10</v>
      </c>
      <c r="I51" s="4" t="str">
        <f>IF(OR(A51="",B51=""),"",IF(COUNTIFS($A$2:A51,A51,$B$2:B51,B51)=1,MAX($I$1:I50)+1,""))</f>
        <v/>
      </c>
    </row>
    <row r="52" spans="1:9">
      <c r="A52" t="s">
        <v>17</v>
      </c>
      <c r="B52" t="s">
        <v>18</v>
      </c>
      <c r="C52" t="s">
        <v>12</v>
      </c>
      <c r="D52" t="s">
        <v>11</v>
      </c>
      <c r="E52" t="s">
        <v>10</v>
      </c>
      <c r="F52" t="s">
        <v>10</v>
      </c>
      <c r="G52" t="s">
        <v>10</v>
      </c>
      <c r="I52" s="4" t="str">
        <f>IF(OR(A52="",B52=""),"",IF(COUNTIFS($A$2:A52,A52,$B$2:B52,B52)=1,MAX($I$1:I51)+1,""))</f>
        <v/>
      </c>
    </row>
    <row r="53" spans="1:9">
      <c r="A53" t="s">
        <v>7</v>
      </c>
      <c r="B53" t="s">
        <v>18</v>
      </c>
      <c r="C53" t="s">
        <v>12</v>
      </c>
      <c r="D53" t="s">
        <v>11</v>
      </c>
      <c r="E53" t="s">
        <v>10</v>
      </c>
      <c r="F53" t="s">
        <v>10</v>
      </c>
      <c r="G53" t="s">
        <v>10</v>
      </c>
      <c r="I53" s="4">
        <f>IF(OR(A53="",B53=""),"",IF(COUNTIFS($A$2:A53,A53,$B$2:B53,B53)=1,MAX($I$1:I52)+1,""))</f>
        <v>6</v>
      </c>
    </row>
    <row r="54" spans="1:9">
      <c r="A54" t="s">
        <v>19</v>
      </c>
      <c r="B54" t="s">
        <v>18</v>
      </c>
      <c r="C54" t="s">
        <v>12</v>
      </c>
      <c r="D54" t="s">
        <v>11</v>
      </c>
      <c r="E54" t="s">
        <v>10</v>
      </c>
      <c r="F54" t="s">
        <v>10</v>
      </c>
      <c r="G54" t="s">
        <v>10</v>
      </c>
      <c r="I54" s="4">
        <f>IF(OR(A54="",B54=""),"",IF(COUNTIFS($A$2:A54,A54,$B$2:B54,B54)=1,MAX($I$1:I53)+1,""))</f>
        <v>7</v>
      </c>
    </row>
    <row r="55" spans="1:9">
      <c r="A55" t="s">
        <v>17</v>
      </c>
      <c r="B55" t="s">
        <v>18</v>
      </c>
      <c r="C55" t="s">
        <v>9</v>
      </c>
      <c r="D55" t="s">
        <v>10</v>
      </c>
      <c r="E55" t="s">
        <v>10</v>
      </c>
      <c r="F55" t="s">
        <v>11</v>
      </c>
      <c r="G55" t="s">
        <v>10</v>
      </c>
      <c r="I55" s="4" t="str">
        <f>IF(OR(A55="",B55=""),"",IF(COUNTIFS($A$2:A55,A55,$B$2:B55,B55)=1,MAX($I$1:I54)+1,""))</f>
        <v/>
      </c>
    </row>
    <row r="56" spans="1:9">
      <c r="A56" t="s">
        <v>17</v>
      </c>
      <c r="B56" t="s">
        <v>18</v>
      </c>
      <c r="C56" t="s">
        <v>9</v>
      </c>
      <c r="D56" t="s">
        <v>11</v>
      </c>
      <c r="E56" t="s">
        <v>10</v>
      </c>
      <c r="F56" t="s">
        <v>10</v>
      </c>
      <c r="G56" t="s">
        <v>10</v>
      </c>
      <c r="I56" s="4" t="str">
        <f>IF(OR(A56="",B56=""),"",IF(COUNTIFS($A$2:A56,A56,$B$2:B56,B56)=1,MAX($I$1:I55)+1,""))</f>
        <v/>
      </c>
    </row>
    <row r="57" spans="1:9">
      <c r="A57" t="s">
        <v>17</v>
      </c>
      <c r="B57" t="s">
        <v>18</v>
      </c>
      <c r="C57" t="s">
        <v>12</v>
      </c>
      <c r="D57" t="s">
        <v>11</v>
      </c>
      <c r="E57" t="s">
        <v>10</v>
      </c>
      <c r="F57" t="s">
        <v>10</v>
      </c>
      <c r="G57" t="s">
        <v>10</v>
      </c>
      <c r="I57" s="4" t="str">
        <f>IF(OR(A57="",B57=""),"",IF(COUNTIFS($A$2:A57,A57,$B$2:B57,B57)=1,MAX($I$1:I56)+1,""))</f>
        <v/>
      </c>
    </row>
    <row r="58" spans="1:9">
      <c r="A58" t="s">
        <v>7</v>
      </c>
      <c r="B58" t="s">
        <v>18</v>
      </c>
      <c r="C58" t="s">
        <v>12</v>
      </c>
      <c r="D58" t="s">
        <v>11</v>
      </c>
      <c r="E58" t="s">
        <v>10</v>
      </c>
      <c r="F58" t="s">
        <v>10</v>
      </c>
      <c r="G58" t="s">
        <v>10</v>
      </c>
      <c r="I58" s="4" t="str">
        <f>IF(OR(A58="",B58=""),"",IF(COUNTIFS($A$2:A58,A58,$B$2:B58,B58)=1,MAX($I$1:I57)+1,""))</f>
        <v/>
      </c>
    </row>
    <row r="59" spans="1:9">
      <c r="A59" t="s">
        <v>7</v>
      </c>
      <c r="B59" t="s">
        <v>18</v>
      </c>
      <c r="C59" t="s">
        <v>12</v>
      </c>
      <c r="D59" t="s">
        <v>11</v>
      </c>
      <c r="E59" t="s">
        <v>10</v>
      </c>
      <c r="F59" t="s">
        <v>10</v>
      </c>
      <c r="G59" t="s">
        <v>10</v>
      </c>
      <c r="I59" s="4" t="str">
        <f>IF(OR(A59="",B59=""),"",IF(COUNTIFS($A$2:A59,A59,$B$2:B59,B59)=1,MAX($I$1:I58)+1,""))</f>
        <v/>
      </c>
    </row>
    <row r="60" spans="1:9">
      <c r="A60" t="s">
        <v>17</v>
      </c>
      <c r="B60" t="s">
        <v>18</v>
      </c>
      <c r="C60" t="s">
        <v>12</v>
      </c>
      <c r="D60" t="s">
        <v>11</v>
      </c>
      <c r="E60" t="s">
        <v>10</v>
      </c>
      <c r="F60" t="s">
        <v>10</v>
      </c>
      <c r="G60" t="s">
        <v>10</v>
      </c>
      <c r="I60" s="4" t="str">
        <f>IF(OR(A60="",B60=""),"",IF(COUNTIFS($A$2:A60,A60,$B$2:B60,B60)=1,MAX($I$1:I59)+1,""))</f>
        <v/>
      </c>
    </row>
    <row r="61" spans="1:9">
      <c r="A61" t="s">
        <v>17</v>
      </c>
      <c r="B61" t="s">
        <v>18</v>
      </c>
      <c r="C61" t="s">
        <v>12</v>
      </c>
      <c r="D61" t="s">
        <v>10</v>
      </c>
      <c r="E61" t="s">
        <v>10</v>
      </c>
      <c r="F61" t="s">
        <v>10</v>
      </c>
      <c r="G61" t="s">
        <v>10</v>
      </c>
      <c r="I61" s="4" t="str">
        <f>IF(OR(A61="",B61=""),"",IF(COUNTIFS($A$2:A61,A61,$B$2:B61,B61)=1,MAX($I$1:I60)+1,""))</f>
        <v/>
      </c>
    </row>
    <row r="62" spans="1:9">
      <c r="A62" t="s">
        <v>17</v>
      </c>
      <c r="B62" t="s">
        <v>18</v>
      </c>
      <c r="C62" t="s">
        <v>12</v>
      </c>
      <c r="D62" t="s">
        <v>11</v>
      </c>
      <c r="E62" t="s">
        <v>10</v>
      </c>
      <c r="F62" t="s">
        <v>10</v>
      </c>
      <c r="G62" t="s">
        <v>10</v>
      </c>
      <c r="I62" s="4" t="str">
        <f>IF(OR(A62="",B62=""),"",IF(COUNTIFS($A$2:A62,A62,$B$2:B62,B62)=1,MAX($I$1:I61)+1,""))</f>
        <v/>
      </c>
    </row>
    <row r="63" spans="1:9">
      <c r="A63" t="s">
        <v>17</v>
      </c>
      <c r="B63" t="s">
        <v>18</v>
      </c>
      <c r="C63" t="s">
        <v>12</v>
      </c>
      <c r="D63" t="s">
        <v>11</v>
      </c>
      <c r="E63" t="s">
        <v>10</v>
      </c>
      <c r="F63" t="s">
        <v>10</v>
      </c>
      <c r="G63" t="s">
        <v>10</v>
      </c>
      <c r="I63" s="4" t="str">
        <f>IF(OR(A63="",B63=""),"",IF(COUNTIFS($A$2:A63,A63,$B$2:B63,B63)=1,MAX($I$1:I62)+1,""))</f>
        <v/>
      </c>
    </row>
    <row r="64" spans="1:9">
      <c r="A64" t="s">
        <v>7</v>
      </c>
      <c r="B64" t="s">
        <v>16</v>
      </c>
      <c r="C64" t="s">
        <v>9</v>
      </c>
      <c r="D64" t="s">
        <v>11</v>
      </c>
      <c r="E64" t="s">
        <v>10</v>
      </c>
      <c r="F64" t="s">
        <v>10</v>
      </c>
      <c r="G64" t="s">
        <v>10</v>
      </c>
      <c r="I64" s="4" t="str">
        <f>IF(OR(A64="",B64=""),"",IF(COUNTIFS($A$2:A64,A64,$B$2:B64,B64)=1,MAX($I$1:I63)+1,""))</f>
        <v/>
      </c>
    </row>
    <row r="65" spans="1:9">
      <c r="A65" t="s">
        <v>7</v>
      </c>
      <c r="B65" t="s">
        <v>16</v>
      </c>
      <c r="C65" t="s">
        <v>12</v>
      </c>
      <c r="D65" t="s">
        <v>10</v>
      </c>
      <c r="E65" t="s">
        <v>11</v>
      </c>
      <c r="F65" t="s">
        <v>10</v>
      </c>
      <c r="G65" t="s">
        <v>10</v>
      </c>
      <c r="I65" s="4" t="str">
        <f>IF(OR(A65="",B65=""),"",IF(COUNTIFS($A$2:A65,A65,$B$2:B65,B65)=1,MAX($I$1:I64)+1,""))</f>
        <v/>
      </c>
    </row>
    <row r="66" spans="1:9">
      <c r="A66" t="s">
        <v>17</v>
      </c>
      <c r="B66" t="s">
        <v>18</v>
      </c>
      <c r="C66" t="s">
        <v>12</v>
      </c>
      <c r="D66" t="s">
        <v>11</v>
      </c>
      <c r="E66" t="s">
        <v>10</v>
      </c>
      <c r="F66" t="s">
        <v>10</v>
      </c>
      <c r="G66" t="s">
        <v>10</v>
      </c>
      <c r="I66" s="4" t="str">
        <f>IF(OR(A66="",B66=""),"",IF(COUNTIFS($A$2:A66,A66,$B$2:B66,B66)=1,MAX($I$1:I65)+1,""))</f>
        <v/>
      </c>
    </row>
    <row r="67" spans="1:9">
      <c r="A67" t="s">
        <v>17</v>
      </c>
      <c r="B67" t="s">
        <v>18</v>
      </c>
      <c r="C67" t="s">
        <v>12</v>
      </c>
      <c r="D67" t="s">
        <v>11</v>
      </c>
      <c r="E67" t="s">
        <v>10</v>
      </c>
      <c r="F67" t="s">
        <v>10</v>
      </c>
      <c r="G67" t="s">
        <v>10</v>
      </c>
      <c r="I67" s="4" t="str">
        <f>IF(OR(A67="",B67=""),"",IF(COUNTIFS($A$2:A67,A67,$B$2:B67,B67)=1,MAX($I$1:I66)+1,""))</f>
        <v/>
      </c>
    </row>
    <row r="68" spans="1:9">
      <c r="A68" t="s">
        <v>19</v>
      </c>
      <c r="B68" t="s">
        <v>18</v>
      </c>
      <c r="C68" t="s">
        <v>12</v>
      </c>
      <c r="D68" t="s">
        <v>11</v>
      </c>
      <c r="E68" t="s">
        <v>10</v>
      </c>
      <c r="F68" t="s">
        <v>10</v>
      </c>
      <c r="G68" t="s">
        <v>10</v>
      </c>
      <c r="I68" s="4" t="str">
        <f>IF(OR(A68="",B68=""),"",IF(COUNTIFS($A$2:A68,A68,$B$2:B68,B68)=1,MAX($I$1:I67)+1,""))</f>
        <v/>
      </c>
    </row>
    <row r="69" spans="1:9">
      <c r="A69" t="s">
        <v>17</v>
      </c>
      <c r="B69" t="s">
        <v>20</v>
      </c>
      <c r="C69" t="s">
        <v>12</v>
      </c>
      <c r="D69" t="s">
        <v>11</v>
      </c>
      <c r="E69" t="s">
        <v>10</v>
      </c>
      <c r="F69" t="s">
        <v>10</v>
      </c>
      <c r="G69" t="s">
        <v>10</v>
      </c>
      <c r="I69" s="4">
        <f>IF(OR(A69="",B69=""),"",IF(COUNTIFS($A$2:A69,A69,$B$2:B69,B69)=1,MAX($I$1:I68)+1,""))</f>
        <v>8</v>
      </c>
    </row>
    <row r="70" spans="1:9">
      <c r="A70" t="s">
        <v>19</v>
      </c>
      <c r="B70" t="s">
        <v>18</v>
      </c>
      <c r="C70" t="s">
        <v>12</v>
      </c>
      <c r="D70" t="s">
        <v>11</v>
      </c>
      <c r="E70" t="s">
        <v>10</v>
      </c>
      <c r="F70" t="s">
        <v>10</v>
      </c>
      <c r="G70" t="s">
        <v>10</v>
      </c>
      <c r="I70" s="4" t="str">
        <f>IF(OR(A70="",B70=""),"",IF(COUNTIFS($A$2:A70,A70,$B$2:B70,B70)=1,MAX($I$1:I69)+1,""))</f>
        <v/>
      </c>
    </row>
    <row r="71" spans="1:9">
      <c r="A71" t="s">
        <v>17</v>
      </c>
      <c r="B71" t="s">
        <v>20</v>
      </c>
      <c r="C71" t="s">
        <v>12</v>
      </c>
      <c r="D71" t="s">
        <v>11</v>
      </c>
      <c r="E71" t="s">
        <v>10</v>
      </c>
      <c r="F71" t="s">
        <v>10</v>
      </c>
      <c r="G71" t="s">
        <v>10</v>
      </c>
      <c r="I71" s="4" t="str">
        <f>IF(OR(A71="",B71=""),"",IF(COUNTIFS($A$2:A71,A71,$B$2:B71,B71)=1,MAX($I$1:I70)+1,""))</f>
        <v/>
      </c>
    </row>
    <row r="72" spans="1:9">
      <c r="A72" t="s">
        <v>17</v>
      </c>
      <c r="B72" t="s">
        <v>20</v>
      </c>
      <c r="C72" t="s">
        <v>12</v>
      </c>
      <c r="D72" t="s">
        <v>11</v>
      </c>
      <c r="E72" t="s">
        <v>10</v>
      </c>
      <c r="F72" t="s">
        <v>10</v>
      </c>
      <c r="G72" t="s">
        <v>10</v>
      </c>
      <c r="I72" s="4" t="str">
        <f>IF(OR(A72="",B72=""),"",IF(COUNTIFS($A$2:A72,A72,$B$2:B72,B72)=1,MAX($I$1:I71)+1,""))</f>
        <v/>
      </c>
    </row>
    <row r="73" spans="1:9">
      <c r="A73" t="s">
        <v>17</v>
      </c>
      <c r="B73" t="s">
        <v>18</v>
      </c>
      <c r="C73" t="s">
        <v>12</v>
      </c>
      <c r="D73" t="s">
        <v>11</v>
      </c>
      <c r="E73" t="s">
        <v>10</v>
      </c>
      <c r="F73" t="s">
        <v>10</v>
      </c>
      <c r="G73" t="s">
        <v>10</v>
      </c>
      <c r="I73" s="4" t="str">
        <f>IF(OR(A73="",B73=""),"",IF(COUNTIFS($A$2:A73,A73,$B$2:B73,B73)=1,MAX($I$1:I72)+1,""))</f>
        <v/>
      </c>
    </row>
    <row r="74" spans="1:9">
      <c r="A74" t="s">
        <v>19</v>
      </c>
      <c r="B74" t="s">
        <v>20</v>
      </c>
      <c r="C74" t="s">
        <v>12</v>
      </c>
      <c r="D74" t="s">
        <v>11</v>
      </c>
      <c r="E74" t="s">
        <v>10</v>
      </c>
      <c r="F74" t="s">
        <v>10</v>
      </c>
      <c r="G74" t="s">
        <v>10</v>
      </c>
      <c r="I74" s="4">
        <f>IF(OR(A74="",B74=""),"",IF(COUNTIFS($A$2:A74,A74,$B$2:B74,B74)=1,MAX($I$1:I73)+1,""))</f>
        <v>9</v>
      </c>
    </row>
    <row r="75" spans="1:9">
      <c r="A75" t="s">
        <v>17</v>
      </c>
      <c r="B75" t="s">
        <v>20</v>
      </c>
      <c r="C75" t="s">
        <v>12</v>
      </c>
      <c r="D75" t="s">
        <v>11</v>
      </c>
      <c r="E75" t="s">
        <v>10</v>
      </c>
      <c r="F75" t="s">
        <v>10</v>
      </c>
      <c r="G75" t="s">
        <v>10</v>
      </c>
      <c r="I75" s="4" t="str">
        <f>IF(OR(A75="",B75=""),"",IF(COUNTIFS($A$2:A75,A75,$B$2:B75,B75)=1,MAX($I$1:I74)+1,""))</f>
        <v/>
      </c>
    </row>
    <row r="76" spans="1:9">
      <c r="A76" t="s">
        <v>14</v>
      </c>
      <c r="B76" t="s">
        <v>21</v>
      </c>
      <c r="C76" t="s">
        <v>12</v>
      </c>
      <c r="D76" t="s">
        <v>11</v>
      </c>
      <c r="E76" t="s">
        <v>10</v>
      </c>
      <c r="F76" t="s">
        <v>10</v>
      </c>
      <c r="G76" t="s">
        <v>10</v>
      </c>
      <c r="I76" s="4">
        <f>IF(OR(A76="",B76=""),"",IF(COUNTIFS($A$2:A76,A76,$B$2:B76,B76)=1,MAX($I$1:I75)+1,""))</f>
        <v>10</v>
      </c>
    </row>
    <row r="77" spans="1:9">
      <c r="A77" t="s">
        <v>14</v>
      </c>
      <c r="B77" t="s">
        <v>21</v>
      </c>
      <c r="C77" t="s">
        <v>12</v>
      </c>
      <c r="D77" t="s">
        <v>11</v>
      </c>
      <c r="E77" t="s">
        <v>10</v>
      </c>
      <c r="F77" t="s">
        <v>10</v>
      </c>
      <c r="G77" t="s">
        <v>10</v>
      </c>
      <c r="I77" s="4" t="str">
        <f>IF(OR(A77="",B77=""),"",IF(COUNTIFS($A$2:A77,A77,$B$2:B77,B77)=1,MAX($I$1:I76)+1,""))</f>
        <v/>
      </c>
    </row>
    <row r="78" spans="1:9">
      <c r="A78" t="s">
        <v>14</v>
      </c>
      <c r="B78" t="s">
        <v>21</v>
      </c>
      <c r="C78" t="s">
        <v>12</v>
      </c>
      <c r="D78" t="s">
        <v>10</v>
      </c>
      <c r="E78" t="s">
        <v>11</v>
      </c>
      <c r="F78" t="s">
        <v>10</v>
      </c>
      <c r="G78" t="s">
        <v>10</v>
      </c>
      <c r="I78" s="4" t="str">
        <f>IF(OR(A78="",B78=""),"",IF(COUNTIFS($A$2:A78,A78,$B$2:B78,B78)=1,MAX($I$1:I77)+1,""))</f>
        <v/>
      </c>
    </row>
    <row r="79" spans="1:9">
      <c r="A79" t="s">
        <v>14</v>
      </c>
      <c r="B79" t="s">
        <v>21</v>
      </c>
      <c r="C79" t="s">
        <v>12</v>
      </c>
      <c r="D79" t="s">
        <v>11</v>
      </c>
      <c r="E79" t="s">
        <v>10</v>
      </c>
      <c r="F79" t="s">
        <v>10</v>
      </c>
      <c r="G79" t="s">
        <v>10</v>
      </c>
      <c r="I79" s="4" t="str">
        <f>IF(OR(A79="",B79=""),"",IF(COUNTIFS($A$2:A79,A79,$B$2:B79,B79)=1,MAX($I$1:I78)+1,""))</f>
        <v/>
      </c>
    </row>
    <row r="80" spans="1:9">
      <c r="A80" t="s">
        <v>14</v>
      </c>
      <c r="B80" t="s">
        <v>21</v>
      </c>
      <c r="C80" t="s">
        <v>12</v>
      </c>
      <c r="D80" t="s">
        <v>11</v>
      </c>
      <c r="E80" t="s">
        <v>10</v>
      </c>
      <c r="F80" t="s">
        <v>10</v>
      </c>
      <c r="G80" t="s">
        <v>10</v>
      </c>
      <c r="I80" s="4" t="str">
        <f>IF(OR(A80="",B80=""),"",IF(COUNTIFS($A$2:A80,A80,$B$2:B80,B80)=1,MAX($I$1:I79)+1,""))</f>
        <v/>
      </c>
    </row>
    <row r="81" spans="1:9">
      <c r="A81" t="s">
        <v>14</v>
      </c>
      <c r="B81" t="s">
        <v>21</v>
      </c>
      <c r="C81" t="s">
        <v>12</v>
      </c>
      <c r="D81" t="s">
        <v>11</v>
      </c>
      <c r="E81" t="s">
        <v>10</v>
      </c>
      <c r="F81" t="s">
        <v>10</v>
      </c>
      <c r="G81" t="s">
        <v>10</v>
      </c>
      <c r="I81" s="4" t="str">
        <f>IF(OR(A81="",B81=""),"",IF(COUNTIFS($A$2:A81,A81,$B$2:B81,B81)=1,MAX($I$1:I80)+1,""))</f>
        <v/>
      </c>
    </row>
    <row r="82" spans="1:9">
      <c r="A82" t="s">
        <v>14</v>
      </c>
      <c r="B82" t="s">
        <v>21</v>
      </c>
      <c r="C82" t="s">
        <v>12</v>
      </c>
      <c r="D82" t="s">
        <v>11</v>
      </c>
      <c r="E82" t="s">
        <v>10</v>
      </c>
      <c r="F82" t="s">
        <v>10</v>
      </c>
      <c r="G82" t="s">
        <v>10</v>
      </c>
      <c r="I82" s="4" t="str">
        <f>IF(OR(A82="",B82=""),"",IF(COUNTIFS($A$2:A82,A82,$B$2:B82,B82)=1,MAX($I$1:I81)+1,""))</f>
        <v/>
      </c>
    </row>
    <row r="83" spans="1:9">
      <c r="A83" t="s">
        <v>14</v>
      </c>
      <c r="B83" t="s">
        <v>21</v>
      </c>
      <c r="C83" t="s">
        <v>12</v>
      </c>
      <c r="D83" t="s">
        <v>11</v>
      </c>
      <c r="E83" t="s">
        <v>10</v>
      </c>
      <c r="F83" t="s">
        <v>10</v>
      </c>
      <c r="G83" t="s">
        <v>10</v>
      </c>
      <c r="I83" s="4" t="str">
        <f>IF(OR(A83="",B83=""),"",IF(COUNTIFS($A$2:A83,A83,$B$2:B83,B83)=1,MAX($I$1:I82)+1,""))</f>
        <v/>
      </c>
    </row>
    <row r="84" spans="1:9">
      <c r="A84" t="s">
        <v>14</v>
      </c>
      <c r="B84" t="s">
        <v>21</v>
      </c>
      <c r="C84" t="s">
        <v>12</v>
      </c>
      <c r="D84" t="s">
        <v>11</v>
      </c>
      <c r="E84" t="s">
        <v>10</v>
      </c>
      <c r="F84" t="s">
        <v>10</v>
      </c>
      <c r="G84" t="s">
        <v>10</v>
      </c>
      <c r="I84" s="4" t="str">
        <f>IF(OR(A84="",B84=""),"",IF(COUNTIFS($A$2:A84,A84,$B$2:B84,B84)=1,MAX($I$1:I83)+1,""))</f>
        <v/>
      </c>
    </row>
    <row r="85" spans="1:9">
      <c r="A85" t="s">
        <v>14</v>
      </c>
      <c r="B85" t="s">
        <v>21</v>
      </c>
      <c r="C85" t="s">
        <v>12</v>
      </c>
      <c r="D85" t="s">
        <v>11</v>
      </c>
      <c r="E85" t="s">
        <v>10</v>
      </c>
      <c r="F85" t="s">
        <v>10</v>
      </c>
      <c r="G85" t="s">
        <v>10</v>
      </c>
      <c r="I85" s="4" t="str">
        <f>IF(OR(A85="",B85=""),"",IF(COUNTIFS($A$2:A85,A85,$B$2:B85,B85)=1,MAX($I$1:I84)+1,""))</f>
        <v/>
      </c>
    </row>
    <row r="86" spans="1:9">
      <c r="A86" t="s">
        <v>14</v>
      </c>
      <c r="B86" t="s">
        <v>21</v>
      </c>
      <c r="C86" t="s">
        <v>12</v>
      </c>
      <c r="D86" t="s">
        <v>11</v>
      </c>
      <c r="E86" t="s">
        <v>10</v>
      </c>
      <c r="F86" t="s">
        <v>10</v>
      </c>
      <c r="G86" t="s">
        <v>10</v>
      </c>
      <c r="I86" s="4" t="str">
        <f>IF(OR(A86="",B86=""),"",IF(COUNTIFS($A$2:A86,A86,$B$2:B86,B86)=1,MAX($I$1:I85)+1,""))</f>
        <v/>
      </c>
    </row>
    <row r="87" spans="1:9">
      <c r="A87" t="s">
        <v>17</v>
      </c>
      <c r="B87" t="s">
        <v>20</v>
      </c>
      <c r="C87" t="s">
        <v>12</v>
      </c>
      <c r="D87" t="s">
        <v>10</v>
      </c>
      <c r="E87" t="s">
        <v>10</v>
      </c>
      <c r="F87" t="s">
        <v>10</v>
      </c>
      <c r="G87" t="s">
        <v>10</v>
      </c>
      <c r="I87" s="4" t="str">
        <f>IF(OR(A87="",B87=""),"",IF(COUNTIFS($A$2:A87,A87,$B$2:B87,B87)=1,MAX($I$1:I86)+1,""))</f>
        <v/>
      </c>
    </row>
    <row r="88" spans="1:9">
      <c r="A88" t="s">
        <v>7</v>
      </c>
      <c r="B88" t="s">
        <v>8</v>
      </c>
      <c r="C88" t="s">
        <v>12</v>
      </c>
      <c r="D88" t="s">
        <v>10</v>
      </c>
      <c r="E88" t="s">
        <v>11</v>
      </c>
      <c r="F88" t="s">
        <v>10</v>
      </c>
      <c r="G88" t="s">
        <v>10</v>
      </c>
      <c r="I88" s="4" t="str">
        <f>IF(OR(A88="",B88=""),"",IF(COUNTIFS($A$2:A88,A88,$B$2:B88,B88)=1,MAX($I$1:I87)+1,""))</f>
        <v/>
      </c>
    </row>
    <row r="89" spans="1:9">
      <c r="A89" t="s">
        <v>7</v>
      </c>
      <c r="B89" t="s">
        <v>8</v>
      </c>
      <c r="C89" t="s">
        <v>12</v>
      </c>
      <c r="D89" t="s">
        <v>10</v>
      </c>
      <c r="E89" t="s">
        <v>10</v>
      </c>
      <c r="F89" t="s">
        <v>11</v>
      </c>
      <c r="G89" t="s">
        <v>10</v>
      </c>
      <c r="I89" s="4" t="str">
        <f>IF(OR(A89="",B89=""),"",IF(COUNTIFS($A$2:A89,A89,$B$2:B89,B89)=1,MAX($I$1:I88)+1,""))</f>
        <v/>
      </c>
    </row>
    <row r="90" spans="1:9">
      <c r="A90" t="s">
        <v>7</v>
      </c>
      <c r="B90" t="s">
        <v>8</v>
      </c>
      <c r="C90" t="s">
        <v>12</v>
      </c>
      <c r="D90" t="s">
        <v>10</v>
      </c>
      <c r="E90" t="s">
        <v>11</v>
      </c>
      <c r="F90" t="s">
        <v>10</v>
      </c>
      <c r="G90" t="s">
        <v>10</v>
      </c>
      <c r="I90" s="4" t="str">
        <f>IF(OR(A90="",B90=""),"",IF(COUNTIFS($A$2:A90,A90,$B$2:B90,B90)=1,MAX($I$1:I89)+1,""))</f>
        <v/>
      </c>
    </row>
    <row r="91" spans="1:9">
      <c r="A91" t="s">
        <v>7</v>
      </c>
      <c r="B91" t="s">
        <v>8</v>
      </c>
      <c r="C91" t="s">
        <v>12</v>
      </c>
      <c r="D91" t="s">
        <v>10</v>
      </c>
      <c r="E91" t="s">
        <v>11</v>
      </c>
      <c r="F91" t="s">
        <v>10</v>
      </c>
      <c r="G91" t="s">
        <v>10</v>
      </c>
      <c r="I91" s="4" t="str">
        <f>IF(OR(A91="",B91=""),"",IF(COUNTIFS($A$2:A91,A91,$B$2:B91,B91)=1,MAX($I$1:I90)+1,""))</f>
        <v/>
      </c>
    </row>
    <row r="92" spans="1:9">
      <c r="A92" t="s">
        <v>7</v>
      </c>
      <c r="B92" t="s">
        <v>8</v>
      </c>
      <c r="C92" t="s">
        <v>12</v>
      </c>
      <c r="D92" t="s">
        <v>10</v>
      </c>
      <c r="E92" t="s">
        <v>11</v>
      </c>
      <c r="F92" t="s">
        <v>10</v>
      </c>
      <c r="G92" t="s">
        <v>10</v>
      </c>
      <c r="I92" s="4" t="str">
        <f>IF(OR(A92="",B92=""),"",IF(COUNTIFS($A$2:A92,A92,$B$2:B92,B92)=1,MAX($I$1:I91)+1,""))</f>
        <v/>
      </c>
    </row>
    <row r="93" spans="1:9">
      <c r="A93" t="s">
        <v>7</v>
      </c>
      <c r="B93" t="s">
        <v>8</v>
      </c>
      <c r="C93" t="s">
        <v>12</v>
      </c>
      <c r="D93" t="s">
        <v>11</v>
      </c>
      <c r="E93" t="s">
        <v>10</v>
      </c>
      <c r="F93" t="s">
        <v>10</v>
      </c>
      <c r="G93" t="s">
        <v>10</v>
      </c>
      <c r="I93" s="4" t="str">
        <f>IF(OR(A93="",B93=""),"",IF(COUNTIFS($A$2:A93,A93,$B$2:B93,B93)=1,MAX($I$1:I92)+1,""))</f>
        <v/>
      </c>
    </row>
    <row r="94" spans="1:9">
      <c r="A94" t="s">
        <v>7</v>
      </c>
      <c r="B94" t="s">
        <v>8</v>
      </c>
      <c r="C94" t="s">
        <v>9</v>
      </c>
      <c r="D94" t="s">
        <v>11</v>
      </c>
      <c r="E94" t="s">
        <v>10</v>
      </c>
      <c r="F94" t="s">
        <v>10</v>
      </c>
      <c r="G94" t="s">
        <v>10</v>
      </c>
      <c r="I94" s="4" t="str">
        <f>IF(OR(A94="",B94=""),"",IF(COUNTIFS($A$2:A94,A94,$B$2:B94,B94)=1,MAX($I$1:I93)+1,""))</f>
        <v/>
      </c>
    </row>
    <row r="95" spans="1:9">
      <c r="A95" t="s">
        <v>7</v>
      </c>
      <c r="B95" t="s">
        <v>8</v>
      </c>
      <c r="C95" t="s">
        <v>12</v>
      </c>
      <c r="D95" t="s">
        <v>10</v>
      </c>
      <c r="E95" t="s">
        <v>11</v>
      </c>
      <c r="F95" t="s">
        <v>10</v>
      </c>
      <c r="G95" t="s">
        <v>10</v>
      </c>
      <c r="I95" s="4" t="str">
        <f>IF(OR(A95="",B95=""),"",IF(COUNTIFS($A$2:A95,A95,$B$2:B95,B95)=1,MAX($I$1:I94)+1,""))</f>
        <v/>
      </c>
    </row>
    <row r="96" spans="1:9">
      <c r="A96" t="s">
        <v>7</v>
      </c>
      <c r="B96" t="s">
        <v>8</v>
      </c>
      <c r="C96" t="s">
        <v>9</v>
      </c>
      <c r="D96" t="s">
        <v>10</v>
      </c>
      <c r="E96" t="s">
        <v>11</v>
      </c>
      <c r="F96" t="s">
        <v>10</v>
      </c>
      <c r="G96" t="s">
        <v>10</v>
      </c>
      <c r="I96" s="4" t="str">
        <f>IF(OR(A96="",B96=""),"",IF(COUNTIFS($A$2:A96,A96,$B$2:B96,B96)=1,MAX($I$1:I95)+1,""))</f>
        <v/>
      </c>
    </row>
    <row r="97" spans="1:9">
      <c r="A97" t="s">
        <v>7</v>
      </c>
      <c r="B97" t="s">
        <v>8</v>
      </c>
      <c r="C97" t="s">
        <v>12</v>
      </c>
      <c r="D97" t="s">
        <v>10</v>
      </c>
      <c r="E97" t="s">
        <v>11</v>
      </c>
      <c r="F97" t="s">
        <v>10</v>
      </c>
      <c r="G97" t="s">
        <v>10</v>
      </c>
      <c r="I97" s="4" t="str">
        <f>IF(OR(A97="",B97=""),"",IF(COUNTIFS($A$2:A97,A97,$B$2:B97,B97)=1,MAX($I$1:I96)+1,""))</f>
        <v/>
      </c>
    </row>
    <row r="98" spans="1:9">
      <c r="A98" t="s">
        <v>7</v>
      </c>
      <c r="B98" t="s">
        <v>8</v>
      </c>
      <c r="C98" t="s">
        <v>12</v>
      </c>
      <c r="D98" t="s">
        <v>10</v>
      </c>
      <c r="E98" t="s">
        <v>11</v>
      </c>
      <c r="F98" t="s">
        <v>10</v>
      </c>
      <c r="G98" t="s">
        <v>10</v>
      </c>
      <c r="I98" s="4" t="str">
        <f>IF(OR(A98="",B98=""),"",IF(COUNTIFS($A$2:A98,A98,$B$2:B98,B98)=1,MAX($I$1:I97)+1,""))</f>
        <v/>
      </c>
    </row>
    <row r="99" spans="1:9">
      <c r="A99" t="s">
        <v>7</v>
      </c>
      <c r="B99" t="s">
        <v>8</v>
      </c>
      <c r="C99" t="s">
        <v>12</v>
      </c>
      <c r="D99" t="s">
        <v>11</v>
      </c>
      <c r="E99" t="s">
        <v>10</v>
      </c>
      <c r="F99" t="s">
        <v>10</v>
      </c>
      <c r="G99" t="s">
        <v>10</v>
      </c>
      <c r="I99" s="4" t="str">
        <f>IF(OR(A99="",B99=""),"",IF(COUNTIFS($A$2:A99,A99,$B$2:B99,B99)=1,MAX($I$1:I98)+1,""))</f>
        <v/>
      </c>
    </row>
    <row r="100" spans="1:9">
      <c r="A100" t="s">
        <v>7</v>
      </c>
      <c r="B100" t="s">
        <v>8</v>
      </c>
      <c r="C100" t="s">
        <v>12</v>
      </c>
      <c r="D100" t="s">
        <v>10</v>
      </c>
      <c r="E100" t="s">
        <v>11</v>
      </c>
      <c r="F100" t="s">
        <v>10</v>
      </c>
      <c r="G100" t="s">
        <v>10</v>
      </c>
      <c r="I100" s="4" t="str">
        <f>IF(OR(A100="",B100=""),"",IF(COUNTIFS($A$2:A100,A100,$B$2:B100,B100)=1,MAX($I$1:I99)+1,""))</f>
        <v/>
      </c>
    </row>
    <row r="101" spans="1:9">
      <c r="A101" t="s">
        <v>7</v>
      </c>
      <c r="B101" t="s">
        <v>8</v>
      </c>
      <c r="C101" t="s">
        <v>12</v>
      </c>
      <c r="D101" t="s">
        <v>10</v>
      </c>
      <c r="E101" t="s">
        <v>10</v>
      </c>
      <c r="F101" t="s">
        <v>11</v>
      </c>
      <c r="G101" t="s">
        <v>10</v>
      </c>
      <c r="I101" s="4" t="str">
        <f>IF(OR(A101="",B101=""),"",IF(COUNTIFS($A$2:A101,A101,$B$2:B101,B101)=1,MAX($I$1:I100)+1,""))</f>
        <v/>
      </c>
    </row>
    <row r="102" spans="1:9">
      <c r="A102" t="s">
        <v>7</v>
      </c>
      <c r="B102" t="s">
        <v>8</v>
      </c>
      <c r="C102" t="s">
        <v>12</v>
      </c>
      <c r="D102" t="s">
        <v>11</v>
      </c>
      <c r="E102" t="s">
        <v>10</v>
      </c>
      <c r="F102" t="s">
        <v>10</v>
      </c>
      <c r="G102" t="s">
        <v>10</v>
      </c>
      <c r="I102" s="4" t="str">
        <f>IF(OR(A102="",B102=""),"",IF(COUNTIFS($A$2:A102,A102,$B$2:B102,B102)=1,MAX($I$1:I101)+1,""))</f>
        <v/>
      </c>
    </row>
    <row r="103" spans="1:9">
      <c r="A103" t="s">
        <v>7</v>
      </c>
      <c r="B103" t="s">
        <v>8</v>
      </c>
      <c r="C103" t="s">
        <v>12</v>
      </c>
      <c r="D103" t="s">
        <v>10</v>
      </c>
      <c r="E103" t="s">
        <v>11</v>
      </c>
      <c r="F103" t="s">
        <v>10</v>
      </c>
      <c r="G103" t="s">
        <v>10</v>
      </c>
      <c r="I103" s="4" t="str">
        <f>IF(OR(A103="",B103=""),"",IF(COUNTIFS($A$2:A103,A103,$B$2:B103,B103)=1,MAX($I$1:I102)+1,""))</f>
        <v/>
      </c>
    </row>
    <row r="104" spans="1:9">
      <c r="A104" t="s">
        <v>7</v>
      </c>
      <c r="B104" t="s">
        <v>8</v>
      </c>
      <c r="C104" t="s">
        <v>12</v>
      </c>
      <c r="D104" t="s">
        <v>10</v>
      </c>
      <c r="E104" t="s">
        <v>11</v>
      </c>
      <c r="F104" t="s">
        <v>10</v>
      </c>
      <c r="G104" t="s">
        <v>10</v>
      </c>
      <c r="I104" s="4" t="str">
        <f>IF(OR(A104="",B104=""),"",IF(COUNTIFS($A$2:A104,A104,$B$2:B104,B104)=1,MAX($I$1:I103)+1,""))</f>
        <v/>
      </c>
    </row>
    <row r="105" spans="1:9">
      <c r="A105" t="s">
        <v>7</v>
      </c>
      <c r="B105" t="s">
        <v>8</v>
      </c>
      <c r="C105" t="s">
        <v>12</v>
      </c>
      <c r="D105" t="s">
        <v>11</v>
      </c>
      <c r="E105" t="s">
        <v>10</v>
      </c>
      <c r="F105" t="s">
        <v>10</v>
      </c>
      <c r="G105" t="s">
        <v>10</v>
      </c>
      <c r="I105" s="4" t="str">
        <f>IF(OR(A105="",B105=""),"",IF(COUNTIFS($A$2:A105,A105,$B$2:B105,B105)=1,MAX($I$1:I104)+1,""))</f>
        <v/>
      </c>
    </row>
    <row r="106" spans="1:9">
      <c r="A106" t="s">
        <v>7</v>
      </c>
      <c r="B106" t="s">
        <v>8</v>
      </c>
      <c r="C106" t="s">
        <v>12</v>
      </c>
      <c r="D106" t="s">
        <v>10</v>
      </c>
      <c r="E106" t="s">
        <v>11</v>
      </c>
      <c r="F106" t="s">
        <v>10</v>
      </c>
      <c r="G106" t="s">
        <v>10</v>
      </c>
      <c r="I106" s="4" t="str">
        <f>IF(OR(A106="",B106=""),"",IF(COUNTIFS($A$2:A106,A106,$B$2:B106,B106)=1,MAX($I$1:I105)+1,""))</f>
        <v/>
      </c>
    </row>
    <row r="107" spans="1:9">
      <c r="A107" t="s">
        <v>7</v>
      </c>
      <c r="B107" t="s">
        <v>8</v>
      </c>
      <c r="C107" t="s">
        <v>12</v>
      </c>
      <c r="D107" t="s">
        <v>10</v>
      </c>
      <c r="E107" t="s">
        <v>10</v>
      </c>
      <c r="F107" t="s">
        <v>11</v>
      </c>
      <c r="G107" t="s">
        <v>10</v>
      </c>
      <c r="I107" s="4" t="str">
        <f>IF(OR(A107="",B107=""),"",IF(COUNTIFS($A$2:A107,A107,$B$2:B107,B107)=1,MAX($I$1:I106)+1,""))</f>
        <v/>
      </c>
    </row>
    <row r="108" spans="1:9">
      <c r="A108" t="s">
        <v>7</v>
      </c>
      <c r="B108" t="s">
        <v>8</v>
      </c>
      <c r="C108" t="s">
        <v>12</v>
      </c>
      <c r="D108" t="s">
        <v>10</v>
      </c>
      <c r="E108" t="s">
        <v>11</v>
      </c>
      <c r="F108" t="s">
        <v>10</v>
      </c>
      <c r="G108" t="s">
        <v>10</v>
      </c>
      <c r="I108" s="4" t="str">
        <f>IF(OR(A108="",B108=""),"",IF(COUNTIFS($A$2:A108,A108,$B$2:B108,B108)=1,MAX($I$1:I107)+1,""))</f>
        <v/>
      </c>
    </row>
    <row r="109" spans="1:9">
      <c r="A109" t="s">
        <v>7</v>
      </c>
      <c r="B109" t="s">
        <v>8</v>
      </c>
      <c r="C109" t="s">
        <v>12</v>
      </c>
      <c r="D109" t="s">
        <v>11</v>
      </c>
      <c r="E109" t="s">
        <v>10</v>
      </c>
      <c r="F109" t="s">
        <v>10</v>
      </c>
      <c r="G109" t="s">
        <v>10</v>
      </c>
      <c r="I109" s="4" t="str">
        <f>IF(OR(A109="",B109=""),"",IF(COUNTIFS($A$2:A109,A109,$B$2:B109,B109)=1,MAX($I$1:I108)+1,""))</f>
        <v/>
      </c>
    </row>
    <row r="110" spans="1:9">
      <c r="A110" t="s">
        <v>7</v>
      </c>
      <c r="B110" t="s">
        <v>8</v>
      </c>
      <c r="C110" t="s">
        <v>12</v>
      </c>
      <c r="D110" t="s">
        <v>10</v>
      </c>
      <c r="E110" t="s">
        <v>10</v>
      </c>
      <c r="F110" t="s">
        <v>11</v>
      </c>
      <c r="G110" t="s">
        <v>10</v>
      </c>
      <c r="I110" s="4" t="str">
        <f>IF(OR(A110="",B110=""),"",IF(COUNTIFS($A$2:A110,A110,$B$2:B110,B110)=1,MAX($I$1:I109)+1,""))</f>
        <v/>
      </c>
    </row>
    <row r="111" spans="1:9">
      <c r="A111" t="s">
        <v>7</v>
      </c>
      <c r="B111" t="s">
        <v>8</v>
      </c>
      <c r="C111" t="s">
        <v>12</v>
      </c>
      <c r="D111" t="s">
        <v>10</v>
      </c>
      <c r="E111" t="s">
        <v>11</v>
      </c>
      <c r="F111" t="s">
        <v>10</v>
      </c>
      <c r="G111" t="s">
        <v>10</v>
      </c>
      <c r="I111" s="4" t="str">
        <f>IF(OR(A111="",B111=""),"",IF(COUNTIFS($A$2:A111,A111,$B$2:B111,B111)=1,MAX($I$1:I110)+1,""))</f>
        <v/>
      </c>
    </row>
    <row r="112" spans="1:9">
      <c r="A112" t="s">
        <v>7</v>
      </c>
      <c r="B112" t="s">
        <v>8</v>
      </c>
      <c r="C112" t="s">
        <v>12</v>
      </c>
      <c r="D112" t="s">
        <v>10</v>
      </c>
      <c r="E112" t="s">
        <v>11</v>
      </c>
      <c r="F112" t="s">
        <v>10</v>
      </c>
      <c r="G112" t="s">
        <v>10</v>
      </c>
      <c r="I112" s="4" t="str">
        <f>IF(OR(A112="",B112=""),"",IF(COUNTIFS($A$2:A112,A112,$B$2:B112,B112)=1,MAX($I$1:I111)+1,""))</f>
        <v/>
      </c>
    </row>
    <row r="113" spans="1:9">
      <c r="A113" t="s">
        <v>7</v>
      </c>
      <c r="B113" t="s">
        <v>8</v>
      </c>
      <c r="C113" t="s">
        <v>12</v>
      </c>
      <c r="D113" t="s">
        <v>10</v>
      </c>
      <c r="E113" t="s">
        <v>11</v>
      </c>
      <c r="F113" t="s">
        <v>10</v>
      </c>
      <c r="G113" t="s">
        <v>10</v>
      </c>
      <c r="I113" s="4" t="str">
        <f>IF(OR(A113="",B113=""),"",IF(COUNTIFS($A$2:A113,A113,$B$2:B113,B113)=1,MAX($I$1:I112)+1,""))</f>
        <v/>
      </c>
    </row>
    <row r="114" spans="1:9">
      <c r="A114" t="s">
        <v>7</v>
      </c>
      <c r="B114" t="s">
        <v>8</v>
      </c>
      <c r="C114" t="s">
        <v>12</v>
      </c>
      <c r="D114" t="s">
        <v>10</v>
      </c>
      <c r="E114" t="s">
        <v>11</v>
      </c>
      <c r="F114" t="s">
        <v>10</v>
      </c>
      <c r="G114" t="s">
        <v>10</v>
      </c>
      <c r="I114" s="4" t="str">
        <f>IF(OR(A114="",B114=""),"",IF(COUNTIFS($A$2:A114,A114,$B$2:B114,B114)=1,MAX($I$1:I113)+1,""))</f>
        <v/>
      </c>
    </row>
    <row r="115" spans="1:9">
      <c r="A115" t="s">
        <v>7</v>
      </c>
      <c r="B115" t="s">
        <v>8</v>
      </c>
      <c r="C115" t="s">
        <v>12</v>
      </c>
      <c r="D115" t="s">
        <v>10</v>
      </c>
      <c r="E115" t="s">
        <v>11</v>
      </c>
      <c r="F115" t="s">
        <v>10</v>
      </c>
      <c r="G115" t="s">
        <v>10</v>
      </c>
      <c r="I115" s="4" t="str">
        <f>IF(OR(A115="",B115=""),"",IF(COUNTIFS($A$2:A115,A115,$B$2:B115,B115)=1,MAX($I$1:I114)+1,""))</f>
        <v/>
      </c>
    </row>
    <row r="116" spans="1:9">
      <c r="A116" t="s">
        <v>7</v>
      </c>
      <c r="B116" t="s">
        <v>8</v>
      </c>
      <c r="C116" t="s">
        <v>12</v>
      </c>
      <c r="D116" t="s">
        <v>10</v>
      </c>
      <c r="E116" t="s">
        <v>10</v>
      </c>
      <c r="F116" t="s">
        <v>11</v>
      </c>
      <c r="G116" t="s">
        <v>10</v>
      </c>
      <c r="I116" s="4" t="str">
        <f>IF(OR(A116="",B116=""),"",IF(COUNTIFS($A$2:A116,A116,$B$2:B116,B116)=1,MAX($I$1:I115)+1,""))</f>
        <v/>
      </c>
    </row>
    <row r="117" spans="1:9">
      <c r="A117" t="s">
        <v>7</v>
      </c>
      <c r="B117" t="s">
        <v>8</v>
      </c>
      <c r="C117" t="s">
        <v>12</v>
      </c>
      <c r="D117" t="s">
        <v>10</v>
      </c>
      <c r="E117" t="s">
        <v>10</v>
      </c>
      <c r="F117" t="s">
        <v>10</v>
      </c>
      <c r="G117" t="s">
        <v>10</v>
      </c>
      <c r="I117" s="4" t="str">
        <f>IF(OR(A117="",B117=""),"",IF(COUNTIFS($A$2:A117,A117,$B$2:B117,B117)=1,MAX($I$1:I116)+1,""))</f>
        <v/>
      </c>
    </row>
    <row r="118" spans="1:9">
      <c r="A118" t="s">
        <v>7</v>
      </c>
      <c r="B118" t="s">
        <v>8</v>
      </c>
      <c r="C118" t="s">
        <v>12</v>
      </c>
      <c r="D118" t="s">
        <v>11</v>
      </c>
      <c r="E118" t="s">
        <v>10</v>
      </c>
      <c r="F118" t="s">
        <v>10</v>
      </c>
      <c r="G118" t="s">
        <v>10</v>
      </c>
      <c r="I118" s="4" t="str">
        <f>IF(OR(A118="",B118=""),"",IF(COUNTIFS($A$2:A118,A118,$B$2:B118,B118)=1,MAX($I$1:I117)+1,""))</f>
        <v/>
      </c>
    </row>
    <row r="119" spans="1:9">
      <c r="A119" t="s">
        <v>7</v>
      </c>
      <c r="B119" t="s">
        <v>8</v>
      </c>
      <c r="C119" t="s">
        <v>12</v>
      </c>
      <c r="D119" t="s">
        <v>10</v>
      </c>
      <c r="E119" t="s">
        <v>10</v>
      </c>
      <c r="F119" t="s">
        <v>11</v>
      </c>
      <c r="G119" t="s">
        <v>10</v>
      </c>
      <c r="I119" s="4" t="str">
        <f>IF(OR(A119="",B119=""),"",IF(COUNTIFS($A$2:A119,A119,$B$2:B119,B119)=1,MAX($I$1:I118)+1,""))</f>
        <v/>
      </c>
    </row>
    <row r="120" spans="1:9">
      <c r="A120" t="s">
        <v>7</v>
      </c>
      <c r="B120" t="s">
        <v>8</v>
      </c>
      <c r="C120" t="s">
        <v>12</v>
      </c>
      <c r="D120" t="s">
        <v>10</v>
      </c>
      <c r="E120" t="s">
        <v>11</v>
      </c>
      <c r="F120" t="s">
        <v>10</v>
      </c>
      <c r="G120" t="s">
        <v>10</v>
      </c>
      <c r="I120" s="4" t="str">
        <f>IF(OR(A120="",B120=""),"",IF(COUNTIFS($A$2:A120,A120,$B$2:B120,B120)=1,MAX($I$1:I119)+1,""))</f>
        <v/>
      </c>
    </row>
    <row r="121" spans="1:9">
      <c r="A121" t="s">
        <v>7</v>
      </c>
      <c r="B121" t="s">
        <v>8</v>
      </c>
      <c r="C121" t="s">
        <v>12</v>
      </c>
      <c r="D121" t="s">
        <v>10</v>
      </c>
      <c r="E121" t="s">
        <v>11</v>
      </c>
      <c r="F121" t="s">
        <v>10</v>
      </c>
      <c r="G121" t="s">
        <v>10</v>
      </c>
      <c r="I121" s="4" t="str">
        <f>IF(OR(A121="",B121=""),"",IF(COUNTIFS($A$2:A121,A121,$B$2:B121,B121)=1,MAX($I$1:I120)+1,""))</f>
        <v/>
      </c>
    </row>
    <row r="122" spans="1:9">
      <c r="A122" t="s">
        <v>7</v>
      </c>
      <c r="B122" t="s">
        <v>13</v>
      </c>
      <c r="C122" t="s">
        <v>12</v>
      </c>
      <c r="D122" t="s">
        <v>10</v>
      </c>
      <c r="E122" t="s">
        <v>11</v>
      </c>
      <c r="F122" t="s">
        <v>10</v>
      </c>
      <c r="G122" t="s">
        <v>10</v>
      </c>
      <c r="I122" s="4" t="str">
        <f>IF(OR(A122="",B122=""),"",IF(COUNTIFS($A$2:A122,A122,$B$2:B122,B122)=1,MAX($I$1:I121)+1,""))</f>
        <v/>
      </c>
    </row>
    <row r="123" spans="1:9">
      <c r="A123" t="s">
        <v>7</v>
      </c>
      <c r="B123" t="s">
        <v>8</v>
      </c>
      <c r="C123" t="s">
        <v>12</v>
      </c>
      <c r="D123" t="s">
        <v>11</v>
      </c>
      <c r="E123" t="s">
        <v>10</v>
      </c>
      <c r="F123" t="s">
        <v>10</v>
      </c>
      <c r="G123" t="s">
        <v>10</v>
      </c>
      <c r="I123" s="4" t="str">
        <f>IF(OR(A123="",B123=""),"",IF(COUNTIFS($A$2:A123,A123,$B$2:B123,B123)=1,MAX($I$1:I122)+1,""))</f>
        <v/>
      </c>
    </row>
    <row r="124" spans="1:9">
      <c r="A124" t="s">
        <v>7</v>
      </c>
      <c r="B124" t="s">
        <v>13</v>
      </c>
      <c r="C124" t="s">
        <v>12</v>
      </c>
      <c r="D124" t="s">
        <v>11</v>
      </c>
      <c r="E124" t="s">
        <v>10</v>
      </c>
      <c r="F124" t="s">
        <v>10</v>
      </c>
      <c r="G124" t="s">
        <v>10</v>
      </c>
      <c r="I124" s="4" t="str">
        <f>IF(OR(A124="",B124=""),"",IF(COUNTIFS($A$2:A124,A124,$B$2:B124,B124)=1,MAX($I$1:I123)+1,""))</f>
        <v/>
      </c>
    </row>
    <row r="125" spans="1:9">
      <c r="A125" t="s">
        <v>19</v>
      </c>
      <c r="B125" t="s">
        <v>18</v>
      </c>
      <c r="C125" t="s">
        <v>12</v>
      </c>
      <c r="D125" t="s">
        <v>10</v>
      </c>
      <c r="E125" t="s">
        <v>11</v>
      </c>
      <c r="F125" t="s">
        <v>10</v>
      </c>
      <c r="G125" t="s">
        <v>10</v>
      </c>
      <c r="I125" s="4" t="str">
        <f>IF(OR(A125="",B125=""),"",IF(COUNTIFS($A$2:A125,A125,$B$2:B125,B125)=1,MAX($I$1:I124)+1,""))</f>
        <v/>
      </c>
    </row>
    <row r="126" spans="1:9">
      <c r="A126" t="s">
        <v>19</v>
      </c>
      <c r="B126" t="s">
        <v>18</v>
      </c>
      <c r="C126" t="s">
        <v>12</v>
      </c>
      <c r="D126" t="s">
        <v>10</v>
      </c>
      <c r="E126" t="s">
        <v>10</v>
      </c>
      <c r="F126" t="s">
        <v>11</v>
      </c>
      <c r="G126" t="s">
        <v>10</v>
      </c>
      <c r="I126" s="4" t="str">
        <f>IF(OR(A126="",B126=""),"",IF(COUNTIFS($A$2:A126,A126,$B$2:B126,B126)=1,MAX($I$1:I125)+1,""))</f>
        <v/>
      </c>
    </row>
    <row r="127" spans="1:9">
      <c r="A127" t="s">
        <v>7</v>
      </c>
      <c r="B127" t="s">
        <v>18</v>
      </c>
      <c r="C127" t="s">
        <v>12</v>
      </c>
      <c r="D127" t="s">
        <v>11</v>
      </c>
      <c r="E127" t="s">
        <v>10</v>
      </c>
      <c r="F127" t="s">
        <v>10</v>
      </c>
      <c r="G127" t="s">
        <v>10</v>
      </c>
      <c r="I127" s="4" t="str">
        <f>IF(OR(A127="",B127=""),"",IF(COUNTIFS($A$2:A127,A127,$B$2:B127,B127)=1,MAX($I$1:I126)+1,""))</f>
        <v/>
      </c>
    </row>
    <row r="128" spans="1:9">
      <c r="A128" t="s">
        <v>17</v>
      </c>
      <c r="B128" t="s">
        <v>18</v>
      </c>
      <c r="C128" t="s">
        <v>9</v>
      </c>
      <c r="D128" t="s">
        <v>11</v>
      </c>
      <c r="E128" t="s">
        <v>10</v>
      </c>
      <c r="F128" t="s">
        <v>10</v>
      </c>
      <c r="G128" t="s">
        <v>10</v>
      </c>
      <c r="I128" s="4" t="str">
        <f>IF(OR(A128="",B128=""),"",IF(COUNTIFS($A$2:A128,A128,$B$2:B128,B128)=1,MAX($I$1:I127)+1,""))</f>
        <v/>
      </c>
    </row>
    <row r="129" spans="1:9">
      <c r="A129" t="s">
        <v>17</v>
      </c>
      <c r="B129" t="s">
        <v>18</v>
      </c>
      <c r="C129" t="s">
        <v>12</v>
      </c>
      <c r="D129" t="s">
        <v>11</v>
      </c>
      <c r="E129" t="s">
        <v>10</v>
      </c>
      <c r="F129" t="s">
        <v>10</v>
      </c>
      <c r="G129" t="s">
        <v>10</v>
      </c>
      <c r="I129" s="4" t="str">
        <f>IF(OR(A129="",B129=""),"",IF(COUNTIFS($A$2:A129,A129,$B$2:B129,B129)=1,MAX($I$1:I128)+1,""))</f>
        <v/>
      </c>
    </row>
    <row r="130" spans="1:9">
      <c r="A130" t="s">
        <v>7</v>
      </c>
      <c r="B130" t="s">
        <v>8</v>
      </c>
      <c r="C130" t="s">
        <v>12</v>
      </c>
      <c r="D130" t="s">
        <v>10</v>
      </c>
      <c r="E130" t="s">
        <v>10</v>
      </c>
      <c r="F130" t="s">
        <v>11</v>
      </c>
      <c r="G130" t="s">
        <v>10</v>
      </c>
      <c r="I130" s="4" t="str">
        <f>IF(OR(A130="",B130=""),"",IF(COUNTIFS($A$2:A130,A130,$B$2:B130,B130)=1,MAX($I$1:I129)+1,""))</f>
        <v/>
      </c>
    </row>
    <row r="131" spans="1:9">
      <c r="A131" t="s">
        <v>7</v>
      </c>
      <c r="B131" t="s">
        <v>8</v>
      </c>
      <c r="C131" t="s">
        <v>12</v>
      </c>
      <c r="D131" t="s">
        <v>10</v>
      </c>
      <c r="E131" t="s">
        <v>11</v>
      </c>
      <c r="F131" t="s">
        <v>10</v>
      </c>
      <c r="G131" t="s">
        <v>10</v>
      </c>
      <c r="I131" s="4" t="str">
        <f>IF(OR(A131="",B131=""),"",IF(COUNTIFS($A$2:A131,A131,$B$2:B131,B131)=1,MAX($I$1:I130)+1,""))</f>
        <v/>
      </c>
    </row>
    <row r="132" spans="1:9">
      <c r="A132" t="s">
        <v>7</v>
      </c>
      <c r="B132" t="s">
        <v>8</v>
      </c>
      <c r="C132" t="s">
        <v>12</v>
      </c>
      <c r="D132" t="s">
        <v>10</v>
      </c>
      <c r="E132" t="s">
        <v>11</v>
      </c>
      <c r="F132" t="s">
        <v>10</v>
      </c>
      <c r="G132" t="s">
        <v>10</v>
      </c>
      <c r="I132" s="4" t="str">
        <f>IF(OR(A132="",B132=""),"",IF(COUNTIFS($A$2:A132,A132,$B$2:B132,B132)=1,MAX($I$1:I131)+1,""))</f>
        <v/>
      </c>
    </row>
    <row r="133" spans="1:9">
      <c r="A133" t="s">
        <v>7</v>
      </c>
      <c r="B133" t="s">
        <v>13</v>
      </c>
      <c r="C133" t="s">
        <v>12</v>
      </c>
      <c r="D133" t="s">
        <v>11</v>
      </c>
      <c r="E133" t="s">
        <v>10</v>
      </c>
      <c r="F133" t="s">
        <v>10</v>
      </c>
      <c r="G133" t="s">
        <v>10</v>
      </c>
      <c r="I133" s="4" t="str">
        <f>IF(OR(A133="",B133=""),"",IF(COUNTIFS($A$2:A133,A133,$B$2:B133,B133)=1,MAX($I$1:I132)+1,""))</f>
        <v/>
      </c>
    </row>
    <row r="134" spans="1:9">
      <c r="A134" t="s">
        <v>7</v>
      </c>
      <c r="B134" t="s">
        <v>13</v>
      </c>
      <c r="C134" t="s">
        <v>12</v>
      </c>
      <c r="D134" t="s">
        <v>11</v>
      </c>
      <c r="E134" t="s">
        <v>10</v>
      </c>
      <c r="F134" t="s">
        <v>10</v>
      </c>
      <c r="G134" t="s">
        <v>10</v>
      </c>
      <c r="I134" s="4" t="str">
        <f>IF(OR(A134="",B134=""),"",IF(COUNTIFS($A$2:A134,A134,$B$2:B134,B134)=1,MAX($I$1:I133)+1,""))</f>
        <v/>
      </c>
    </row>
    <row r="135" spans="1:9">
      <c r="A135" t="s">
        <v>7</v>
      </c>
      <c r="B135" t="s">
        <v>13</v>
      </c>
      <c r="C135" t="s">
        <v>12</v>
      </c>
      <c r="D135" t="s">
        <v>10</v>
      </c>
      <c r="E135" t="s">
        <v>10</v>
      </c>
      <c r="F135" t="s">
        <v>10</v>
      </c>
      <c r="G135" t="s">
        <v>10</v>
      </c>
      <c r="I135" s="4" t="str">
        <f>IF(OR(A135="",B135=""),"",IF(COUNTIFS($A$2:A135,A135,$B$2:B135,B135)=1,MAX($I$1:I134)+1,""))</f>
        <v/>
      </c>
    </row>
    <row r="136" spans="1:9">
      <c r="A136" t="s">
        <v>7</v>
      </c>
      <c r="B136" t="s">
        <v>13</v>
      </c>
      <c r="C136" t="s">
        <v>12</v>
      </c>
      <c r="D136" t="s">
        <v>10</v>
      </c>
      <c r="E136" t="s">
        <v>10</v>
      </c>
      <c r="F136" t="s">
        <v>11</v>
      </c>
      <c r="G136" t="s">
        <v>10</v>
      </c>
      <c r="I136" s="4" t="str">
        <f>IF(OR(A136="",B136=""),"",IF(COUNTIFS($A$2:A136,A136,$B$2:B136,B136)=1,MAX($I$1:I135)+1,""))</f>
        <v/>
      </c>
    </row>
    <row r="137" spans="1:9">
      <c r="A137" t="s">
        <v>7</v>
      </c>
      <c r="B137" t="s">
        <v>13</v>
      </c>
      <c r="C137" t="s">
        <v>12</v>
      </c>
      <c r="D137" t="s">
        <v>10</v>
      </c>
      <c r="E137" t="s">
        <v>11</v>
      </c>
      <c r="F137" t="s">
        <v>10</v>
      </c>
      <c r="G137" t="s">
        <v>10</v>
      </c>
      <c r="I137" s="4" t="str">
        <f>IF(OR(A137="",B137=""),"",IF(COUNTIFS($A$2:A137,A137,$B$2:B137,B137)=1,MAX($I$1:I136)+1,""))</f>
        <v/>
      </c>
    </row>
    <row r="138" spans="1:9">
      <c r="A138" t="s">
        <v>7</v>
      </c>
      <c r="B138" t="s">
        <v>13</v>
      </c>
      <c r="C138" t="s">
        <v>12</v>
      </c>
      <c r="D138" t="s">
        <v>10</v>
      </c>
      <c r="E138" t="s">
        <v>11</v>
      </c>
      <c r="F138" t="s">
        <v>10</v>
      </c>
      <c r="G138" t="s">
        <v>10</v>
      </c>
      <c r="I138" s="4" t="str">
        <f>IF(OR(A138="",B138=""),"",IF(COUNTIFS($A$2:A138,A138,$B$2:B138,B138)=1,MAX($I$1:I137)+1,""))</f>
        <v/>
      </c>
    </row>
    <row r="139" spans="1:9">
      <c r="A139" t="s">
        <v>7</v>
      </c>
      <c r="B139" t="s">
        <v>13</v>
      </c>
      <c r="C139" t="s">
        <v>12</v>
      </c>
      <c r="D139" t="s">
        <v>10</v>
      </c>
      <c r="E139" t="s">
        <v>11</v>
      </c>
      <c r="F139" t="s">
        <v>10</v>
      </c>
      <c r="G139" t="s">
        <v>10</v>
      </c>
      <c r="I139" s="4" t="str">
        <f>IF(OR(A139="",B139=""),"",IF(COUNTIFS($A$2:A139,A139,$B$2:B139,B139)=1,MAX($I$1:I138)+1,""))</f>
        <v/>
      </c>
    </row>
    <row r="140" spans="1:9">
      <c r="A140" t="s">
        <v>7</v>
      </c>
      <c r="B140" t="s">
        <v>13</v>
      </c>
      <c r="C140" t="s">
        <v>12</v>
      </c>
      <c r="D140" t="s">
        <v>10</v>
      </c>
      <c r="E140" t="s">
        <v>11</v>
      </c>
      <c r="F140" t="s">
        <v>10</v>
      </c>
      <c r="G140" t="s">
        <v>10</v>
      </c>
      <c r="I140" s="4" t="str">
        <f>IF(OR(A140="",B140=""),"",IF(COUNTIFS($A$2:A140,A140,$B$2:B140,B140)=1,MAX($I$1:I139)+1,""))</f>
        <v/>
      </c>
    </row>
    <row r="141" spans="1:9">
      <c r="A141" t="s">
        <v>7</v>
      </c>
      <c r="B141" t="s">
        <v>13</v>
      </c>
      <c r="C141" t="s">
        <v>12</v>
      </c>
      <c r="D141" t="s">
        <v>10</v>
      </c>
      <c r="E141" t="s">
        <v>11</v>
      </c>
      <c r="F141" t="s">
        <v>10</v>
      </c>
      <c r="G141" t="s">
        <v>10</v>
      </c>
      <c r="I141" s="4" t="str">
        <f>IF(OR(A141="",B141=""),"",IF(COUNTIFS($A$2:A141,A141,$B$2:B141,B141)=1,MAX($I$1:I140)+1,""))</f>
        <v/>
      </c>
    </row>
    <row r="142" spans="1:9">
      <c r="A142" t="s">
        <v>7</v>
      </c>
      <c r="B142" t="s">
        <v>13</v>
      </c>
      <c r="C142" t="s">
        <v>12</v>
      </c>
      <c r="D142" t="s">
        <v>11</v>
      </c>
      <c r="E142" t="s">
        <v>10</v>
      </c>
      <c r="F142" t="s">
        <v>10</v>
      </c>
      <c r="G142" t="s">
        <v>10</v>
      </c>
      <c r="I142" s="4" t="str">
        <f>IF(OR(A142="",B142=""),"",IF(COUNTIFS($A$2:A142,A142,$B$2:B142,B142)=1,MAX($I$1:I141)+1,""))</f>
        <v/>
      </c>
    </row>
    <row r="143" spans="1:9">
      <c r="A143" t="s">
        <v>7</v>
      </c>
      <c r="B143" t="s">
        <v>13</v>
      </c>
      <c r="C143" t="s">
        <v>12</v>
      </c>
      <c r="D143" t="s">
        <v>11</v>
      </c>
      <c r="E143" t="s">
        <v>10</v>
      </c>
      <c r="F143" t="s">
        <v>10</v>
      </c>
      <c r="G143" t="s">
        <v>10</v>
      </c>
      <c r="I143" s="4" t="str">
        <f>IF(OR(A143="",B143=""),"",IF(COUNTIFS($A$2:A143,A143,$B$2:B143,B143)=1,MAX($I$1:I142)+1,""))</f>
        <v/>
      </c>
    </row>
    <row r="144" spans="1:9">
      <c r="A144" t="s">
        <v>7</v>
      </c>
      <c r="B144" t="s">
        <v>13</v>
      </c>
      <c r="C144" t="s">
        <v>12</v>
      </c>
      <c r="D144" t="s">
        <v>10</v>
      </c>
      <c r="E144" t="s">
        <v>11</v>
      </c>
      <c r="F144" t="s">
        <v>10</v>
      </c>
      <c r="G144" t="s">
        <v>10</v>
      </c>
      <c r="I144" s="4" t="str">
        <f>IF(OR(A144="",B144=""),"",IF(COUNTIFS($A$2:A144,A144,$B$2:B144,B144)=1,MAX($I$1:I143)+1,""))</f>
        <v/>
      </c>
    </row>
    <row r="145" spans="1:9">
      <c r="A145" t="s">
        <v>7</v>
      </c>
      <c r="B145" t="s">
        <v>13</v>
      </c>
      <c r="C145" t="s">
        <v>12</v>
      </c>
      <c r="D145" t="s">
        <v>10</v>
      </c>
      <c r="E145" t="s">
        <v>11</v>
      </c>
      <c r="F145" t="s">
        <v>10</v>
      </c>
      <c r="G145" t="s">
        <v>10</v>
      </c>
      <c r="I145" s="4" t="str">
        <f>IF(OR(A145="",B145=""),"",IF(COUNTIFS($A$2:A145,A145,$B$2:B145,B145)=1,MAX($I$1:I144)+1,""))</f>
        <v/>
      </c>
    </row>
    <row r="146" spans="1:9">
      <c r="A146" t="s">
        <v>7</v>
      </c>
      <c r="B146" t="s">
        <v>13</v>
      </c>
      <c r="C146" t="s">
        <v>12</v>
      </c>
      <c r="D146" t="s">
        <v>10</v>
      </c>
      <c r="E146" t="s">
        <v>11</v>
      </c>
      <c r="F146" t="s">
        <v>10</v>
      </c>
      <c r="G146" t="s">
        <v>10</v>
      </c>
      <c r="I146" s="4" t="str">
        <f>IF(OR(A146="",B146=""),"",IF(COUNTIFS($A$2:A146,A146,$B$2:B146,B146)=1,MAX($I$1:I145)+1,""))</f>
        <v/>
      </c>
    </row>
    <row r="147" spans="1:9">
      <c r="A147" t="s">
        <v>7</v>
      </c>
      <c r="B147" t="s">
        <v>13</v>
      </c>
      <c r="C147" t="s">
        <v>12</v>
      </c>
      <c r="D147" t="s">
        <v>11</v>
      </c>
      <c r="E147" t="s">
        <v>10</v>
      </c>
      <c r="F147" t="s">
        <v>10</v>
      </c>
      <c r="G147" t="s">
        <v>10</v>
      </c>
      <c r="I147" s="4" t="str">
        <f>IF(OR(A147="",B147=""),"",IF(COUNTIFS($A$2:A147,A147,$B$2:B147,B147)=1,MAX($I$1:I146)+1,""))</f>
        <v/>
      </c>
    </row>
    <row r="148" spans="1:9">
      <c r="A148" t="s">
        <v>7</v>
      </c>
      <c r="B148" t="s">
        <v>13</v>
      </c>
      <c r="C148" t="s">
        <v>12</v>
      </c>
      <c r="D148" t="s">
        <v>11</v>
      </c>
      <c r="E148" t="s">
        <v>10</v>
      </c>
      <c r="F148" t="s">
        <v>10</v>
      </c>
      <c r="G148" t="s">
        <v>10</v>
      </c>
      <c r="I148" s="4" t="str">
        <f>IF(OR(A148="",B148=""),"",IF(COUNTIFS($A$2:A148,A148,$B$2:B148,B148)=1,MAX($I$1:I147)+1,""))</f>
        <v/>
      </c>
    </row>
    <row r="149" spans="1:9">
      <c r="A149" t="s">
        <v>7</v>
      </c>
      <c r="B149" t="s">
        <v>13</v>
      </c>
      <c r="C149" t="s">
        <v>12</v>
      </c>
      <c r="D149" t="s">
        <v>11</v>
      </c>
      <c r="E149" t="s">
        <v>10</v>
      </c>
      <c r="F149" t="s">
        <v>10</v>
      </c>
      <c r="G149" t="s">
        <v>10</v>
      </c>
      <c r="I149" s="4" t="str">
        <f>IF(OR(A149="",B149=""),"",IF(COUNTIFS($A$2:A149,A149,$B$2:B149,B149)=1,MAX($I$1:I148)+1,""))</f>
        <v/>
      </c>
    </row>
    <row r="150" spans="1:9">
      <c r="A150" t="s">
        <v>7</v>
      </c>
      <c r="B150" t="s">
        <v>13</v>
      </c>
      <c r="C150" t="s">
        <v>12</v>
      </c>
      <c r="D150" t="s">
        <v>10</v>
      </c>
      <c r="E150" t="s">
        <v>11</v>
      </c>
      <c r="F150" t="s">
        <v>10</v>
      </c>
      <c r="G150" t="s">
        <v>10</v>
      </c>
      <c r="I150" s="4" t="str">
        <f>IF(OR(A150="",B150=""),"",IF(COUNTIFS($A$2:A150,A150,$B$2:B150,B150)=1,MAX($I$1:I149)+1,""))</f>
        <v/>
      </c>
    </row>
    <row r="151" spans="1:9">
      <c r="A151" t="s">
        <v>7</v>
      </c>
      <c r="B151" t="s">
        <v>13</v>
      </c>
      <c r="C151" t="s">
        <v>12</v>
      </c>
      <c r="D151" t="s">
        <v>10</v>
      </c>
      <c r="E151" t="s">
        <v>11</v>
      </c>
      <c r="F151" t="s">
        <v>10</v>
      </c>
      <c r="G151" t="s">
        <v>10</v>
      </c>
      <c r="I151" s="4" t="str">
        <f>IF(OR(A151="",B151=""),"",IF(COUNTIFS($A$2:A151,A151,$B$2:B151,B151)=1,MAX($I$1:I150)+1,""))</f>
        <v/>
      </c>
    </row>
    <row r="152" spans="1:9">
      <c r="A152" t="s">
        <v>7</v>
      </c>
      <c r="B152" t="s">
        <v>13</v>
      </c>
      <c r="C152" t="s">
        <v>12</v>
      </c>
      <c r="D152" t="s">
        <v>11</v>
      </c>
      <c r="E152" t="s">
        <v>10</v>
      </c>
      <c r="F152" t="s">
        <v>10</v>
      </c>
      <c r="G152" t="s">
        <v>10</v>
      </c>
      <c r="I152" s="4" t="str">
        <f>IF(OR(A152="",B152=""),"",IF(COUNTIFS($A$2:A152,A152,$B$2:B152,B152)=1,MAX($I$1:I151)+1,""))</f>
        <v/>
      </c>
    </row>
    <row r="153" spans="1:9">
      <c r="A153" t="s">
        <v>7</v>
      </c>
      <c r="B153" t="s">
        <v>13</v>
      </c>
      <c r="C153" t="s">
        <v>12</v>
      </c>
      <c r="D153" t="s">
        <v>11</v>
      </c>
      <c r="E153" t="s">
        <v>10</v>
      </c>
      <c r="F153" t="s">
        <v>10</v>
      </c>
      <c r="G153" t="s">
        <v>10</v>
      </c>
      <c r="I153" s="4" t="str">
        <f>IF(OR(A153="",B153=""),"",IF(COUNTIFS($A$2:A153,A153,$B$2:B153,B153)=1,MAX($I$1:I152)+1,""))</f>
        <v/>
      </c>
    </row>
    <row r="154" spans="1:9">
      <c r="A154" t="s">
        <v>7</v>
      </c>
      <c r="B154" t="s">
        <v>13</v>
      </c>
      <c r="C154" t="s">
        <v>12</v>
      </c>
      <c r="D154" t="s">
        <v>11</v>
      </c>
      <c r="E154" t="s">
        <v>10</v>
      </c>
      <c r="F154" t="s">
        <v>10</v>
      </c>
      <c r="G154" t="s">
        <v>10</v>
      </c>
      <c r="I154" s="4" t="str">
        <f>IF(OR(A154="",B154=""),"",IF(COUNTIFS($A$2:A154,A154,$B$2:B154,B154)=1,MAX($I$1:I153)+1,""))</f>
        <v/>
      </c>
    </row>
    <row r="155" spans="1:9">
      <c r="A155" t="s">
        <v>7</v>
      </c>
      <c r="B155" t="s">
        <v>16</v>
      </c>
      <c r="C155" t="s">
        <v>12</v>
      </c>
      <c r="D155" t="s">
        <v>10</v>
      </c>
      <c r="E155" t="s">
        <v>10</v>
      </c>
      <c r="F155" t="s">
        <v>10</v>
      </c>
      <c r="G155" t="s">
        <v>10</v>
      </c>
      <c r="I155" s="4" t="str">
        <f>IF(OR(A155="",B155=""),"",IF(COUNTIFS($A$2:A155,A155,$B$2:B155,B155)=1,MAX($I$1:I154)+1,""))</f>
        <v/>
      </c>
    </row>
    <row r="156" spans="1:9">
      <c r="A156" t="s">
        <v>7</v>
      </c>
      <c r="B156" t="s">
        <v>13</v>
      </c>
      <c r="C156" t="s">
        <v>12</v>
      </c>
      <c r="D156" t="s">
        <v>10</v>
      </c>
      <c r="E156" t="s">
        <v>11</v>
      </c>
      <c r="F156" t="s">
        <v>10</v>
      </c>
      <c r="G156" t="s">
        <v>10</v>
      </c>
      <c r="I156" s="4" t="str">
        <f>IF(OR(A156="",B156=""),"",IF(COUNTIFS($A$2:A156,A156,$B$2:B156,B156)=1,MAX($I$1:I155)+1,""))</f>
        <v/>
      </c>
    </row>
    <row r="157" spans="1:9">
      <c r="A157" t="s">
        <v>14</v>
      </c>
      <c r="B157" t="s">
        <v>8</v>
      </c>
      <c r="C157" t="s">
        <v>12</v>
      </c>
      <c r="D157" t="s">
        <v>10</v>
      </c>
      <c r="E157" t="s">
        <v>11</v>
      </c>
      <c r="F157" t="s">
        <v>10</v>
      </c>
      <c r="G157" t="s">
        <v>10</v>
      </c>
      <c r="I157" s="4">
        <f>IF(OR(A157="",B157=""),"",IF(COUNTIFS($A$2:A157,A157,$B$2:B157,B157)=1,MAX($I$1:I156)+1,""))</f>
        <v>11</v>
      </c>
    </row>
    <row r="158" spans="1:9">
      <c r="A158" t="s">
        <v>19</v>
      </c>
      <c r="B158" t="s">
        <v>20</v>
      </c>
      <c r="C158" t="s">
        <v>12</v>
      </c>
      <c r="D158" t="s">
        <v>10</v>
      </c>
      <c r="E158" t="s">
        <v>11</v>
      </c>
      <c r="F158" t="s">
        <v>10</v>
      </c>
      <c r="G158" t="s">
        <v>10</v>
      </c>
      <c r="I158" s="4" t="str">
        <f>IF(OR(A158="",B158=""),"",IF(COUNTIFS($A$2:A158,A158,$B$2:B158,B158)=1,MAX($I$1:I157)+1,""))</f>
        <v/>
      </c>
    </row>
    <row r="159" spans="1:9">
      <c r="A159" t="s">
        <v>19</v>
      </c>
      <c r="B159" t="s">
        <v>18</v>
      </c>
      <c r="C159" t="s">
        <v>12</v>
      </c>
      <c r="D159" t="s">
        <v>10</v>
      </c>
      <c r="E159" t="s">
        <v>10</v>
      </c>
      <c r="F159" t="s">
        <v>10</v>
      </c>
      <c r="G159" t="s">
        <v>10</v>
      </c>
      <c r="I159" s="4" t="str">
        <f>IF(OR(A159="",B159=""),"",IF(COUNTIFS($A$2:A159,A159,$B$2:B159,B159)=1,MAX($I$1:I158)+1,""))</f>
        <v/>
      </c>
    </row>
    <row r="160" spans="1:9">
      <c r="A160" t="s">
        <v>17</v>
      </c>
      <c r="B160" t="s">
        <v>18</v>
      </c>
      <c r="C160" t="s">
        <v>12</v>
      </c>
      <c r="D160" t="s">
        <v>10</v>
      </c>
      <c r="E160" t="s">
        <v>11</v>
      </c>
      <c r="F160" t="s">
        <v>10</v>
      </c>
      <c r="G160" t="s">
        <v>10</v>
      </c>
      <c r="I160" s="4" t="str">
        <f>IF(OR(A160="",B160=""),"",IF(COUNTIFS($A$2:A160,A160,$B$2:B160,B160)=1,MAX($I$1:I159)+1,""))</f>
        <v/>
      </c>
    </row>
    <row r="161" spans="1:9">
      <c r="A161" t="s">
        <v>17</v>
      </c>
      <c r="B161" t="s">
        <v>18</v>
      </c>
      <c r="C161" t="s">
        <v>12</v>
      </c>
      <c r="D161" t="s">
        <v>10</v>
      </c>
      <c r="E161" t="s">
        <v>11</v>
      </c>
      <c r="F161" t="s">
        <v>10</v>
      </c>
      <c r="G161" t="s">
        <v>10</v>
      </c>
      <c r="I161" s="4" t="str">
        <f>IF(OR(A161="",B161=""),"",IF(COUNTIFS($A$2:A161,A161,$B$2:B161,B161)=1,MAX($I$1:I160)+1,""))</f>
        <v/>
      </c>
    </row>
    <row r="162" spans="1:9">
      <c r="A162" t="s">
        <v>17</v>
      </c>
      <c r="B162" t="s">
        <v>18</v>
      </c>
      <c r="C162" t="s">
        <v>12</v>
      </c>
      <c r="D162" t="s">
        <v>11</v>
      </c>
      <c r="E162" t="s">
        <v>10</v>
      </c>
      <c r="F162" t="s">
        <v>10</v>
      </c>
      <c r="G162" t="s">
        <v>10</v>
      </c>
      <c r="I162" s="4" t="str">
        <f>IF(OR(A162="",B162=""),"",IF(COUNTIFS($A$2:A162,A162,$B$2:B162,B162)=1,MAX($I$1:I161)+1,""))</f>
        <v/>
      </c>
    </row>
    <row r="163" spans="1:9">
      <c r="A163" t="s">
        <v>17</v>
      </c>
      <c r="B163" t="s">
        <v>22</v>
      </c>
      <c r="C163" t="s">
        <v>9</v>
      </c>
      <c r="D163" t="s">
        <v>11</v>
      </c>
      <c r="E163" t="s">
        <v>10</v>
      </c>
      <c r="F163" t="s">
        <v>10</v>
      </c>
      <c r="G163" t="s">
        <v>10</v>
      </c>
      <c r="I163" s="4">
        <f>IF(OR(A163="",B163=""),"",IF(COUNTIFS($A$2:A163,A163,$B$2:B163,B163)=1,MAX($I$1:I162)+1,""))</f>
        <v>12</v>
      </c>
    </row>
    <row r="164" spans="1:9">
      <c r="A164" t="s">
        <v>17</v>
      </c>
      <c r="B164" t="s">
        <v>23</v>
      </c>
      <c r="C164" t="s">
        <v>12</v>
      </c>
      <c r="D164" t="s">
        <v>11</v>
      </c>
      <c r="E164" t="s">
        <v>10</v>
      </c>
      <c r="F164" t="s">
        <v>10</v>
      </c>
      <c r="G164" t="s">
        <v>10</v>
      </c>
      <c r="I164" s="4">
        <f>IF(OR(A164="",B164=""),"",IF(COUNTIFS($A$2:A164,A164,$B$2:B164,B164)=1,MAX($I$1:I163)+1,""))</f>
        <v>13</v>
      </c>
    </row>
    <row r="165" spans="1:9">
      <c r="A165" t="s">
        <v>17</v>
      </c>
      <c r="B165" t="s">
        <v>24</v>
      </c>
      <c r="C165" t="s">
        <v>12</v>
      </c>
      <c r="D165" t="s">
        <v>11</v>
      </c>
      <c r="E165" t="s">
        <v>10</v>
      </c>
      <c r="F165" t="s">
        <v>10</v>
      </c>
      <c r="G165" t="s">
        <v>10</v>
      </c>
      <c r="I165" s="4">
        <f>IF(OR(A165="",B165=""),"",IF(COUNTIFS($A$2:A165,A165,$B$2:B165,B165)=1,MAX($I$1:I164)+1,""))</f>
        <v>14</v>
      </c>
    </row>
    <row r="166" spans="1:9">
      <c r="A166" t="s">
        <v>17</v>
      </c>
      <c r="B166" t="s">
        <v>23</v>
      </c>
      <c r="C166" t="s">
        <v>12</v>
      </c>
      <c r="D166" t="s">
        <v>11</v>
      </c>
      <c r="E166" t="s">
        <v>10</v>
      </c>
      <c r="F166" t="s">
        <v>10</v>
      </c>
      <c r="G166" t="s">
        <v>10</v>
      </c>
      <c r="I166" s="4" t="str">
        <f>IF(OR(A166="",B166=""),"",IF(COUNTIFS($A$2:A166,A166,$B$2:B166,B166)=1,MAX($I$1:I165)+1,""))</f>
        <v/>
      </c>
    </row>
    <row r="167" spans="1:9">
      <c r="A167" t="s">
        <v>17</v>
      </c>
      <c r="B167" t="s">
        <v>23</v>
      </c>
      <c r="C167" t="s">
        <v>12</v>
      </c>
      <c r="D167" t="s">
        <v>11</v>
      </c>
      <c r="E167" t="s">
        <v>10</v>
      </c>
      <c r="F167" t="s">
        <v>10</v>
      </c>
      <c r="G167" t="s">
        <v>10</v>
      </c>
      <c r="I167" s="4" t="str">
        <f>IF(OR(A167="",B167=""),"",IF(COUNTIFS($A$2:A167,A167,$B$2:B167,B167)=1,MAX($I$1:I166)+1,""))</f>
        <v/>
      </c>
    </row>
    <row r="168" spans="1:9">
      <c r="A168" t="s">
        <v>17</v>
      </c>
      <c r="B168" t="s">
        <v>23</v>
      </c>
      <c r="C168" t="s">
        <v>12</v>
      </c>
      <c r="D168" t="s">
        <v>10</v>
      </c>
      <c r="E168" t="s">
        <v>10</v>
      </c>
      <c r="F168" t="s">
        <v>10</v>
      </c>
      <c r="G168" t="s">
        <v>10</v>
      </c>
      <c r="I168" s="4" t="str">
        <f>IF(OR(A168="",B168=""),"",IF(COUNTIFS($A$2:A168,A168,$B$2:B168,B168)=1,MAX($I$1:I167)+1,""))</f>
        <v/>
      </c>
    </row>
    <row r="169" spans="1:9">
      <c r="A169" t="s">
        <v>17</v>
      </c>
      <c r="B169" t="s">
        <v>23</v>
      </c>
      <c r="C169" t="s">
        <v>12</v>
      </c>
      <c r="D169" t="s">
        <v>11</v>
      </c>
      <c r="E169" t="s">
        <v>10</v>
      </c>
      <c r="F169" t="s">
        <v>10</v>
      </c>
      <c r="G169" t="s">
        <v>10</v>
      </c>
      <c r="I169" s="4" t="str">
        <f>IF(OR(A169="",B169=""),"",IF(COUNTIFS($A$2:A169,A169,$B$2:B169,B169)=1,MAX($I$1:I168)+1,""))</f>
        <v/>
      </c>
    </row>
    <row r="170" spans="1:9">
      <c r="A170" t="s">
        <v>17</v>
      </c>
      <c r="B170" t="s">
        <v>24</v>
      </c>
      <c r="C170" t="s">
        <v>12</v>
      </c>
      <c r="D170" t="s">
        <v>10</v>
      </c>
      <c r="E170" t="s">
        <v>11</v>
      </c>
      <c r="F170" t="s">
        <v>10</v>
      </c>
      <c r="G170" t="s">
        <v>10</v>
      </c>
      <c r="I170" s="4" t="str">
        <f>IF(OR(A170="",B170=""),"",IF(COUNTIFS($A$2:A170,A170,$B$2:B170,B170)=1,MAX($I$1:I169)+1,""))</f>
        <v/>
      </c>
    </row>
    <row r="171" spans="1:9">
      <c r="A171" t="s">
        <v>17</v>
      </c>
      <c r="B171" t="s">
        <v>24</v>
      </c>
      <c r="C171" t="s">
        <v>12</v>
      </c>
      <c r="D171" t="s">
        <v>10</v>
      </c>
      <c r="E171" t="s">
        <v>10</v>
      </c>
      <c r="F171" t="s">
        <v>11</v>
      </c>
      <c r="G171" t="s">
        <v>10</v>
      </c>
      <c r="I171" s="4" t="str">
        <f>IF(OR(A171="",B171=""),"",IF(COUNTIFS($A$2:A171,A171,$B$2:B171,B171)=1,MAX($I$1:I170)+1,""))</f>
        <v/>
      </c>
    </row>
    <row r="172" spans="1:9">
      <c r="A172" t="s">
        <v>17</v>
      </c>
      <c r="B172" t="s">
        <v>24</v>
      </c>
      <c r="C172" t="s">
        <v>12</v>
      </c>
      <c r="D172" t="s">
        <v>10</v>
      </c>
      <c r="E172" t="s">
        <v>11</v>
      </c>
      <c r="F172" t="s">
        <v>10</v>
      </c>
      <c r="G172" t="s">
        <v>10</v>
      </c>
      <c r="I172" s="4" t="str">
        <f>IF(OR(A172="",B172=""),"",IF(COUNTIFS($A$2:A172,A172,$B$2:B172,B172)=1,MAX($I$1:I171)+1,""))</f>
        <v/>
      </c>
    </row>
    <row r="173" spans="1:9">
      <c r="A173" t="s">
        <v>17</v>
      </c>
      <c r="B173" t="s">
        <v>24</v>
      </c>
      <c r="C173" t="s">
        <v>12</v>
      </c>
      <c r="D173" t="s">
        <v>10</v>
      </c>
      <c r="E173" t="s">
        <v>11</v>
      </c>
      <c r="F173" t="s">
        <v>10</v>
      </c>
      <c r="G173" t="s">
        <v>10</v>
      </c>
      <c r="I173" s="4" t="str">
        <f>IF(OR(A173="",B173=""),"",IF(COUNTIFS($A$2:A173,A173,$B$2:B173,B173)=1,MAX($I$1:I172)+1,""))</f>
        <v/>
      </c>
    </row>
    <row r="174" spans="1:9">
      <c r="A174" t="s">
        <v>17</v>
      </c>
      <c r="B174" t="s">
        <v>24</v>
      </c>
      <c r="C174" t="s">
        <v>12</v>
      </c>
      <c r="D174" t="s">
        <v>10</v>
      </c>
      <c r="E174" t="s">
        <v>11</v>
      </c>
      <c r="F174" t="s">
        <v>10</v>
      </c>
      <c r="G174" t="s">
        <v>10</v>
      </c>
      <c r="I174" s="4" t="str">
        <f>IF(OR(A174="",B174=""),"",IF(COUNTIFS($A$2:A174,A174,$B$2:B174,B174)=1,MAX($I$1:I173)+1,""))</f>
        <v/>
      </c>
    </row>
    <row r="175" spans="1:9">
      <c r="A175" t="s">
        <v>17</v>
      </c>
      <c r="B175" t="s">
        <v>24</v>
      </c>
      <c r="C175" t="s">
        <v>12</v>
      </c>
      <c r="D175" t="s">
        <v>10</v>
      </c>
      <c r="E175" t="s">
        <v>10</v>
      </c>
      <c r="F175" t="s">
        <v>11</v>
      </c>
      <c r="G175" t="s">
        <v>10</v>
      </c>
      <c r="I175" s="4" t="str">
        <f>IF(OR(A175="",B175=""),"",IF(COUNTIFS($A$2:A175,A175,$B$2:B175,B175)=1,MAX($I$1:I174)+1,""))</f>
        <v/>
      </c>
    </row>
    <row r="176" spans="1:9">
      <c r="A176" t="s">
        <v>17</v>
      </c>
      <c r="B176" t="s">
        <v>24</v>
      </c>
      <c r="C176" t="s">
        <v>12</v>
      </c>
      <c r="D176" t="s">
        <v>10</v>
      </c>
      <c r="E176" t="s">
        <v>11</v>
      </c>
      <c r="F176" t="s">
        <v>10</v>
      </c>
      <c r="G176" t="s">
        <v>10</v>
      </c>
      <c r="I176" s="4" t="str">
        <f>IF(OR(A176="",B176=""),"",IF(COUNTIFS($A$2:A176,A176,$B$2:B176,B176)=1,MAX($I$1:I175)+1,""))</f>
        <v/>
      </c>
    </row>
    <row r="177" spans="1:9">
      <c r="A177" t="s">
        <v>19</v>
      </c>
      <c r="B177" t="s">
        <v>24</v>
      </c>
      <c r="C177" t="s">
        <v>12</v>
      </c>
      <c r="D177" t="s">
        <v>11</v>
      </c>
      <c r="E177" t="s">
        <v>10</v>
      </c>
      <c r="F177" t="s">
        <v>10</v>
      </c>
      <c r="G177" t="s">
        <v>10</v>
      </c>
      <c r="I177" s="4">
        <f>IF(OR(A177="",B177=""),"",IF(COUNTIFS($A$2:A177,A177,$B$2:B177,B177)=1,MAX($I$1:I176)+1,""))</f>
        <v>15</v>
      </c>
    </row>
    <row r="178" spans="1:9">
      <c r="A178" t="s">
        <v>17</v>
      </c>
      <c r="B178" t="s">
        <v>25</v>
      </c>
      <c r="C178" t="s">
        <v>12</v>
      </c>
      <c r="D178" t="s">
        <v>10</v>
      </c>
      <c r="E178" t="s">
        <v>11</v>
      </c>
      <c r="F178" t="s">
        <v>10</v>
      </c>
      <c r="G178" t="s">
        <v>10</v>
      </c>
      <c r="I178" s="4">
        <f>IF(OR(A178="",B178=""),"",IF(COUNTIFS($A$2:A178,A178,$B$2:B178,B178)=1,MAX($I$1:I177)+1,""))</f>
        <v>16</v>
      </c>
    </row>
    <row r="179" spans="1:9">
      <c r="A179" t="s">
        <v>19</v>
      </c>
      <c r="B179" t="s">
        <v>24</v>
      </c>
      <c r="C179" t="s">
        <v>12</v>
      </c>
      <c r="D179" t="s">
        <v>10</v>
      </c>
      <c r="E179" t="s">
        <v>10</v>
      </c>
      <c r="F179" t="s">
        <v>11</v>
      </c>
      <c r="G179" t="s">
        <v>10</v>
      </c>
      <c r="I179" s="4" t="str">
        <f>IF(OR(A179="",B179=""),"",IF(COUNTIFS($A$2:A179,A179,$B$2:B179,B179)=1,MAX($I$1:I178)+1,""))</f>
        <v/>
      </c>
    </row>
    <row r="180" spans="1:9">
      <c r="A180" t="s">
        <v>19</v>
      </c>
      <c r="B180" t="s">
        <v>24</v>
      </c>
      <c r="C180" t="s">
        <v>12</v>
      </c>
      <c r="D180" t="s">
        <v>10</v>
      </c>
      <c r="E180" t="s">
        <v>11</v>
      </c>
      <c r="F180" t="s">
        <v>10</v>
      </c>
      <c r="G180" t="s">
        <v>10</v>
      </c>
      <c r="I180" s="4" t="str">
        <f>IF(OR(A180="",B180=""),"",IF(COUNTIFS($A$2:A180,A180,$B$2:B180,B180)=1,MAX($I$1:I179)+1,""))</f>
        <v/>
      </c>
    </row>
    <row r="181" spans="1:9">
      <c r="A181" t="s">
        <v>14</v>
      </c>
      <c r="B181" t="s">
        <v>21</v>
      </c>
      <c r="C181" t="s">
        <v>12</v>
      </c>
      <c r="D181" t="s">
        <v>11</v>
      </c>
      <c r="E181" t="s">
        <v>10</v>
      </c>
      <c r="F181" t="s">
        <v>10</v>
      </c>
      <c r="G181" t="s">
        <v>10</v>
      </c>
      <c r="I181" s="4" t="str">
        <f>IF(OR(A181="",B181=""),"",IF(COUNTIFS($A$2:A181,A181,$B$2:B181,B181)=1,MAX($I$1:I180)+1,""))</f>
        <v/>
      </c>
    </row>
    <row r="182" spans="1:9">
      <c r="A182" t="s">
        <v>17</v>
      </c>
      <c r="B182" t="s">
        <v>18</v>
      </c>
      <c r="C182" t="s">
        <v>12</v>
      </c>
      <c r="D182" t="s">
        <v>11</v>
      </c>
      <c r="E182" t="s">
        <v>10</v>
      </c>
      <c r="F182" t="s">
        <v>10</v>
      </c>
      <c r="G182" t="s">
        <v>10</v>
      </c>
      <c r="I182" s="4" t="str">
        <f>IF(OR(A182="",B182=""),"",IF(COUNTIFS($A$2:A182,A182,$B$2:B182,B182)=1,MAX($I$1:I181)+1,""))</f>
        <v/>
      </c>
    </row>
    <row r="183" spans="1:9">
      <c r="A183" t="s">
        <v>14</v>
      </c>
      <c r="B183" t="s">
        <v>21</v>
      </c>
      <c r="C183" t="s">
        <v>12</v>
      </c>
      <c r="D183" t="s">
        <v>11</v>
      </c>
      <c r="E183" t="s">
        <v>10</v>
      </c>
      <c r="F183" t="s">
        <v>10</v>
      </c>
      <c r="G183" t="s">
        <v>10</v>
      </c>
      <c r="I183" s="4" t="str">
        <f>IF(OR(A183="",B183=""),"",IF(COUNTIFS($A$2:A183,A183,$B$2:B183,B183)=1,MAX($I$1:I182)+1,""))</f>
        <v/>
      </c>
    </row>
    <row r="184" spans="1:9">
      <c r="A184" t="s">
        <v>14</v>
      </c>
      <c r="B184" t="s">
        <v>21</v>
      </c>
      <c r="C184" t="s">
        <v>12</v>
      </c>
      <c r="D184" t="s">
        <v>11</v>
      </c>
      <c r="E184" t="s">
        <v>10</v>
      </c>
      <c r="F184" t="s">
        <v>10</v>
      </c>
      <c r="G184" t="s">
        <v>10</v>
      </c>
      <c r="I184" s="4" t="str">
        <f>IF(OR(A184="",B184=""),"",IF(COUNTIFS($A$2:A184,A184,$B$2:B184,B184)=1,MAX($I$1:I183)+1,""))</f>
        <v/>
      </c>
    </row>
    <row r="185" spans="1:9">
      <c r="A185" t="s">
        <v>14</v>
      </c>
      <c r="B185" t="s">
        <v>21</v>
      </c>
      <c r="C185" t="s">
        <v>9</v>
      </c>
      <c r="D185" t="s">
        <v>11</v>
      </c>
      <c r="E185" t="s">
        <v>10</v>
      </c>
      <c r="F185" t="s">
        <v>10</v>
      </c>
      <c r="G185" t="s">
        <v>10</v>
      </c>
      <c r="I185" s="4" t="str">
        <f>IF(OR(A185="",B185=""),"",IF(COUNTIFS($A$2:A185,A185,$B$2:B185,B185)=1,MAX($I$1:I184)+1,""))</f>
        <v/>
      </c>
    </row>
    <row r="186" spans="1:9">
      <c r="A186" t="s">
        <v>14</v>
      </c>
      <c r="B186" t="s">
        <v>21</v>
      </c>
      <c r="C186" t="s">
        <v>12</v>
      </c>
      <c r="D186" t="s">
        <v>10</v>
      </c>
      <c r="E186" t="s">
        <v>11</v>
      </c>
      <c r="F186" t="s">
        <v>10</v>
      </c>
      <c r="G186" t="s">
        <v>10</v>
      </c>
      <c r="I186" s="4" t="str">
        <f>IF(OR(A186="",B186=""),"",IF(COUNTIFS($A$2:A186,A186,$B$2:B186,B186)=1,MAX($I$1:I185)+1,""))</f>
        <v/>
      </c>
    </row>
    <row r="187" spans="1:9">
      <c r="A187" t="s">
        <v>14</v>
      </c>
      <c r="B187" t="s">
        <v>21</v>
      </c>
      <c r="C187" t="s">
        <v>12</v>
      </c>
      <c r="D187" t="s">
        <v>10</v>
      </c>
      <c r="E187" t="s">
        <v>11</v>
      </c>
      <c r="F187" t="s">
        <v>10</v>
      </c>
      <c r="G187" t="s">
        <v>10</v>
      </c>
      <c r="I187" s="4" t="str">
        <f>IF(OR(A187="",B187=""),"",IF(COUNTIFS($A$2:A187,A187,$B$2:B187,B187)=1,MAX($I$1:I186)+1,""))</f>
        <v/>
      </c>
    </row>
    <row r="188" spans="1:9">
      <c r="A188" t="s">
        <v>14</v>
      </c>
      <c r="B188" t="s">
        <v>21</v>
      </c>
      <c r="C188" t="s">
        <v>12</v>
      </c>
      <c r="D188" t="s">
        <v>11</v>
      </c>
      <c r="E188" t="s">
        <v>10</v>
      </c>
      <c r="F188" t="s">
        <v>10</v>
      </c>
      <c r="G188" t="s">
        <v>10</v>
      </c>
      <c r="I188" s="4" t="str">
        <f>IF(OR(A188="",B188=""),"",IF(COUNTIFS($A$2:A188,A188,$B$2:B188,B188)=1,MAX($I$1:I187)+1,""))</f>
        <v/>
      </c>
    </row>
    <row r="189" spans="1:9">
      <c r="A189" t="s">
        <v>17</v>
      </c>
      <c r="B189" t="s">
        <v>17</v>
      </c>
      <c r="C189" t="s">
        <v>12</v>
      </c>
      <c r="D189" t="s">
        <v>11</v>
      </c>
      <c r="E189" t="s">
        <v>10</v>
      </c>
      <c r="F189" t="s">
        <v>10</v>
      </c>
      <c r="G189" t="s">
        <v>10</v>
      </c>
      <c r="I189" s="4">
        <f>IF(OR(A189="",B189=""),"",IF(COUNTIFS($A$2:A189,A189,$B$2:B189,B189)=1,MAX($I$1:I188)+1,""))</f>
        <v>17</v>
      </c>
    </row>
    <row r="190" spans="1:9">
      <c r="A190" t="s">
        <v>19</v>
      </c>
      <c r="B190" t="s">
        <v>20</v>
      </c>
      <c r="C190" t="s">
        <v>9</v>
      </c>
      <c r="D190" t="s">
        <v>10</v>
      </c>
      <c r="E190" t="s">
        <v>11</v>
      </c>
      <c r="F190" t="s">
        <v>10</v>
      </c>
      <c r="G190" t="s">
        <v>10</v>
      </c>
      <c r="I190" s="4" t="str">
        <f>IF(OR(A190="",B190=""),"",IF(COUNTIFS($A$2:A190,A190,$B$2:B190,B190)=1,MAX($I$1:I189)+1,""))</f>
        <v/>
      </c>
    </row>
    <row r="191" spans="1:9">
      <c r="A191" t="s">
        <v>19</v>
      </c>
      <c r="B191" t="s">
        <v>20</v>
      </c>
      <c r="C191" t="s">
        <v>9</v>
      </c>
      <c r="D191" t="s">
        <v>10</v>
      </c>
      <c r="E191" t="s">
        <v>11</v>
      </c>
      <c r="F191" t="s">
        <v>10</v>
      </c>
      <c r="G191" t="s">
        <v>10</v>
      </c>
      <c r="I191" s="4" t="str">
        <f>IF(OR(A191="",B191=""),"",IF(COUNTIFS($A$2:A191,A191,$B$2:B191,B191)=1,MAX($I$1:I190)+1,""))</f>
        <v/>
      </c>
    </row>
    <row r="192" spans="1:9">
      <c r="A192" t="s">
        <v>19</v>
      </c>
      <c r="B192" t="s">
        <v>20</v>
      </c>
      <c r="C192" t="s">
        <v>12</v>
      </c>
      <c r="D192" t="s">
        <v>10</v>
      </c>
      <c r="E192" t="s">
        <v>11</v>
      </c>
      <c r="F192" t="s">
        <v>10</v>
      </c>
      <c r="G192" t="s">
        <v>10</v>
      </c>
      <c r="I192" s="4" t="str">
        <f>IF(OR(A192="",B192=""),"",IF(COUNTIFS($A$2:A192,A192,$B$2:B192,B192)=1,MAX($I$1:I191)+1,""))</f>
        <v/>
      </c>
    </row>
    <row r="193" spans="1:9">
      <c r="A193" t="s">
        <v>19</v>
      </c>
      <c r="B193" t="s">
        <v>20</v>
      </c>
      <c r="C193" t="s">
        <v>9</v>
      </c>
      <c r="D193" t="s">
        <v>10</v>
      </c>
      <c r="E193" t="s">
        <v>11</v>
      </c>
      <c r="F193" t="s">
        <v>10</v>
      </c>
      <c r="G193" t="s">
        <v>10</v>
      </c>
      <c r="I193" s="4" t="str">
        <f>IF(OR(A193="",B193=""),"",IF(COUNTIFS($A$2:A193,A193,$B$2:B193,B193)=1,MAX($I$1:I192)+1,""))</f>
        <v/>
      </c>
    </row>
    <row r="194" spans="1:9">
      <c r="A194" t="s">
        <v>19</v>
      </c>
      <c r="B194" t="s">
        <v>20</v>
      </c>
      <c r="C194" t="s">
        <v>9</v>
      </c>
      <c r="D194" t="s">
        <v>10</v>
      </c>
      <c r="E194" t="s">
        <v>11</v>
      </c>
      <c r="F194" t="s">
        <v>10</v>
      </c>
      <c r="G194" t="s">
        <v>10</v>
      </c>
      <c r="I194" s="4" t="str">
        <f>IF(OR(A194="",B194=""),"",IF(COUNTIFS($A$2:A194,A194,$B$2:B194,B194)=1,MAX($I$1:I193)+1,""))</f>
        <v/>
      </c>
    </row>
    <row r="195" spans="1:9">
      <c r="A195" t="s">
        <v>19</v>
      </c>
      <c r="B195" t="s">
        <v>20</v>
      </c>
      <c r="C195" t="s">
        <v>12</v>
      </c>
      <c r="D195" t="s">
        <v>10</v>
      </c>
      <c r="E195" t="s">
        <v>10</v>
      </c>
      <c r="F195" t="s">
        <v>10</v>
      </c>
      <c r="G195" t="s">
        <v>10</v>
      </c>
      <c r="I195" s="4" t="str">
        <f>IF(OR(A195="",B195=""),"",IF(COUNTIFS($A$2:A195,A195,$B$2:B195,B195)=1,MAX($I$1:I194)+1,""))</f>
        <v/>
      </c>
    </row>
    <row r="196" spans="1:9">
      <c r="A196" t="s">
        <v>19</v>
      </c>
      <c r="B196" t="s">
        <v>20</v>
      </c>
      <c r="C196" t="s">
        <v>12</v>
      </c>
      <c r="D196" t="s">
        <v>11</v>
      </c>
      <c r="E196" t="s">
        <v>10</v>
      </c>
      <c r="F196" t="s">
        <v>10</v>
      </c>
      <c r="G196" t="s">
        <v>10</v>
      </c>
      <c r="I196" s="4" t="str">
        <f>IF(OR(A196="",B196=""),"",IF(COUNTIFS($A$2:A196,A196,$B$2:B196,B196)=1,MAX($I$1:I195)+1,""))</f>
        <v/>
      </c>
    </row>
    <row r="197" spans="1:9">
      <c r="A197" t="s">
        <v>19</v>
      </c>
      <c r="B197" t="s">
        <v>20</v>
      </c>
      <c r="C197" t="s">
        <v>9</v>
      </c>
      <c r="D197" t="s">
        <v>10</v>
      </c>
      <c r="E197" t="s">
        <v>10</v>
      </c>
      <c r="F197" t="s">
        <v>10</v>
      </c>
      <c r="G197" t="s">
        <v>10</v>
      </c>
      <c r="I197" s="4" t="str">
        <f>IF(OR(A197="",B197=""),"",IF(COUNTIFS($A$2:A197,A197,$B$2:B197,B197)=1,MAX($I$1:I196)+1,""))</f>
        <v/>
      </c>
    </row>
    <row r="198" spans="1:9">
      <c r="A198" t="s">
        <v>19</v>
      </c>
      <c r="B198" t="s">
        <v>20</v>
      </c>
      <c r="C198" t="s">
        <v>12</v>
      </c>
      <c r="D198" t="s">
        <v>10</v>
      </c>
      <c r="E198" t="s">
        <v>11</v>
      </c>
      <c r="F198" t="s">
        <v>10</v>
      </c>
      <c r="G198" t="s">
        <v>10</v>
      </c>
      <c r="I198" s="4" t="str">
        <f>IF(OR(A198="",B198=""),"",IF(COUNTIFS($A$2:A198,A198,$B$2:B198,B198)=1,MAX($I$1:I197)+1,""))</f>
        <v/>
      </c>
    </row>
    <row r="199" spans="1:9">
      <c r="A199" t="s">
        <v>19</v>
      </c>
      <c r="B199" t="s">
        <v>20</v>
      </c>
      <c r="C199" t="s">
        <v>12</v>
      </c>
      <c r="D199" t="s">
        <v>11</v>
      </c>
      <c r="E199" t="s">
        <v>10</v>
      </c>
      <c r="F199" t="s">
        <v>10</v>
      </c>
      <c r="G199" t="s">
        <v>10</v>
      </c>
      <c r="I199" s="4" t="str">
        <f>IF(OR(A199="",B199=""),"",IF(COUNTIFS($A$2:A199,A199,$B$2:B199,B199)=1,MAX($I$1:I198)+1,""))</f>
        <v/>
      </c>
    </row>
    <row r="200" spans="1:9">
      <c r="A200" t="s">
        <v>17</v>
      </c>
      <c r="B200" t="s">
        <v>24</v>
      </c>
      <c r="C200" t="s">
        <v>12</v>
      </c>
      <c r="D200" t="s">
        <v>10</v>
      </c>
      <c r="E200" t="s">
        <v>11</v>
      </c>
      <c r="F200" t="s">
        <v>10</v>
      </c>
      <c r="G200" t="s">
        <v>10</v>
      </c>
      <c r="I200" s="4" t="str">
        <f>IF(OR(A200="",B200=""),"",IF(COUNTIFS($A$2:A200,A200,$B$2:B200,B200)=1,MAX($I$1:I199)+1,""))</f>
        <v/>
      </c>
    </row>
    <row r="201" spans="1:9">
      <c r="A201" t="s">
        <v>17</v>
      </c>
      <c r="B201" t="s">
        <v>24</v>
      </c>
      <c r="C201" t="s">
        <v>12</v>
      </c>
      <c r="D201" t="s">
        <v>11</v>
      </c>
      <c r="E201" t="s">
        <v>10</v>
      </c>
      <c r="F201" t="s">
        <v>10</v>
      </c>
      <c r="G201" t="s">
        <v>10</v>
      </c>
      <c r="I201" s="4" t="str">
        <f>IF(OR(A201="",B201=""),"",IF(COUNTIFS($A$2:A201,A201,$B$2:B201,B201)=1,MAX($I$1:I200)+1,""))</f>
        <v/>
      </c>
    </row>
    <row r="202" spans="1:9">
      <c r="A202" t="s">
        <v>17</v>
      </c>
      <c r="B202" t="s">
        <v>24</v>
      </c>
      <c r="C202" t="s">
        <v>9</v>
      </c>
      <c r="D202" t="s">
        <v>11</v>
      </c>
      <c r="E202" t="s">
        <v>10</v>
      </c>
      <c r="F202" t="s">
        <v>10</v>
      </c>
      <c r="G202" t="s">
        <v>10</v>
      </c>
      <c r="I202" s="4" t="str">
        <f>IF(OR(A202="",B202=""),"",IF(COUNTIFS($A$2:A202,A202,$B$2:B202,B202)=1,MAX($I$1:I201)+1,""))</f>
        <v/>
      </c>
    </row>
    <row r="203" spans="1:9">
      <c r="A203" t="s">
        <v>17</v>
      </c>
      <c r="B203" t="s">
        <v>24</v>
      </c>
      <c r="C203" t="s">
        <v>12</v>
      </c>
      <c r="D203" t="s">
        <v>10</v>
      </c>
      <c r="E203" t="s">
        <v>10</v>
      </c>
      <c r="F203" t="s">
        <v>11</v>
      </c>
      <c r="G203" t="s">
        <v>10</v>
      </c>
      <c r="I203" s="4" t="str">
        <f>IF(OR(A203="",B203=""),"",IF(COUNTIFS($A$2:A203,A203,$B$2:B203,B203)=1,MAX($I$1:I202)+1,""))</f>
        <v/>
      </c>
    </row>
    <row r="204" spans="1:9">
      <c r="A204" t="s">
        <v>17</v>
      </c>
      <c r="B204" t="s">
        <v>24</v>
      </c>
      <c r="C204" t="s">
        <v>12</v>
      </c>
      <c r="D204" t="s">
        <v>10</v>
      </c>
      <c r="E204" t="s">
        <v>11</v>
      </c>
      <c r="F204" t="s">
        <v>10</v>
      </c>
      <c r="G204" t="s">
        <v>10</v>
      </c>
      <c r="I204" s="4" t="str">
        <f>IF(OR(A204="",B204=""),"",IF(COUNTIFS($A$2:A204,A204,$B$2:B204,B204)=1,MAX($I$1:I203)+1,""))</f>
        <v/>
      </c>
    </row>
    <row r="205" spans="1:9">
      <c r="A205" t="s">
        <v>17</v>
      </c>
      <c r="B205" t="s">
        <v>24</v>
      </c>
      <c r="C205" t="s">
        <v>12</v>
      </c>
      <c r="D205" t="s">
        <v>11</v>
      </c>
      <c r="E205" t="s">
        <v>10</v>
      </c>
      <c r="F205" t="s">
        <v>10</v>
      </c>
      <c r="G205" t="s">
        <v>10</v>
      </c>
      <c r="I205" s="4" t="str">
        <f>IF(OR(A205="",B205=""),"",IF(COUNTIFS($A$2:A205,A205,$B$2:B205,B205)=1,MAX($I$1:I204)+1,""))</f>
        <v/>
      </c>
    </row>
    <row r="206" spans="1:9">
      <c r="A206" t="s">
        <v>19</v>
      </c>
      <c r="B206" t="s">
        <v>19</v>
      </c>
      <c r="C206" t="s">
        <v>12</v>
      </c>
      <c r="D206" t="s">
        <v>10</v>
      </c>
      <c r="E206" t="s">
        <v>11</v>
      </c>
      <c r="F206" t="s">
        <v>10</v>
      </c>
      <c r="G206" t="s">
        <v>10</v>
      </c>
      <c r="I206" s="4">
        <f>IF(OR(A206="",B206=""),"",IF(COUNTIFS($A$2:A206,A206,$B$2:B206,B206)=1,MAX($I$1:I205)+1,""))</f>
        <v>18</v>
      </c>
    </row>
    <row r="207" spans="1:9">
      <c r="A207" t="s">
        <v>14</v>
      </c>
      <c r="B207" t="s">
        <v>21</v>
      </c>
      <c r="C207" t="s">
        <v>12</v>
      </c>
      <c r="D207" t="s">
        <v>11</v>
      </c>
      <c r="E207" t="s">
        <v>10</v>
      </c>
      <c r="F207" t="s">
        <v>10</v>
      </c>
      <c r="G207" t="s">
        <v>10</v>
      </c>
      <c r="I207" s="4" t="str">
        <f>IF(OR(A207="",B207=""),"",IF(COUNTIFS($A$2:A207,A207,$B$2:B207,B207)=1,MAX($I$1:I206)+1,""))</f>
        <v/>
      </c>
    </row>
    <row r="208" spans="1:9">
      <c r="A208" t="s">
        <v>17</v>
      </c>
      <c r="B208" t="s">
        <v>19</v>
      </c>
      <c r="C208" t="s">
        <v>9</v>
      </c>
      <c r="D208" t="s">
        <v>11</v>
      </c>
      <c r="E208" t="s">
        <v>10</v>
      </c>
      <c r="F208" t="s">
        <v>10</v>
      </c>
      <c r="G208" t="s">
        <v>10</v>
      </c>
      <c r="I208" s="4">
        <f>IF(OR(A208="",B208=""),"",IF(COUNTIFS($A$2:A208,A208,$B$2:B208,B208)=1,MAX($I$1:I207)+1,""))</f>
        <v>19</v>
      </c>
    </row>
    <row r="209" spans="1:9">
      <c r="A209" t="s">
        <v>17</v>
      </c>
      <c r="B209" t="s">
        <v>24</v>
      </c>
      <c r="C209" t="s">
        <v>12</v>
      </c>
      <c r="D209" t="s">
        <v>11</v>
      </c>
      <c r="E209" t="s">
        <v>10</v>
      </c>
      <c r="F209" t="s">
        <v>10</v>
      </c>
      <c r="G209" t="s">
        <v>10</v>
      </c>
      <c r="I209" s="4" t="str">
        <f>IF(OR(A209="",B209=""),"",IF(COUNTIFS($A$2:A209,A209,$B$2:B209,B209)=1,MAX($I$1:I208)+1,""))</f>
        <v/>
      </c>
    </row>
    <row r="210" spans="1:9">
      <c r="A210" t="s">
        <v>14</v>
      </c>
      <c r="B210" t="s">
        <v>21</v>
      </c>
      <c r="C210" t="s">
        <v>12</v>
      </c>
      <c r="D210" t="s">
        <v>10</v>
      </c>
      <c r="E210" t="s">
        <v>11</v>
      </c>
      <c r="F210" t="s">
        <v>10</v>
      </c>
      <c r="G210" t="s">
        <v>10</v>
      </c>
      <c r="I210" s="4" t="str">
        <f>IF(OR(A210="",B210=""),"",IF(COUNTIFS($A$2:A210,A210,$B$2:B210,B210)=1,MAX($I$1:I209)+1,""))</f>
        <v/>
      </c>
    </row>
    <row r="211" spans="1:9">
      <c r="A211" t="s">
        <v>17</v>
      </c>
      <c r="B211" t="s">
        <v>24</v>
      </c>
      <c r="C211" t="s">
        <v>12</v>
      </c>
      <c r="D211" t="s">
        <v>10</v>
      </c>
      <c r="E211" t="s">
        <v>11</v>
      </c>
      <c r="F211" t="s">
        <v>10</v>
      </c>
      <c r="G211" t="s">
        <v>10</v>
      </c>
      <c r="I211" s="4" t="str">
        <f>IF(OR(A211="",B211=""),"",IF(COUNTIFS($A$2:A211,A211,$B$2:B211,B211)=1,MAX($I$1:I210)+1,""))</f>
        <v/>
      </c>
    </row>
    <row r="212" spans="1:9">
      <c r="A212" t="s">
        <v>17</v>
      </c>
      <c r="B212" t="s">
        <v>24</v>
      </c>
      <c r="C212" t="s">
        <v>12</v>
      </c>
      <c r="D212" t="s">
        <v>10</v>
      </c>
      <c r="E212" t="s">
        <v>11</v>
      </c>
      <c r="F212" t="s">
        <v>10</v>
      </c>
      <c r="G212" t="s">
        <v>10</v>
      </c>
      <c r="I212" s="4" t="str">
        <f>IF(OR(A212="",B212=""),"",IF(COUNTIFS($A$2:A212,A212,$B$2:B212,B212)=1,MAX($I$1:I211)+1,""))</f>
        <v/>
      </c>
    </row>
    <row r="213" spans="1:9">
      <c r="A213" t="s">
        <v>17</v>
      </c>
      <c r="B213" t="s">
        <v>24</v>
      </c>
      <c r="C213" t="s">
        <v>12</v>
      </c>
      <c r="D213" t="s">
        <v>10</v>
      </c>
      <c r="E213" t="s">
        <v>10</v>
      </c>
      <c r="F213" t="s">
        <v>11</v>
      </c>
      <c r="G213" t="s">
        <v>10</v>
      </c>
      <c r="I213" s="4" t="str">
        <f>IF(OR(A213="",B213=""),"",IF(COUNTIFS($A$2:A213,A213,$B$2:B213,B213)=1,MAX($I$1:I212)+1,""))</f>
        <v/>
      </c>
    </row>
    <row r="214" spans="1:9">
      <c r="A214" t="s">
        <v>17</v>
      </c>
      <c r="B214" t="s">
        <v>24</v>
      </c>
      <c r="C214" t="s">
        <v>12</v>
      </c>
      <c r="D214" t="s">
        <v>10</v>
      </c>
      <c r="E214" t="s">
        <v>11</v>
      </c>
      <c r="F214" t="s">
        <v>10</v>
      </c>
      <c r="G214" t="s">
        <v>10</v>
      </c>
      <c r="I214" s="4" t="str">
        <f>IF(OR(A214="",B214=""),"",IF(COUNTIFS($A$2:A214,A214,$B$2:B214,B214)=1,MAX($I$1:I213)+1,""))</f>
        <v/>
      </c>
    </row>
    <row r="215" spans="1:9">
      <c r="A215" t="s">
        <v>17</v>
      </c>
      <c r="B215" t="s">
        <v>24</v>
      </c>
      <c r="C215" t="s">
        <v>12</v>
      </c>
      <c r="D215" t="s">
        <v>11</v>
      </c>
      <c r="E215" t="s">
        <v>10</v>
      </c>
      <c r="F215" t="s">
        <v>10</v>
      </c>
      <c r="G215" t="s">
        <v>10</v>
      </c>
      <c r="I215" s="4" t="str">
        <f>IF(OR(A215="",B215=""),"",IF(COUNTIFS($A$2:A215,A215,$B$2:B215,B215)=1,MAX($I$1:I214)+1,""))</f>
        <v/>
      </c>
    </row>
    <row r="216" spans="1:9">
      <c r="A216" t="s">
        <v>19</v>
      </c>
      <c r="B216" t="s">
        <v>20</v>
      </c>
      <c r="C216" t="s">
        <v>12</v>
      </c>
      <c r="D216" t="s">
        <v>10</v>
      </c>
      <c r="E216" t="s">
        <v>11</v>
      </c>
      <c r="F216" t="s">
        <v>10</v>
      </c>
      <c r="G216" t="s">
        <v>10</v>
      </c>
      <c r="I216" s="4" t="str">
        <f>IF(OR(A216="",B216=""),"",IF(COUNTIFS($A$2:A216,A216,$B$2:B216,B216)=1,MAX($I$1:I215)+1,""))</f>
        <v/>
      </c>
    </row>
    <row r="217" spans="1:9">
      <c r="A217" t="s">
        <v>19</v>
      </c>
      <c r="B217" t="s">
        <v>20</v>
      </c>
      <c r="C217" t="s">
        <v>12</v>
      </c>
      <c r="D217" t="s">
        <v>10</v>
      </c>
      <c r="E217" t="s">
        <v>11</v>
      </c>
      <c r="F217" t="s">
        <v>11</v>
      </c>
      <c r="G217" t="s">
        <v>10</v>
      </c>
      <c r="I217" s="4" t="str">
        <f>IF(OR(A217="",B217=""),"",IF(COUNTIFS($A$2:A217,A217,$B$2:B217,B217)=1,MAX($I$1:I216)+1,""))</f>
        <v/>
      </c>
    </row>
    <row r="218" spans="1:9">
      <c r="A218" t="s">
        <v>19</v>
      </c>
      <c r="B218" t="s">
        <v>20</v>
      </c>
      <c r="C218" t="s">
        <v>12</v>
      </c>
      <c r="D218" t="s">
        <v>11</v>
      </c>
      <c r="E218" t="s">
        <v>10</v>
      </c>
      <c r="F218" t="s">
        <v>10</v>
      </c>
      <c r="G218" t="s">
        <v>10</v>
      </c>
      <c r="I218" s="4" t="str">
        <f>IF(OR(A218="",B218=""),"",IF(COUNTIFS($A$2:A218,A218,$B$2:B218,B218)=1,MAX($I$1:I217)+1,""))</f>
        <v/>
      </c>
    </row>
    <row r="219" spans="1:9">
      <c r="A219" t="s">
        <v>14</v>
      </c>
      <c r="B219" t="s">
        <v>21</v>
      </c>
      <c r="C219" t="s">
        <v>12</v>
      </c>
      <c r="D219" t="s">
        <v>10</v>
      </c>
      <c r="E219" t="s">
        <v>11</v>
      </c>
      <c r="F219" t="s">
        <v>10</v>
      </c>
      <c r="G219" t="s">
        <v>10</v>
      </c>
      <c r="I219" s="4" t="str">
        <f>IF(OR(A219="",B219=""),"",IF(COUNTIFS($A$2:A219,A219,$B$2:B219,B219)=1,MAX($I$1:I218)+1,""))</f>
        <v/>
      </c>
    </row>
    <row r="220" spans="1:9">
      <c r="A220" t="s">
        <v>17</v>
      </c>
      <c r="B220" t="s">
        <v>24</v>
      </c>
      <c r="C220" t="s">
        <v>9</v>
      </c>
      <c r="D220" t="s">
        <v>11</v>
      </c>
      <c r="E220" t="s">
        <v>10</v>
      </c>
      <c r="F220" t="s">
        <v>10</v>
      </c>
      <c r="G220" t="s">
        <v>10</v>
      </c>
      <c r="I220" s="4" t="str">
        <f>IF(OR(A220="",B220=""),"",IF(COUNTIFS($A$2:A220,A220,$B$2:B220,B220)=1,MAX($I$1:I219)+1,""))</f>
        <v/>
      </c>
    </row>
    <row r="221" spans="1:9">
      <c r="A221" t="s">
        <v>7</v>
      </c>
      <c r="B221" t="s">
        <v>13</v>
      </c>
      <c r="C221" t="s">
        <v>9</v>
      </c>
      <c r="D221" t="s">
        <v>10</v>
      </c>
      <c r="E221" t="s">
        <v>10</v>
      </c>
      <c r="F221" t="s">
        <v>11</v>
      </c>
      <c r="G221" t="s">
        <v>10</v>
      </c>
      <c r="I221" s="4" t="str">
        <f>IF(OR(A221="",B221=""),"",IF(COUNTIFS($A$2:A221,A221,$B$2:B221,B221)=1,MAX($I$1:I220)+1,""))</f>
        <v/>
      </c>
    </row>
    <row r="222" spans="1:9">
      <c r="A222" t="s">
        <v>17</v>
      </c>
      <c r="B222" t="s">
        <v>24</v>
      </c>
      <c r="C222" t="s">
        <v>12</v>
      </c>
      <c r="D222" t="s">
        <v>11</v>
      </c>
      <c r="E222" t="s">
        <v>10</v>
      </c>
      <c r="F222" t="s">
        <v>10</v>
      </c>
      <c r="G222" t="s">
        <v>10</v>
      </c>
      <c r="I222" s="4" t="str">
        <f>IF(OR(A222="",B222=""),"",IF(COUNTIFS($A$2:A222,A222,$B$2:B222,B222)=1,MAX($I$1:I221)+1,""))</f>
        <v/>
      </c>
    </row>
    <row r="223" spans="1:9">
      <c r="A223" t="s">
        <v>17</v>
      </c>
      <c r="B223" t="s">
        <v>24</v>
      </c>
      <c r="C223" t="s">
        <v>12</v>
      </c>
      <c r="D223" t="s">
        <v>11</v>
      </c>
      <c r="E223" t="s">
        <v>10</v>
      </c>
      <c r="F223" t="s">
        <v>10</v>
      </c>
      <c r="G223" t="s">
        <v>10</v>
      </c>
      <c r="I223" s="4" t="str">
        <f>IF(OR(A223="",B223=""),"",IF(COUNTIFS($A$2:A223,A223,$B$2:B223,B223)=1,MAX($I$1:I222)+1,""))</f>
        <v/>
      </c>
    </row>
    <row r="224" spans="1:9">
      <c r="A224" t="s">
        <v>14</v>
      </c>
      <c r="B224" t="s">
        <v>15</v>
      </c>
      <c r="C224" t="s">
        <v>12</v>
      </c>
      <c r="D224" t="s">
        <v>10</v>
      </c>
      <c r="E224" t="s">
        <v>11</v>
      </c>
      <c r="F224" t="s">
        <v>10</v>
      </c>
      <c r="G224" t="s">
        <v>10</v>
      </c>
      <c r="I224" s="4" t="str">
        <f>IF(OR(A224="",B224=""),"",IF(COUNTIFS($A$2:A224,A224,$B$2:B224,B224)=1,MAX($I$1:I223)+1,""))</f>
        <v/>
      </c>
    </row>
    <row r="225" spans="1:9">
      <c r="A225" t="s">
        <v>14</v>
      </c>
      <c r="B225" t="s">
        <v>15</v>
      </c>
      <c r="C225" t="s">
        <v>12</v>
      </c>
      <c r="D225" t="s">
        <v>11</v>
      </c>
      <c r="E225" t="s">
        <v>10</v>
      </c>
      <c r="F225" t="s">
        <v>10</v>
      </c>
      <c r="G225" t="s">
        <v>10</v>
      </c>
      <c r="I225" s="4" t="str">
        <f>IF(OR(A225="",B225=""),"",IF(COUNTIFS($A$2:A225,A225,$B$2:B225,B225)=1,MAX($I$1:I224)+1,""))</f>
        <v/>
      </c>
    </row>
    <row r="226" spans="1:9">
      <c r="A226" t="s">
        <v>14</v>
      </c>
      <c r="B226" t="s">
        <v>15</v>
      </c>
      <c r="C226" t="s">
        <v>12</v>
      </c>
      <c r="D226" t="s">
        <v>11</v>
      </c>
      <c r="E226" t="s">
        <v>10</v>
      </c>
      <c r="F226" t="s">
        <v>10</v>
      </c>
      <c r="G226" t="s">
        <v>10</v>
      </c>
      <c r="I226" s="4" t="str">
        <f>IF(OR(A226="",B226=""),"",IF(COUNTIFS($A$2:A226,A226,$B$2:B226,B226)=1,MAX($I$1:I225)+1,""))</f>
        <v/>
      </c>
    </row>
    <row r="227" spans="1:9">
      <c r="A227" t="s">
        <v>14</v>
      </c>
      <c r="B227" t="s">
        <v>15</v>
      </c>
      <c r="C227" t="s">
        <v>12</v>
      </c>
      <c r="D227" t="s">
        <v>10</v>
      </c>
      <c r="E227" t="s">
        <v>11</v>
      </c>
      <c r="F227" t="s">
        <v>10</v>
      </c>
      <c r="G227" t="s">
        <v>10</v>
      </c>
      <c r="I227" s="4" t="str">
        <f>IF(OR(A227="",B227=""),"",IF(COUNTIFS($A$2:A227,A227,$B$2:B227,B227)=1,MAX($I$1:I226)+1,""))</f>
        <v/>
      </c>
    </row>
    <row r="228" spans="1:9">
      <c r="A228" t="s">
        <v>17</v>
      </c>
      <c r="B228" t="s">
        <v>18</v>
      </c>
      <c r="C228" t="s">
        <v>12</v>
      </c>
      <c r="D228" t="s">
        <v>11</v>
      </c>
      <c r="E228" t="s">
        <v>10</v>
      </c>
      <c r="F228" t="s">
        <v>10</v>
      </c>
      <c r="G228" t="s">
        <v>10</v>
      </c>
      <c r="I228" s="4" t="str">
        <f>IF(OR(A228="",B228=""),"",IF(COUNTIFS($A$2:A228,A228,$B$2:B228,B228)=1,MAX($I$1:I227)+1,""))</f>
        <v/>
      </c>
    </row>
    <row r="229" spans="1:9">
      <c r="A229" t="s">
        <v>7</v>
      </c>
      <c r="B229" t="s">
        <v>16</v>
      </c>
      <c r="C229" t="s">
        <v>12</v>
      </c>
      <c r="D229" t="s">
        <v>11</v>
      </c>
      <c r="E229" t="s">
        <v>10</v>
      </c>
      <c r="F229" t="s">
        <v>10</v>
      </c>
      <c r="G229" t="s">
        <v>10</v>
      </c>
      <c r="I229" s="4" t="str">
        <f>IF(OR(A229="",B229=""),"",IF(COUNTIFS($A$2:A229,A229,$B$2:B229,B229)=1,MAX($I$1:I228)+1,""))</f>
        <v/>
      </c>
    </row>
    <row r="230" spans="1:9">
      <c r="A230" t="s">
        <v>14</v>
      </c>
      <c r="B230" t="s">
        <v>21</v>
      </c>
      <c r="C230" t="s">
        <v>12</v>
      </c>
      <c r="D230" t="s">
        <v>10</v>
      </c>
      <c r="E230" t="s">
        <v>11</v>
      </c>
      <c r="F230" t="s">
        <v>10</v>
      </c>
      <c r="G230" t="s">
        <v>10</v>
      </c>
      <c r="I230" s="4" t="str">
        <f>IF(OR(A230="",B230=""),"",IF(COUNTIFS($A$2:A230,A230,$B$2:B230,B230)=1,MAX($I$1:I229)+1,""))</f>
        <v/>
      </c>
    </row>
    <row r="231" spans="1:9">
      <c r="A231" t="s">
        <v>14</v>
      </c>
      <c r="B231" t="s">
        <v>21</v>
      </c>
      <c r="C231" t="s">
        <v>12</v>
      </c>
      <c r="D231" t="s">
        <v>10</v>
      </c>
      <c r="E231" t="s">
        <v>11</v>
      </c>
      <c r="F231" t="s">
        <v>10</v>
      </c>
      <c r="G231" t="s">
        <v>10</v>
      </c>
      <c r="I231" s="4" t="str">
        <f>IF(OR(A231="",B231=""),"",IF(COUNTIFS($A$2:A231,A231,$B$2:B231,B231)=1,MAX($I$1:I230)+1,""))</f>
        <v/>
      </c>
    </row>
    <row r="232" spans="1:9">
      <c r="A232" t="s">
        <v>14</v>
      </c>
      <c r="B232" t="s">
        <v>21</v>
      </c>
      <c r="C232" t="s">
        <v>12</v>
      </c>
      <c r="D232" t="s">
        <v>10</v>
      </c>
      <c r="E232" t="s">
        <v>11</v>
      </c>
      <c r="F232" t="s">
        <v>10</v>
      </c>
      <c r="G232" t="s">
        <v>10</v>
      </c>
      <c r="I232" s="4" t="str">
        <f>IF(OR(A232="",B232=""),"",IF(COUNTIFS($A$2:A232,A232,$B$2:B232,B232)=1,MAX($I$1:I231)+1,""))</f>
        <v/>
      </c>
    </row>
    <row r="233" spans="1:9">
      <c r="A233" t="s">
        <v>14</v>
      </c>
      <c r="B233" t="s">
        <v>15</v>
      </c>
      <c r="C233" t="s">
        <v>12</v>
      </c>
      <c r="D233" t="s">
        <v>10</v>
      </c>
      <c r="E233" t="s">
        <v>11</v>
      </c>
      <c r="F233" t="s">
        <v>10</v>
      </c>
      <c r="G233" t="s">
        <v>10</v>
      </c>
      <c r="I233" s="4" t="str">
        <f>IF(OR(A233="",B233=""),"",IF(COUNTIFS($A$2:A233,A233,$B$2:B233,B233)=1,MAX($I$1:I232)+1,""))</f>
        <v/>
      </c>
    </row>
    <row r="234" spans="1:9">
      <c r="A234" t="s">
        <v>14</v>
      </c>
      <c r="B234" t="s">
        <v>15</v>
      </c>
      <c r="C234" t="s">
        <v>12</v>
      </c>
      <c r="D234" t="s">
        <v>11</v>
      </c>
      <c r="E234" t="s">
        <v>10</v>
      </c>
      <c r="F234" t="s">
        <v>10</v>
      </c>
      <c r="G234" t="s">
        <v>10</v>
      </c>
      <c r="I234" s="4" t="str">
        <f>IF(OR(A234="",B234=""),"",IF(COUNTIFS($A$2:A234,A234,$B$2:B234,B234)=1,MAX($I$1:I233)+1,""))</f>
        <v/>
      </c>
    </row>
    <row r="235" spans="1:9">
      <c r="A235" t="s">
        <v>17</v>
      </c>
      <c r="B235" t="s">
        <v>17</v>
      </c>
      <c r="C235" t="s">
        <v>9</v>
      </c>
      <c r="D235" t="s">
        <v>11</v>
      </c>
      <c r="E235" t="s">
        <v>10</v>
      </c>
      <c r="F235" t="s">
        <v>10</v>
      </c>
      <c r="G235" t="s">
        <v>10</v>
      </c>
      <c r="I235" s="4" t="str">
        <f>IF(OR(A235="",B235=""),"",IF(COUNTIFS($A$2:A235,A235,$B$2:B235,B235)=1,MAX($I$1:I234)+1,""))</f>
        <v/>
      </c>
    </row>
    <row r="236" spans="1:9">
      <c r="A236" t="s">
        <v>17</v>
      </c>
      <c r="B236" t="s">
        <v>24</v>
      </c>
      <c r="C236" t="s">
        <v>12</v>
      </c>
      <c r="D236" t="s">
        <v>10</v>
      </c>
      <c r="E236" t="s">
        <v>11</v>
      </c>
      <c r="F236" t="s">
        <v>10</v>
      </c>
      <c r="G236" t="s">
        <v>10</v>
      </c>
      <c r="I236" s="4" t="str">
        <f>IF(OR(A236="",B236=""),"",IF(COUNTIFS($A$2:A236,A236,$B$2:B236,B236)=1,MAX($I$1:I235)+1,""))</f>
        <v/>
      </c>
    </row>
    <row r="237" spans="1:9">
      <c r="A237" t="s">
        <v>17</v>
      </c>
      <c r="B237" t="s">
        <v>18</v>
      </c>
      <c r="C237" t="s">
        <v>9</v>
      </c>
      <c r="D237" t="s">
        <v>10</v>
      </c>
      <c r="E237" t="s">
        <v>11</v>
      </c>
      <c r="F237" t="s">
        <v>10</v>
      </c>
      <c r="G237" t="s">
        <v>10</v>
      </c>
      <c r="I237" s="4" t="str">
        <f>IF(OR(A237="",B237=""),"",IF(COUNTIFS($A$2:A237,A237,$B$2:B237,B237)=1,MAX($I$1:I236)+1,""))</f>
        <v/>
      </c>
    </row>
    <row r="238" spans="1:9">
      <c r="A238" t="s">
        <v>19</v>
      </c>
      <c r="B238" t="s">
        <v>20</v>
      </c>
      <c r="C238" t="s">
        <v>12</v>
      </c>
      <c r="D238" t="s">
        <v>10</v>
      </c>
      <c r="E238" t="s">
        <v>11</v>
      </c>
      <c r="F238" t="s">
        <v>10</v>
      </c>
      <c r="G238" t="s">
        <v>10</v>
      </c>
      <c r="I238" s="4" t="str">
        <f>IF(OR(A238="",B238=""),"",IF(COUNTIFS($A$2:A238,A238,$B$2:B238,B238)=1,MAX($I$1:I237)+1,""))</f>
        <v/>
      </c>
    </row>
    <row r="239" spans="1:9">
      <c r="A239" t="s">
        <v>14</v>
      </c>
      <c r="B239" t="s">
        <v>21</v>
      </c>
      <c r="C239" t="s">
        <v>12</v>
      </c>
      <c r="D239" t="s">
        <v>11</v>
      </c>
      <c r="E239" t="s">
        <v>10</v>
      </c>
      <c r="F239" t="s">
        <v>10</v>
      </c>
      <c r="G239" t="s">
        <v>10</v>
      </c>
      <c r="I239" s="4" t="str">
        <f>IF(OR(A239="",B239=""),"",IF(COUNTIFS($A$2:A239,A239,$B$2:B239,B239)=1,MAX($I$1:I238)+1,""))</f>
        <v/>
      </c>
    </row>
    <row r="240" spans="1:9">
      <c r="A240" t="s">
        <v>14</v>
      </c>
      <c r="B240" t="s">
        <v>21</v>
      </c>
      <c r="C240" t="s">
        <v>12</v>
      </c>
      <c r="D240" t="s">
        <v>10</v>
      </c>
      <c r="E240" t="s">
        <v>11</v>
      </c>
      <c r="F240" t="s">
        <v>10</v>
      </c>
      <c r="G240" t="s">
        <v>10</v>
      </c>
      <c r="I240" s="4" t="str">
        <f>IF(OR(A240="",B240=""),"",IF(COUNTIFS($A$2:A240,A240,$B$2:B240,B240)=1,MAX($I$1:I239)+1,""))</f>
        <v/>
      </c>
    </row>
    <row r="241" spans="1:9">
      <c r="A241" t="s">
        <v>19</v>
      </c>
      <c r="B241" t="s">
        <v>20</v>
      </c>
      <c r="C241" t="s">
        <v>12</v>
      </c>
      <c r="D241" t="s">
        <v>10</v>
      </c>
      <c r="E241" t="s">
        <v>11</v>
      </c>
      <c r="F241" t="s">
        <v>10</v>
      </c>
      <c r="G241" t="s">
        <v>10</v>
      </c>
      <c r="I241" s="4" t="str">
        <f>IF(OR(A241="",B241=""),"",IF(COUNTIFS($A$2:A241,A241,$B$2:B241,B241)=1,MAX($I$1:I240)+1,""))</f>
        <v/>
      </c>
    </row>
    <row r="242" spans="1:9">
      <c r="A242" t="s">
        <v>14</v>
      </c>
      <c r="B242" t="s">
        <v>21</v>
      </c>
      <c r="C242" t="s">
        <v>12</v>
      </c>
      <c r="D242" t="s">
        <v>11</v>
      </c>
      <c r="E242" t="s">
        <v>10</v>
      </c>
      <c r="F242" t="s">
        <v>10</v>
      </c>
      <c r="G242" t="s">
        <v>10</v>
      </c>
      <c r="I242" s="4" t="str">
        <f>IF(OR(A242="",B242=""),"",IF(COUNTIFS($A$2:A242,A242,$B$2:B242,B242)=1,MAX($I$1:I241)+1,""))</f>
        <v/>
      </c>
    </row>
    <row r="243" spans="1:9">
      <c r="A243" t="s">
        <v>14</v>
      </c>
      <c r="B243" t="s">
        <v>21</v>
      </c>
      <c r="C243" t="s">
        <v>12</v>
      </c>
      <c r="D243" t="s">
        <v>11</v>
      </c>
      <c r="E243" t="s">
        <v>10</v>
      </c>
      <c r="F243" t="s">
        <v>10</v>
      </c>
      <c r="G243" t="s">
        <v>10</v>
      </c>
      <c r="I243" s="4" t="str">
        <f>IF(OR(A243="",B243=""),"",IF(COUNTIFS($A$2:A243,A243,$B$2:B243,B243)=1,MAX($I$1:I242)+1,""))</f>
        <v/>
      </c>
    </row>
    <row r="244" spans="1:9">
      <c r="A244" t="s">
        <v>14</v>
      </c>
      <c r="B244" t="s">
        <v>15</v>
      </c>
      <c r="C244" t="s">
        <v>12</v>
      </c>
      <c r="D244" t="s">
        <v>10</v>
      </c>
      <c r="E244" t="s">
        <v>10</v>
      </c>
      <c r="F244" t="s">
        <v>10</v>
      </c>
      <c r="G244" t="s">
        <v>10</v>
      </c>
      <c r="I244" s="4" t="str">
        <f>IF(OR(A244="",B244=""),"",IF(COUNTIFS($A$2:A244,A244,$B$2:B244,B244)=1,MAX($I$1:I243)+1,""))</f>
        <v/>
      </c>
    </row>
    <row r="245" spans="1:9">
      <c r="A245" t="s">
        <v>14</v>
      </c>
      <c r="B245" t="s">
        <v>15</v>
      </c>
      <c r="C245" t="s">
        <v>12</v>
      </c>
      <c r="D245" t="s">
        <v>10</v>
      </c>
      <c r="E245" t="s">
        <v>10</v>
      </c>
      <c r="F245" t="s">
        <v>10</v>
      </c>
      <c r="G245" t="s">
        <v>10</v>
      </c>
      <c r="I245" s="4" t="str">
        <f>IF(OR(A245="",B245=""),"",IF(COUNTIFS($A$2:A245,A245,$B$2:B245,B245)=1,MAX($I$1:I244)+1,""))</f>
        <v/>
      </c>
    </row>
    <row r="246" spans="1:9">
      <c r="A246" t="s">
        <v>14</v>
      </c>
      <c r="B246" t="s">
        <v>15</v>
      </c>
      <c r="C246" t="s">
        <v>12</v>
      </c>
      <c r="D246" t="s">
        <v>10</v>
      </c>
      <c r="E246" t="s">
        <v>10</v>
      </c>
      <c r="F246" t="s">
        <v>10</v>
      </c>
      <c r="G246" t="s">
        <v>10</v>
      </c>
      <c r="I246" s="4" t="str">
        <f>IF(OR(A246="",B246=""),"",IF(COUNTIFS($A$2:A246,A246,$B$2:B246,B246)=1,MAX($I$1:I245)+1,""))</f>
        <v/>
      </c>
    </row>
    <row r="247" spans="1:9">
      <c r="A247" t="s">
        <v>7</v>
      </c>
      <c r="B247" t="s">
        <v>8</v>
      </c>
      <c r="C247" t="s">
        <v>12</v>
      </c>
      <c r="D247" t="s">
        <v>11</v>
      </c>
      <c r="E247" t="s">
        <v>10</v>
      </c>
      <c r="F247" t="s">
        <v>10</v>
      </c>
      <c r="G247" t="s">
        <v>10</v>
      </c>
      <c r="I247" s="4" t="str">
        <f>IF(OR(A247="",B247=""),"",IF(COUNTIFS($A$2:A247,A247,$B$2:B247,B247)=1,MAX($I$1:I246)+1,""))</f>
        <v/>
      </c>
    </row>
    <row r="248" spans="1:9">
      <c r="A248" t="s">
        <v>7</v>
      </c>
      <c r="B248" t="s">
        <v>8</v>
      </c>
      <c r="C248" t="s">
        <v>12</v>
      </c>
      <c r="D248" t="s">
        <v>11</v>
      </c>
      <c r="E248" t="s">
        <v>10</v>
      </c>
      <c r="F248" t="s">
        <v>10</v>
      </c>
      <c r="G248" t="s">
        <v>10</v>
      </c>
      <c r="I248" s="4" t="str">
        <f>IF(OR(A248="",B248=""),"",IF(COUNTIFS($A$2:A248,A248,$B$2:B248,B248)=1,MAX($I$1:I247)+1,""))</f>
        <v/>
      </c>
    </row>
    <row r="249" spans="1:9">
      <c r="A249" t="s">
        <v>7</v>
      </c>
      <c r="B249" t="s">
        <v>8</v>
      </c>
      <c r="C249" t="s">
        <v>9</v>
      </c>
      <c r="D249" t="s">
        <v>10</v>
      </c>
      <c r="E249" t="s">
        <v>11</v>
      </c>
      <c r="F249" t="s">
        <v>10</v>
      </c>
      <c r="G249" t="s">
        <v>10</v>
      </c>
      <c r="I249" s="4" t="str">
        <f>IF(OR(A249="",B249=""),"",IF(COUNTIFS($A$2:A249,A249,$B$2:B249,B249)=1,MAX($I$1:I248)+1,""))</f>
        <v/>
      </c>
    </row>
    <row r="250" spans="1:9">
      <c r="A250" t="s">
        <v>7</v>
      </c>
      <c r="B250" t="s">
        <v>8</v>
      </c>
      <c r="C250" t="s">
        <v>9</v>
      </c>
      <c r="D250" t="s">
        <v>11</v>
      </c>
      <c r="E250" t="s">
        <v>10</v>
      </c>
      <c r="F250" t="s">
        <v>10</v>
      </c>
      <c r="G250" t="s">
        <v>10</v>
      </c>
      <c r="I250" s="4" t="str">
        <f>IF(OR(A250="",B250=""),"",IF(COUNTIFS($A$2:A250,A250,$B$2:B250,B250)=1,MAX($I$1:I249)+1,""))</f>
        <v/>
      </c>
    </row>
    <row r="251" spans="1:9">
      <c r="A251" t="s">
        <v>7</v>
      </c>
      <c r="B251" t="s">
        <v>8</v>
      </c>
      <c r="C251" t="s">
        <v>12</v>
      </c>
      <c r="D251" t="s">
        <v>10</v>
      </c>
      <c r="E251" t="s">
        <v>11</v>
      </c>
      <c r="F251" t="s">
        <v>10</v>
      </c>
      <c r="G251" t="s">
        <v>10</v>
      </c>
      <c r="I251" s="4" t="str">
        <f>IF(OR(A251="",B251=""),"",IF(COUNTIFS($A$2:A251,A251,$B$2:B251,B251)=1,MAX($I$1:I250)+1,""))</f>
        <v/>
      </c>
    </row>
    <row r="252" spans="1:9">
      <c r="A252" t="s">
        <v>7</v>
      </c>
      <c r="B252" t="s">
        <v>8</v>
      </c>
      <c r="C252" t="s">
        <v>12</v>
      </c>
      <c r="D252" t="s">
        <v>11</v>
      </c>
      <c r="E252" t="s">
        <v>10</v>
      </c>
      <c r="F252" t="s">
        <v>10</v>
      </c>
      <c r="G252" t="s">
        <v>10</v>
      </c>
      <c r="I252" s="4" t="str">
        <f>IF(OR(A252="",B252=""),"",IF(COUNTIFS($A$2:A252,A252,$B$2:B252,B252)=1,MAX($I$1:I251)+1,""))</f>
        <v/>
      </c>
    </row>
    <row r="253" spans="1:9">
      <c r="A253" t="s">
        <v>7</v>
      </c>
      <c r="B253" t="s">
        <v>8</v>
      </c>
      <c r="C253" t="s">
        <v>12</v>
      </c>
      <c r="D253" t="s">
        <v>10</v>
      </c>
      <c r="E253" t="s">
        <v>11</v>
      </c>
      <c r="F253" t="s">
        <v>10</v>
      </c>
      <c r="G253" t="s">
        <v>10</v>
      </c>
      <c r="I253" s="4" t="str">
        <f>IF(OR(A253="",B253=""),"",IF(COUNTIFS($A$2:A253,A253,$B$2:B253,B253)=1,MAX($I$1:I252)+1,""))</f>
        <v/>
      </c>
    </row>
    <row r="254" spans="1:9">
      <c r="A254" t="s">
        <v>7</v>
      </c>
      <c r="B254" t="s">
        <v>8</v>
      </c>
      <c r="C254" t="s">
        <v>12</v>
      </c>
      <c r="D254" t="s">
        <v>10</v>
      </c>
      <c r="E254" t="s">
        <v>11</v>
      </c>
      <c r="F254" t="s">
        <v>10</v>
      </c>
      <c r="G254" t="s">
        <v>10</v>
      </c>
      <c r="I254" s="4" t="str">
        <f>IF(OR(A254="",B254=""),"",IF(COUNTIFS($A$2:A254,A254,$B$2:B254,B254)=1,MAX($I$1:I253)+1,""))</f>
        <v/>
      </c>
    </row>
    <row r="255" spans="1:9">
      <c r="A255" t="s">
        <v>7</v>
      </c>
      <c r="B255" t="s">
        <v>8</v>
      </c>
      <c r="C255" t="s">
        <v>12</v>
      </c>
      <c r="D255" t="s">
        <v>10</v>
      </c>
      <c r="E255" t="s">
        <v>11</v>
      </c>
      <c r="F255" t="s">
        <v>10</v>
      </c>
      <c r="G255" t="s">
        <v>10</v>
      </c>
      <c r="I255" s="4" t="str">
        <f>IF(OR(A255="",B255=""),"",IF(COUNTIFS($A$2:A255,A255,$B$2:B255,B255)=1,MAX($I$1:I254)+1,""))</f>
        <v/>
      </c>
    </row>
    <row r="256" spans="1:9">
      <c r="A256" t="s">
        <v>7</v>
      </c>
      <c r="B256" t="s">
        <v>8</v>
      </c>
      <c r="C256" t="s">
        <v>12</v>
      </c>
      <c r="D256" t="s">
        <v>11</v>
      </c>
      <c r="E256" t="s">
        <v>10</v>
      </c>
      <c r="F256" t="s">
        <v>10</v>
      </c>
      <c r="G256" t="s">
        <v>10</v>
      </c>
      <c r="I256" s="4" t="str">
        <f>IF(OR(A256="",B256=""),"",IF(COUNTIFS($A$2:A256,A256,$B$2:B256,B256)=1,MAX($I$1:I255)+1,""))</f>
        <v/>
      </c>
    </row>
    <row r="257" spans="1:9">
      <c r="A257" t="s">
        <v>7</v>
      </c>
      <c r="B257" t="s">
        <v>8</v>
      </c>
      <c r="C257" t="s">
        <v>12</v>
      </c>
      <c r="D257" t="s">
        <v>10</v>
      </c>
      <c r="E257" t="s">
        <v>11</v>
      </c>
      <c r="F257" t="s">
        <v>10</v>
      </c>
      <c r="G257" t="s">
        <v>10</v>
      </c>
      <c r="I257" s="4" t="str">
        <f>IF(OR(A257="",B257=""),"",IF(COUNTIFS($A$2:A257,A257,$B$2:B257,B257)=1,MAX($I$1:I256)+1,""))</f>
        <v/>
      </c>
    </row>
    <row r="258" spans="1:9">
      <c r="A258" t="s">
        <v>7</v>
      </c>
      <c r="B258" t="s">
        <v>8</v>
      </c>
      <c r="C258" t="s">
        <v>12</v>
      </c>
      <c r="D258" t="s">
        <v>10</v>
      </c>
      <c r="E258" t="s">
        <v>11</v>
      </c>
      <c r="F258" t="s">
        <v>10</v>
      </c>
      <c r="G258" t="s">
        <v>10</v>
      </c>
      <c r="I258" s="4" t="str">
        <f>IF(OR(A258="",B258=""),"",IF(COUNTIFS($A$2:A258,A258,$B$2:B258,B258)=1,MAX($I$1:I257)+1,""))</f>
        <v/>
      </c>
    </row>
    <row r="259" spans="1:9">
      <c r="A259" t="s">
        <v>7</v>
      </c>
      <c r="B259" t="s">
        <v>8</v>
      </c>
      <c r="C259" t="s">
        <v>12</v>
      </c>
      <c r="D259" t="s">
        <v>10</v>
      </c>
      <c r="E259" t="s">
        <v>11</v>
      </c>
      <c r="F259" t="s">
        <v>10</v>
      </c>
      <c r="G259" t="s">
        <v>10</v>
      </c>
      <c r="I259" s="4" t="str">
        <f>IF(OR(A259="",B259=""),"",IF(COUNTIFS($A$2:A259,A259,$B$2:B259,B259)=1,MAX($I$1:I258)+1,""))</f>
        <v/>
      </c>
    </row>
    <row r="260" spans="1:9">
      <c r="A260" t="s">
        <v>7</v>
      </c>
      <c r="B260" t="s">
        <v>8</v>
      </c>
      <c r="C260" t="s">
        <v>12</v>
      </c>
      <c r="D260" t="s">
        <v>10</v>
      </c>
      <c r="E260" t="s">
        <v>11</v>
      </c>
      <c r="F260" t="s">
        <v>10</v>
      </c>
      <c r="G260" t="s">
        <v>10</v>
      </c>
      <c r="I260" s="4" t="str">
        <f>IF(OR(A260="",B260=""),"",IF(COUNTIFS($A$2:A260,A260,$B$2:B260,B260)=1,MAX($I$1:I259)+1,""))</f>
        <v/>
      </c>
    </row>
    <row r="261" spans="1:9">
      <c r="A261" t="s">
        <v>7</v>
      </c>
      <c r="B261" t="s">
        <v>8</v>
      </c>
      <c r="C261" t="s">
        <v>12</v>
      </c>
      <c r="D261" t="s">
        <v>10</v>
      </c>
      <c r="E261" t="s">
        <v>10</v>
      </c>
      <c r="F261" t="s">
        <v>11</v>
      </c>
      <c r="G261" t="s">
        <v>10</v>
      </c>
      <c r="I261" s="4" t="str">
        <f>IF(OR(A261="",B261=""),"",IF(COUNTIFS($A$2:A261,A261,$B$2:B261,B261)=1,MAX($I$1:I260)+1,""))</f>
        <v/>
      </c>
    </row>
    <row r="262" spans="1:9">
      <c r="A262" t="s">
        <v>7</v>
      </c>
      <c r="B262" t="s">
        <v>8</v>
      </c>
      <c r="C262" t="s">
        <v>12</v>
      </c>
      <c r="D262" t="s">
        <v>10</v>
      </c>
      <c r="E262" t="s">
        <v>11</v>
      </c>
      <c r="F262" t="s">
        <v>10</v>
      </c>
      <c r="G262" t="s">
        <v>10</v>
      </c>
      <c r="I262" s="4" t="str">
        <f>IF(OR(A262="",B262=""),"",IF(COUNTIFS($A$2:A262,A262,$B$2:B262,B262)=1,MAX($I$1:I261)+1,""))</f>
        <v/>
      </c>
    </row>
    <row r="263" spans="1:9">
      <c r="A263" t="s">
        <v>7</v>
      </c>
      <c r="B263" t="s">
        <v>8</v>
      </c>
      <c r="C263" t="s">
        <v>12</v>
      </c>
      <c r="D263" t="s">
        <v>10</v>
      </c>
      <c r="E263" t="s">
        <v>11</v>
      </c>
      <c r="F263" t="s">
        <v>10</v>
      </c>
      <c r="G263" t="s">
        <v>10</v>
      </c>
      <c r="I263" s="4" t="str">
        <f>IF(OR(A263="",B263=""),"",IF(COUNTIFS($A$2:A263,A263,$B$2:B263,B263)=1,MAX($I$1:I262)+1,""))</f>
        <v/>
      </c>
    </row>
    <row r="264" spans="1:9">
      <c r="A264" t="s">
        <v>7</v>
      </c>
      <c r="B264" t="s">
        <v>8</v>
      </c>
      <c r="C264" t="s">
        <v>12</v>
      </c>
      <c r="D264" t="s">
        <v>10</v>
      </c>
      <c r="E264" t="s">
        <v>11</v>
      </c>
      <c r="F264" t="s">
        <v>10</v>
      </c>
      <c r="G264" t="s">
        <v>10</v>
      </c>
      <c r="I264" s="4" t="str">
        <f>IF(OR(A264="",B264=""),"",IF(COUNTIFS($A$2:A264,A264,$B$2:B264,B264)=1,MAX($I$1:I263)+1,""))</f>
        <v/>
      </c>
    </row>
    <row r="265" spans="1:9">
      <c r="A265" t="s">
        <v>7</v>
      </c>
      <c r="B265" t="s">
        <v>8</v>
      </c>
      <c r="C265" t="s">
        <v>12</v>
      </c>
      <c r="D265" t="s">
        <v>10</v>
      </c>
      <c r="E265" t="s">
        <v>11</v>
      </c>
      <c r="F265" t="s">
        <v>10</v>
      </c>
      <c r="G265" t="s">
        <v>10</v>
      </c>
      <c r="I265" s="4" t="str">
        <f>IF(OR(A265="",B265=""),"",IF(COUNTIFS($A$2:A265,A265,$B$2:B265,B265)=1,MAX($I$1:I264)+1,""))</f>
        <v/>
      </c>
    </row>
    <row r="266" spans="1:9">
      <c r="A266" t="s">
        <v>7</v>
      </c>
      <c r="B266" t="s">
        <v>8</v>
      </c>
      <c r="C266" t="s">
        <v>12</v>
      </c>
      <c r="D266" t="s">
        <v>10</v>
      </c>
      <c r="E266" t="s">
        <v>11</v>
      </c>
      <c r="F266" t="s">
        <v>10</v>
      </c>
      <c r="G266" t="s">
        <v>10</v>
      </c>
      <c r="I266" s="4" t="str">
        <f>IF(OR(A266="",B266=""),"",IF(COUNTIFS($A$2:A266,A266,$B$2:B266,B266)=1,MAX($I$1:I265)+1,""))</f>
        <v/>
      </c>
    </row>
    <row r="267" spans="1:9">
      <c r="A267" t="s">
        <v>7</v>
      </c>
      <c r="B267" t="s">
        <v>8</v>
      </c>
      <c r="C267" t="s">
        <v>12</v>
      </c>
      <c r="D267" t="s">
        <v>10</v>
      </c>
      <c r="E267" t="s">
        <v>11</v>
      </c>
      <c r="F267" t="s">
        <v>10</v>
      </c>
      <c r="G267" t="s">
        <v>10</v>
      </c>
      <c r="I267" s="4" t="str">
        <f>IF(OR(A267="",B267=""),"",IF(COUNTIFS($A$2:A267,A267,$B$2:B267,B267)=1,MAX($I$1:I266)+1,""))</f>
        <v/>
      </c>
    </row>
    <row r="268" spans="1:9">
      <c r="A268" t="s">
        <v>7</v>
      </c>
      <c r="B268" t="s">
        <v>8</v>
      </c>
      <c r="C268" t="s">
        <v>12</v>
      </c>
      <c r="D268" t="s">
        <v>10</v>
      </c>
      <c r="E268" t="s">
        <v>10</v>
      </c>
      <c r="F268" t="s">
        <v>10</v>
      </c>
      <c r="G268" t="s">
        <v>11</v>
      </c>
      <c r="I268" s="4" t="str">
        <f>IF(OR(A268="",B268=""),"",IF(COUNTIFS($A$2:A268,A268,$B$2:B268,B268)=1,MAX($I$1:I267)+1,""))</f>
        <v/>
      </c>
    </row>
    <row r="269" spans="1:9">
      <c r="A269" t="s">
        <v>7</v>
      </c>
      <c r="B269" t="s">
        <v>8</v>
      </c>
      <c r="C269" t="s">
        <v>12</v>
      </c>
      <c r="D269" t="s">
        <v>11</v>
      </c>
      <c r="E269" t="s">
        <v>10</v>
      </c>
      <c r="F269" t="s">
        <v>10</v>
      </c>
      <c r="G269" t="s">
        <v>10</v>
      </c>
      <c r="I269" s="4" t="str">
        <f>IF(OR(A269="",B269=""),"",IF(COUNTIFS($A$2:A269,A269,$B$2:B269,B269)=1,MAX($I$1:I268)+1,""))</f>
        <v/>
      </c>
    </row>
    <row r="270" spans="1:9">
      <c r="A270" t="s">
        <v>7</v>
      </c>
      <c r="B270" t="s">
        <v>8</v>
      </c>
      <c r="C270" t="s">
        <v>9</v>
      </c>
      <c r="D270" t="s">
        <v>11</v>
      </c>
      <c r="E270" t="s">
        <v>10</v>
      </c>
      <c r="F270" t="s">
        <v>10</v>
      </c>
      <c r="G270" t="s">
        <v>10</v>
      </c>
      <c r="I270" s="4" t="str">
        <f>IF(OR(A270="",B270=""),"",IF(COUNTIFS($A$2:A270,A270,$B$2:B270,B270)=1,MAX($I$1:I269)+1,""))</f>
        <v/>
      </c>
    </row>
    <row r="271" spans="1:9">
      <c r="A271" t="s">
        <v>7</v>
      </c>
      <c r="B271" t="s">
        <v>8</v>
      </c>
      <c r="C271" t="s">
        <v>12</v>
      </c>
      <c r="D271" t="s">
        <v>10</v>
      </c>
      <c r="E271" t="s">
        <v>11</v>
      </c>
      <c r="F271" t="s">
        <v>10</v>
      </c>
      <c r="G271" t="s">
        <v>10</v>
      </c>
      <c r="I271" s="4" t="str">
        <f>IF(OR(A271="",B271=""),"",IF(COUNTIFS($A$2:A271,A271,$B$2:B271,B271)=1,MAX($I$1:I270)+1,""))</f>
        <v/>
      </c>
    </row>
    <row r="272" spans="1:9">
      <c r="A272" t="s">
        <v>7</v>
      </c>
      <c r="B272" t="s">
        <v>8</v>
      </c>
      <c r="C272" t="s">
        <v>12</v>
      </c>
      <c r="D272" t="s">
        <v>10</v>
      </c>
      <c r="E272" t="s">
        <v>10</v>
      </c>
      <c r="F272" t="s">
        <v>11</v>
      </c>
      <c r="G272" t="s">
        <v>10</v>
      </c>
      <c r="I272" s="4" t="str">
        <f>IF(OR(A272="",B272=""),"",IF(COUNTIFS($A$2:A272,A272,$B$2:B272,B272)=1,MAX($I$1:I271)+1,""))</f>
        <v/>
      </c>
    </row>
    <row r="273" spans="1:9">
      <c r="A273" t="s">
        <v>7</v>
      </c>
      <c r="B273" t="s">
        <v>8</v>
      </c>
      <c r="C273" t="s">
        <v>9</v>
      </c>
      <c r="D273" t="s">
        <v>10</v>
      </c>
      <c r="E273" t="s">
        <v>10</v>
      </c>
      <c r="F273" t="s">
        <v>11</v>
      </c>
      <c r="G273" t="s">
        <v>10</v>
      </c>
      <c r="I273" s="4" t="str">
        <f>IF(OR(A273="",B273=""),"",IF(COUNTIFS($A$2:A273,A273,$B$2:B273,B273)=1,MAX($I$1:I272)+1,""))</f>
        <v/>
      </c>
    </row>
    <row r="274" spans="1:9">
      <c r="A274" t="s">
        <v>7</v>
      </c>
      <c r="B274" t="s">
        <v>8</v>
      </c>
      <c r="C274" t="s">
        <v>12</v>
      </c>
      <c r="D274" t="s">
        <v>10</v>
      </c>
      <c r="E274" t="s">
        <v>11</v>
      </c>
      <c r="F274" t="s">
        <v>10</v>
      </c>
      <c r="G274" t="s">
        <v>10</v>
      </c>
      <c r="I274" s="4" t="str">
        <f>IF(OR(A274="",B274=""),"",IF(COUNTIFS($A$2:A274,A274,$B$2:B274,B274)=1,MAX($I$1:I273)+1,""))</f>
        <v/>
      </c>
    </row>
    <row r="275" spans="1:9">
      <c r="A275" t="s">
        <v>7</v>
      </c>
      <c r="B275" t="s">
        <v>8</v>
      </c>
      <c r="C275" t="s">
        <v>12</v>
      </c>
      <c r="D275" t="s">
        <v>10</v>
      </c>
      <c r="E275" t="s">
        <v>11</v>
      </c>
      <c r="F275" t="s">
        <v>10</v>
      </c>
      <c r="G275" t="s">
        <v>10</v>
      </c>
      <c r="I275" s="4" t="str">
        <f>IF(OR(A275="",B275=""),"",IF(COUNTIFS($A$2:A275,A275,$B$2:B275,B275)=1,MAX($I$1:I274)+1,""))</f>
        <v/>
      </c>
    </row>
    <row r="276" spans="1:9">
      <c r="A276" t="s">
        <v>7</v>
      </c>
      <c r="B276" t="s">
        <v>8</v>
      </c>
      <c r="C276" t="s">
        <v>12</v>
      </c>
      <c r="D276" t="s">
        <v>10</v>
      </c>
      <c r="E276" t="s">
        <v>10</v>
      </c>
      <c r="F276" t="s">
        <v>11</v>
      </c>
      <c r="G276" t="s">
        <v>10</v>
      </c>
      <c r="I276" s="4" t="str">
        <f>IF(OR(A276="",B276=""),"",IF(COUNTIFS($A$2:A276,A276,$B$2:B276,B276)=1,MAX($I$1:I275)+1,""))</f>
        <v/>
      </c>
    </row>
    <row r="277" spans="1:9">
      <c r="A277" t="s">
        <v>7</v>
      </c>
      <c r="B277" t="s">
        <v>13</v>
      </c>
      <c r="C277" t="s">
        <v>12</v>
      </c>
      <c r="D277" t="s">
        <v>11</v>
      </c>
      <c r="E277" t="s">
        <v>10</v>
      </c>
      <c r="F277" t="s">
        <v>10</v>
      </c>
      <c r="G277" t="s">
        <v>10</v>
      </c>
      <c r="I277" s="4" t="str">
        <f>IF(OR(A277="",B277=""),"",IF(COUNTIFS($A$2:A277,A277,$B$2:B277,B277)=1,MAX($I$1:I276)+1,""))</f>
        <v/>
      </c>
    </row>
    <row r="278" spans="1:9">
      <c r="A278" t="s">
        <v>7</v>
      </c>
      <c r="B278" t="s">
        <v>13</v>
      </c>
      <c r="C278" t="s">
        <v>12</v>
      </c>
      <c r="D278" t="s">
        <v>10</v>
      </c>
      <c r="E278" t="s">
        <v>10</v>
      </c>
      <c r="F278" t="s">
        <v>11</v>
      </c>
      <c r="G278" t="s">
        <v>10</v>
      </c>
      <c r="I278" s="4" t="str">
        <f>IF(OR(A278="",B278=""),"",IF(COUNTIFS($A$2:A278,A278,$B$2:B278,B278)=1,MAX($I$1:I277)+1,""))</f>
        <v/>
      </c>
    </row>
    <row r="279" spans="1:9">
      <c r="A279" t="s">
        <v>7</v>
      </c>
      <c r="B279" t="s">
        <v>13</v>
      </c>
      <c r="C279" t="s">
        <v>12</v>
      </c>
      <c r="D279" t="s">
        <v>11</v>
      </c>
      <c r="E279" t="s">
        <v>10</v>
      </c>
      <c r="F279" t="s">
        <v>10</v>
      </c>
      <c r="G279" t="s">
        <v>10</v>
      </c>
      <c r="I279" s="4" t="str">
        <f>IF(OR(A279="",B279=""),"",IF(COUNTIFS($A$2:A279,A279,$B$2:B279,B279)=1,MAX($I$1:I278)+1,""))</f>
        <v/>
      </c>
    </row>
    <row r="280" spans="1:9">
      <c r="A280" t="s">
        <v>7</v>
      </c>
      <c r="B280" t="s">
        <v>13</v>
      </c>
      <c r="C280" t="s">
        <v>12</v>
      </c>
      <c r="D280" t="s">
        <v>10</v>
      </c>
      <c r="E280" t="s">
        <v>10</v>
      </c>
      <c r="F280" t="s">
        <v>11</v>
      </c>
      <c r="G280" t="s">
        <v>10</v>
      </c>
      <c r="I280" s="4" t="str">
        <f>IF(OR(A280="",B280=""),"",IF(COUNTIFS($A$2:A280,A280,$B$2:B280,B280)=1,MAX($I$1:I279)+1,""))</f>
        <v/>
      </c>
    </row>
    <row r="281" spans="1:9">
      <c r="A281" t="s">
        <v>7</v>
      </c>
      <c r="B281" t="s">
        <v>13</v>
      </c>
      <c r="C281" t="s">
        <v>12</v>
      </c>
      <c r="D281" t="s">
        <v>10</v>
      </c>
      <c r="E281" t="s">
        <v>11</v>
      </c>
      <c r="F281" t="s">
        <v>10</v>
      </c>
      <c r="G281" t="s">
        <v>10</v>
      </c>
      <c r="I281" s="4" t="str">
        <f>IF(OR(A281="",B281=""),"",IF(COUNTIFS($A$2:A281,A281,$B$2:B281,B281)=1,MAX($I$1:I280)+1,""))</f>
        <v/>
      </c>
    </row>
    <row r="282" spans="1:9">
      <c r="A282" t="s">
        <v>7</v>
      </c>
      <c r="B282" t="s">
        <v>13</v>
      </c>
      <c r="C282" t="s">
        <v>12</v>
      </c>
      <c r="D282" t="s">
        <v>11</v>
      </c>
      <c r="E282" t="s">
        <v>10</v>
      </c>
      <c r="F282" t="s">
        <v>10</v>
      </c>
      <c r="G282" t="s">
        <v>10</v>
      </c>
      <c r="I282" s="4" t="str">
        <f>IF(OR(A282="",B282=""),"",IF(COUNTIFS($A$2:A282,A282,$B$2:B282,B282)=1,MAX($I$1:I281)+1,""))</f>
        <v/>
      </c>
    </row>
    <row r="283" spans="1:9">
      <c r="A283" t="s">
        <v>7</v>
      </c>
      <c r="B283" t="s">
        <v>13</v>
      </c>
      <c r="C283" t="s">
        <v>12</v>
      </c>
      <c r="D283" t="s">
        <v>10</v>
      </c>
      <c r="E283" t="s">
        <v>11</v>
      </c>
      <c r="F283" t="s">
        <v>10</v>
      </c>
      <c r="G283" t="s">
        <v>10</v>
      </c>
      <c r="I283" s="4" t="str">
        <f>IF(OR(A283="",B283=""),"",IF(COUNTIFS($A$2:A283,A283,$B$2:B283,B283)=1,MAX($I$1:I282)+1,""))</f>
        <v/>
      </c>
    </row>
    <row r="284" spans="1:9">
      <c r="A284" t="s">
        <v>7</v>
      </c>
      <c r="B284" t="s">
        <v>13</v>
      </c>
      <c r="C284" t="s">
        <v>12</v>
      </c>
      <c r="D284" t="s">
        <v>11</v>
      </c>
      <c r="E284" t="s">
        <v>10</v>
      </c>
      <c r="F284" t="s">
        <v>10</v>
      </c>
      <c r="G284" t="s">
        <v>10</v>
      </c>
      <c r="I284" s="4" t="str">
        <f>IF(OR(A284="",B284=""),"",IF(COUNTIFS($A$2:A284,A284,$B$2:B284,B284)=1,MAX($I$1:I283)+1,""))</f>
        <v/>
      </c>
    </row>
    <row r="285" spans="1:9">
      <c r="A285" t="s">
        <v>7</v>
      </c>
      <c r="B285" t="s">
        <v>13</v>
      </c>
      <c r="C285" t="s">
        <v>12</v>
      </c>
      <c r="D285" t="s">
        <v>11</v>
      </c>
      <c r="E285" t="s">
        <v>10</v>
      </c>
      <c r="F285" t="s">
        <v>10</v>
      </c>
      <c r="G285" t="s">
        <v>10</v>
      </c>
      <c r="I285" s="4" t="str">
        <f>IF(OR(A285="",B285=""),"",IF(COUNTIFS($A$2:A285,A285,$B$2:B285,B285)=1,MAX($I$1:I284)+1,""))</f>
        <v/>
      </c>
    </row>
    <row r="286" spans="1:9">
      <c r="A286" t="s">
        <v>7</v>
      </c>
      <c r="B286" t="s">
        <v>13</v>
      </c>
      <c r="C286" t="s">
        <v>12</v>
      </c>
      <c r="D286" t="s">
        <v>11</v>
      </c>
      <c r="E286" t="s">
        <v>10</v>
      </c>
      <c r="F286" t="s">
        <v>10</v>
      </c>
      <c r="G286" t="s">
        <v>10</v>
      </c>
      <c r="I286" s="4" t="str">
        <f>IF(OR(A286="",B286=""),"",IF(COUNTIFS($A$2:A286,A286,$B$2:B286,B286)=1,MAX($I$1:I285)+1,""))</f>
        <v/>
      </c>
    </row>
    <row r="287" spans="1:9">
      <c r="A287" t="s">
        <v>7</v>
      </c>
      <c r="B287" t="s">
        <v>13</v>
      </c>
      <c r="C287" t="s">
        <v>12</v>
      </c>
      <c r="D287" t="s">
        <v>10</v>
      </c>
      <c r="E287" t="s">
        <v>11</v>
      </c>
      <c r="F287" t="s">
        <v>10</v>
      </c>
      <c r="G287" t="s">
        <v>10</v>
      </c>
      <c r="I287" s="4" t="str">
        <f>IF(OR(A287="",B287=""),"",IF(COUNTIFS($A$2:A287,A287,$B$2:B287,B287)=1,MAX($I$1:I286)+1,""))</f>
        <v/>
      </c>
    </row>
    <row r="288" spans="1:9">
      <c r="A288" t="s">
        <v>7</v>
      </c>
      <c r="B288" t="s">
        <v>13</v>
      </c>
      <c r="C288" t="s">
        <v>12</v>
      </c>
      <c r="D288" t="s">
        <v>10</v>
      </c>
      <c r="E288" t="s">
        <v>11</v>
      </c>
      <c r="F288" t="s">
        <v>10</v>
      </c>
      <c r="G288" t="s">
        <v>10</v>
      </c>
      <c r="I288" s="4" t="str">
        <f>IF(OR(A288="",B288=""),"",IF(COUNTIFS($A$2:A288,A288,$B$2:B288,B288)=1,MAX($I$1:I287)+1,""))</f>
        <v/>
      </c>
    </row>
    <row r="289" spans="1:9">
      <c r="A289" t="s">
        <v>7</v>
      </c>
      <c r="B289" t="s">
        <v>13</v>
      </c>
      <c r="C289" t="s">
        <v>12</v>
      </c>
      <c r="D289" t="s">
        <v>10</v>
      </c>
      <c r="E289" t="s">
        <v>11</v>
      </c>
      <c r="F289" t="s">
        <v>10</v>
      </c>
      <c r="G289" t="s">
        <v>10</v>
      </c>
      <c r="I289" s="4" t="str">
        <f>IF(OR(A289="",B289=""),"",IF(COUNTIFS($A$2:A289,A289,$B$2:B289,B289)=1,MAX($I$1:I288)+1,""))</f>
        <v/>
      </c>
    </row>
    <row r="290" spans="1:9">
      <c r="A290" t="s">
        <v>7</v>
      </c>
      <c r="B290" t="s">
        <v>13</v>
      </c>
      <c r="C290" t="s">
        <v>12</v>
      </c>
      <c r="D290" t="s">
        <v>10</v>
      </c>
      <c r="E290" t="s">
        <v>11</v>
      </c>
      <c r="F290" t="s">
        <v>10</v>
      </c>
      <c r="G290" t="s">
        <v>10</v>
      </c>
      <c r="I290" s="4" t="str">
        <f>IF(OR(A290="",B290=""),"",IF(COUNTIFS($A$2:A290,A290,$B$2:B290,B290)=1,MAX($I$1:I289)+1,""))</f>
        <v/>
      </c>
    </row>
    <row r="291" spans="1:9">
      <c r="A291" t="s">
        <v>7</v>
      </c>
      <c r="B291" t="s">
        <v>13</v>
      </c>
      <c r="C291" t="s">
        <v>12</v>
      </c>
      <c r="D291" t="s">
        <v>10</v>
      </c>
      <c r="E291" t="s">
        <v>11</v>
      </c>
      <c r="F291" t="s">
        <v>10</v>
      </c>
      <c r="G291" t="s">
        <v>10</v>
      </c>
      <c r="I291" s="4" t="str">
        <f>IF(OR(A291="",B291=""),"",IF(COUNTIFS($A$2:A291,A291,$B$2:B291,B291)=1,MAX($I$1:I290)+1,""))</f>
        <v/>
      </c>
    </row>
    <row r="292" spans="1:9">
      <c r="A292" t="s">
        <v>7</v>
      </c>
      <c r="B292" t="s">
        <v>13</v>
      </c>
      <c r="C292" t="s">
        <v>12</v>
      </c>
      <c r="D292" t="s">
        <v>11</v>
      </c>
      <c r="E292" t="s">
        <v>10</v>
      </c>
      <c r="F292" t="s">
        <v>10</v>
      </c>
      <c r="G292" t="s">
        <v>10</v>
      </c>
      <c r="I292" s="4" t="str">
        <f>IF(OR(A292="",B292=""),"",IF(COUNTIFS($A$2:A292,A292,$B$2:B292,B292)=1,MAX($I$1:I291)+1,""))</f>
        <v/>
      </c>
    </row>
    <row r="293" spans="1:9">
      <c r="A293" t="s">
        <v>7</v>
      </c>
      <c r="B293" t="s">
        <v>13</v>
      </c>
      <c r="C293" t="s">
        <v>12</v>
      </c>
      <c r="D293" t="s">
        <v>11</v>
      </c>
      <c r="E293" t="s">
        <v>10</v>
      </c>
      <c r="F293" t="s">
        <v>10</v>
      </c>
      <c r="G293" t="s">
        <v>10</v>
      </c>
      <c r="I293" s="4" t="str">
        <f>IF(OR(A293="",B293=""),"",IF(COUNTIFS($A$2:A293,A293,$B$2:B293,B293)=1,MAX($I$1:I292)+1,""))</f>
        <v/>
      </c>
    </row>
    <row r="294" spans="1:9">
      <c r="A294" t="s">
        <v>7</v>
      </c>
      <c r="B294" t="s">
        <v>13</v>
      </c>
      <c r="C294" t="s">
        <v>12</v>
      </c>
      <c r="D294" t="s">
        <v>10</v>
      </c>
      <c r="E294" t="s">
        <v>11</v>
      </c>
      <c r="F294" t="s">
        <v>10</v>
      </c>
      <c r="G294" t="s">
        <v>10</v>
      </c>
      <c r="I294" s="4" t="str">
        <f>IF(OR(A294="",B294=""),"",IF(COUNTIFS($A$2:A294,A294,$B$2:B294,B294)=1,MAX($I$1:I293)+1,""))</f>
        <v/>
      </c>
    </row>
    <row r="295" spans="1:9">
      <c r="A295" t="s">
        <v>7</v>
      </c>
      <c r="B295" t="s">
        <v>13</v>
      </c>
      <c r="C295" t="s">
        <v>12</v>
      </c>
      <c r="D295" t="s">
        <v>10</v>
      </c>
      <c r="E295" t="s">
        <v>10</v>
      </c>
      <c r="F295" t="s">
        <v>11</v>
      </c>
      <c r="G295" t="s">
        <v>10</v>
      </c>
      <c r="I295" s="4" t="str">
        <f>IF(OR(A295="",B295=""),"",IF(COUNTIFS($A$2:A295,A295,$B$2:B295,B295)=1,MAX($I$1:I294)+1,""))</f>
        <v/>
      </c>
    </row>
    <row r="296" spans="1:9">
      <c r="A296" t="s">
        <v>7</v>
      </c>
      <c r="B296" t="s">
        <v>13</v>
      </c>
      <c r="C296" t="s">
        <v>12</v>
      </c>
      <c r="D296" t="s">
        <v>10</v>
      </c>
      <c r="E296" t="s">
        <v>11</v>
      </c>
      <c r="F296" t="s">
        <v>10</v>
      </c>
      <c r="G296" t="s">
        <v>10</v>
      </c>
      <c r="I296" s="4" t="str">
        <f>IF(OR(A296="",B296=""),"",IF(COUNTIFS($A$2:A296,A296,$B$2:B296,B296)=1,MAX($I$1:I295)+1,""))</f>
        <v/>
      </c>
    </row>
    <row r="297" spans="1:9">
      <c r="A297" t="s">
        <v>7</v>
      </c>
      <c r="B297" t="s">
        <v>13</v>
      </c>
      <c r="C297" t="s">
        <v>12</v>
      </c>
      <c r="D297" t="s">
        <v>10</v>
      </c>
      <c r="E297" t="s">
        <v>11</v>
      </c>
      <c r="F297" t="s">
        <v>10</v>
      </c>
      <c r="G297" t="s">
        <v>10</v>
      </c>
      <c r="I297" s="4" t="str">
        <f>IF(OR(A297="",B297=""),"",IF(COUNTIFS($A$2:A297,A297,$B$2:B297,B297)=1,MAX($I$1:I296)+1,""))</f>
        <v/>
      </c>
    </row>
    <row r="298" spans="1:9">
      <c r="A298" t="s">
        <v>7</v>
      </c>
      <c r="B298" t="s">
        <v>13</v>
      </c>
      <c r="C298" t="s">
        <v>12</v>
      </c>
      <c r="D298" t="s">
        <v>11</v>
      </c>
      <c r="E298" t="s">
        <v>10</v>
      </c>
      <c r="F298" t="s">
        <v>10</v>
      </c>
      <c r="G298" t="s">
        <v>10</v>
      </c>
      <c r="I298" s="4" t="str">
        <f>IF(OR(A298="",B298=""),"",IF(COUNTIFS($A$2:A298,A298,$B$2:B298,B298)=1,MAX($I$1:I297)+1,""))</f>
        <v/>
      </c>
    </row>
    <row r="299" spans="1:9">
      <c r="A299" t="s">
        <v>7</v>
      </c>
      <c r="B299" t="s">
        <v>13</v>
      </c>
      <c r="C299" t="s">
        <v>9</v>
      </c>
      <c r="D299" t="s">
        <v>11</v>
      </c>
      <c r="E299" t="s">
        <v>10</v>
      </c>
      <c r="F299" t="s">
        <v>10</v>
      </c>
      <c r="G299" t="s">
        <v>10</v>
      </c>
      <c r="I299" s="4" t="str">
        <f>IF(OR(A299="",B299=""),"",IF(COUNTIFS($A$2:A299,A299,$B$2:B299,B299)=1,MAX($I$1:I298)+1,""))</f>
        <v/>
      </c>
    </row>
    <row r="300" spans="1:9">
      <c r="A300" t="s">
        <v>7</v>
      </c>
      <c r="B300" t="s">
        <v>13</v>
      </c>
      <c r="C300" t="s">
        <v>12</v>
      </c>
      <c r="D300" t="s">
        <v>11</v>
      </c>
      <c r="E300" t="s">
        <v>10</v>
      </c>
      <c r="F300" t="s">
        <v>10</v>
      </c>
      <c r="G300" t="s">
        <v>10</v>
      </c>
      <c r="I300" s="4" t="str">
        <f>IF(OR(A300="",B300=""),"",IF(COUNTIFS($A$2:A300,A300,$B$2:B300,B300)=1,MAX($I$1:I299)+1,""))</f>
        <v/>
      </c>
    </row>
    <row r="301" spans="1:9">
      <c r="A301" t="s">
        <v>7</v>
      </c>
      <c r="B301" t="s">
        <v>13</v>
      </c>
      <c r="C301" t="s">
        <v>12</v>
      </c>
      <c r="D301" t="s">
        <v>11</v>
      </c>
      <c r="E301" t="s">
        <v>10</v>
      </c>
      <c r="F301" t="s">
        <v>10</v>
      </c>
      <c r="G301" t="s">
        <v>10</v>
      </c>
      <c r="I301" s="4" t="str">
        <f>IF(OR(A301="",B301=""),"",IF(COUNTIFS($A$2:A301,A301,$B$2:B301,B301)=1,MAX($I$1:I300)+1,""))</f>
        <v/>
      </c>
    </row>
    <row r="302" spans="1:9">
      <c r="A302" t="s">
        <v>7</v>
      </c>
      <c r="B302" t="s">
        <v>13</v>
      </c>
      <c r="C302" t="s">
        <v>12</v>
      </c>
      <c r="D302" t="s">
        <v>10</v>
      </c>
      <c r="E302" t="s">
        <v>11</v>
      </c>
      <c r="F302" t="s">
        <v>10</v>
      </c>
      <c r="G302" t="s">
        <v>10</v>
      </c>
      <c r="I302" s="4" t="str">
        <f>IF(OR(A302="",B302=""),"",IF(COUNTIFS($A$2:A302,A302,$B$2:B302,B302)=1,MAX($I$1:I301)+1,""))</f>
        <v/>
      </c>
    </row>
    <row r="303" spans="1:9">
      <c r="A303" t="s">
        <v>7</v>
      </c>
      <c r="B303" t="s">
        <v>13</v>
      </c>
      <c r="C303" t="s">
        <v>12</v>
      </c>
      <c r="D303" t="s">
        <v>10</v>
      </c>
      <c r="E303" t="s">
        <v>10</v>
      </c>
      <c r="F303" t="s">
        <v>10</v>
      </c>
      <c r="G303" t="s">
        <v>10</v>
      </c>
      <c r="I303" s="4" t="str">
        <f>IF(OR(A303="",B303=""),"",IF(COUNTIFS($A$2:A303,A303,$B$2:B303,B303)=1,MAX($I$1:I302)+1,""))</f>
        <v/>
      </c>
    </row>
    <row r="304" spans="1:9">
      <c r="A304" t="s">
        <v>7</v>
      </c>
      <c r="B304" t="s">
        <v>13</v>
      </c>
      <c r="C304" t="s">
        <v>12</v>
      </c>
      <c r="D304" t="s">
        <v>10</v>
      </c>
      <c r="E304" t="s">
        <v>11</v>
      </c>
      <c r="F304" t="s">
        <v>10</v>
      </c>
      <c r="G304" t="s">
        <v>10</v>
      </c>
      <c r="I304" s="4" t="str">
        <f>IF(OR(A304="",B304=""),"",IF(COUNTIFS($A$2:A304,A304,$B$2:B304,B304)=1,MAX($I$1:I303)+1,""))</f>
        <v/>
      </c>
    </row>
    <row r="305" spans="1:9">
      <c r="A305" t="s">
        <v>7</v>
      </c>
      <c r="B305" t="s">
        <v>13</v>
      </c>
      <c r="C305" t="s">
        <v>12</v>
      </c>
      <c r="D305" t="s">
        <v>10</v>
      </c>
      <c r="E305" t="s">
        <v>11</v>
      </c>
      <c r="F305" t="s">
        <v>10</v>
      </c>
      <c r="G305" t="s">
        <v>10</v>
      </c>
      <c r="I305" s="4" t="str">
        <f>IF(OR(A305="",B305=""),"",IF(COUNTIFS($A$2:A305,A305,$B$2:B305,B305)=1,MAX($I$1:I304)+1,""))</f>
        <v/>
      </c>
    </row>
    <row r="306" spans="1:9">
      <c r="A306" t="s">
        <v>7</v>
      </c>
      <c r="B306" t="s">
        <v>13</v>
      </c>
      <c r="C306" t="s">
        <v>12</v>
      </c>
      <c r="D306" t="s">
        <v>10</v>
      </c>
      <c r="E306" t="s">
        <v>11</v>
      </c>
      <c r="F306" t="s">
        <v>10</v>
      </c>
      <c r="G306" t="s">
        <v>10</v>
      </c>
      <c r="I306" s="4" t="str">
        <f>IF(OR(A306="",B306=""),"",IF(COUNTIFS($A$2:A306,A306,$B$2:B306,B306)=1,MAX($I$1:I305)+1,""))</f>
        <v/>
      </c>
    </row>
    <row r="307" spans="1:9">
      <c r="A307" t="s">
        <v>7</v>
      </c>
      <c r="B307" t="s">
        <v>13</v>
      </c>
      <c r="C307" t="s">
        <v>12</v>
      </c>
      <c r="D307" t="s">
        <v>11</v>
      </c>
      <c r="E307" t="s">
        <v>10</v>
      </c>
      <c r="F307" t="s">
        <v>10</v>
      </c>
      <c r="G307" t="s">
        <v>10</v>
      </c>
      <c r="I307" s="4" t="str">
        <f>IF(OR(A307="",B307=""),"",IF(COUNTIFS($A$2:A307,A307,$B$2:B307,B307)=1,MAX($I$1:I306)+1,""))</f>
        <v/>
      </c>
    </row>
    <row r="308" spans="1:9">
      <c r="A308" t="s">
        <v>7</v>
      </c>
      <c r="B308" t="s">
        <v>13</v>
      </c>
      <c r="C308" t="s">
        <v>12</v>
      </c>
      <c r="D308" t="s">
        <v>10</v>
      </c>
      <c r="E308" t="s">
        <v>10</v>
      </c>
      <c r="F308" t="s">
        <v>11</v>
      </c>
      <c r="G308" t="s">
        <v>10</v>
      </c>
      <c r="I308" s="4" t="str">
        <f>IF(OR(A308="",B308=""),"",IF(COUNTIFS($A$2:A308,A308,$B$2:B308,B308)=1,MAX($I$1:I307)+1,""))</f>
        <v/>
      </c>
    </row>
    <row r="309" spans="1:9">
      <c r="A309" t="s">
        <v>7</v>
      </c>
      <c r="B309" t="s">
        <v>13</v>
      </c>
      <c r="C309" t="s">
        <v>12</v>
      </c>
      <c r="D309" t="s">
        <v>11</v>
      </c>
      <c r="E309" t="s">
        <v>10</v>
      </c>
      <c r="F309" t="s">
        <v>10</v>
      </c>
      <c r="G309" t="s">
        <v>10</v>
      </c>
      <c r="I309" s="4" t="str">
        <f>IF(OR(A309="",B309=""),"",IF(COUNTIFS($A$2:A309,A309,$B$2:B309,B309)=1,MAX($I$1:I308)+1,""))</f>
        <v/>
      </c>
    </row>
    <row r="310" spans="1:9">
      <c r="A310" t="s">
        <v>7</v>
      </c>
      <c r="B310" t="s">
        <v>13</v>
      </c>
      <c r="C310" t="s">
        <v>12</v>
      </c>
      <c r="D310" t="s">
        <v>11</v>
      </c>
      <c r="E310" t="s">
        <v>10</v>
      </c>
      <c r="F310" t="s">
        <v>10</v>
      </c>
      <c r="G310" t="s">
        <v>10</v>
      </c>
      <c r="I310" s="4" t="str">
        <f>IF(OR(A310="",B310=""),"",IF(COUNTIFS($A$2:A310,A310,$B$2:B310,B310)=1,MAX($I$1:I309)+1,""))</f>
        <v/>
      </c>
    </row>
    <row r="311" spans="1:9">
      <c r="A311" t="s">
        <v>7</v>
      </c>
      <c r="B311" t="s">
        <v>13</v>
      </c>
      <c r="C311" t="s">
        <v>12</v>
      </c>
      <c r="D311" t="s">
        <v>11</v>
      </c>
      <c r="E311" t="s">
        <v>10</v>
      </c>
      <c r="F311" t="s">
        <v>10</v>
      </c>
      <c r="G311" t="s">
        <v>10</v>
      </c>
      <c r="I311" s="4" t="str">
        <f>IF(OR(A311="",B311=""),"",IF(COUNTIFS($A$2:A311,A311,$B$2:B311,B311)=1,MAX($I$1:I310)+1,""))</f>
        <v/>
      </c>
    </row>
    <row r="312" spans="1:9">
      <c r="A312" t="s">
        <v>7</v>
      </c>
      <c r="B312" t="s">
        <v>13</v>
      </c>
      <c r="C312" t="s">
        <v>12</v>
      </c>
      <c r="D312" t="s">
        <v>11</v>
      </c>
      <c r="E312" t="s">
        <v>10</v>
      </c>
      <c r="F312" t="s">
        <v>10</v>
      </c>
      <c r="G312" t="s">
        <v>10</v>
      </c>
      <c r="I312" s="4" t="str">
        <f>IF(OR(A312="",B312=""),"",IF(COUNTIFS($A$2:A312,A312,$B$2:B312,B312)=1,MAX($I$1:I311)+1,""))</f>
        <v/>
      </c>
    </row>
    <row r="313" spans="1:9">
      <c r="A313" t="s">
        <v>7</v>
      </c>
      <c r="B313" t="s">
        <v>13</v>
      </c>
      <c r="C313" t="s">
        <v>12</v>
      </c>
      <c r="D313" t="s">
        <v>11</v>
      </c>
      <c r="E313" t="s">
        <v>10</v>
      </c>
      <c r="F313" t="s">
        <v>10</v>
      </c>
      <c r="G313" t="s">
        <v>10</v>
      </c>
      <c r="I313" s="4" t="str">
        <f>IF(OR(A313="",B313=""),"",IF(COUNTIFS($A$2:A313,A313,$B$2:B313,B313)=1,MAX($I$1:I312)+1,""))</f>
        <v/>
      </c>
    </row>
    <row r="314" spans="1:9">
      <c r="A314" t="s">
        <v>7</v>
      </c>
      <c r="B314" t="s">
        <v>13</v>
      </c>
      <c r="C314" t="s">
        <v>12</v>
      </c>
      <c r="D314" t="s">
        <v>11</v>
      </c>
      <c r="E314" t="s">
        <v>10</v>
      </c>
      <c r="F314" t="s">
        <v>10</v>
      </c>
      <c r="G314" t="s">
        <v>10</v>
      </c>
      <c r="I314" s="4" t="str">
        <f>IF(OR(A314="",B314=""),"",IF(COUNTIFS($A$2:A314,A314,$B$2:B314,B314)=1,MAX($I$1:I313)+1,""))</f>
        <v/>
      </c>
    </row>
    <row r="315" spans="1:9">
      <c r="A315" t="s">
        <v>7</v>
      </c>
      <c r="B315" t="s">
        <v>13</v>
      </c>
      <c r="C315" t="s">
        <v>12</v>
      </c>
      <c r="D315" t="s">
        <v>11</v>
      </c>
      <c r="E315" t="s">
        <v>10</v>
      </c>
      <c r="F315" t="s">
        <v>11</v>
      </c>
      <c r="G315" t="s">
        <v>10</v>
      </c>
      <c r="I315" s="4" t="str">
        <f>IF(OR(A315="",B315=""),"",IF(COUNTIFS($A$2:A315,A315,$B$2:B315,B315)=1,MAX($I$1:I314)+1,""))</f>
        <v/>
      </c>
    </row>
    <row r="316" spans="1:9">
      <c r="A316" t="s">
        <v>7</v>
      </c>
      <c r="B316" t="s">
        <v>13</v>
      </c>
      <c r="C316" t="s">
        <v>12</v>
      </c>
      <c r="D316" t="s">
        <v>11</v>
      </c>
      <c r="E316" t="s">
        <v>10</v>
      </c>
      <c r="F316" t="s">
        <v>10</v>
      </c>
      <c r="G316" t="s">
        <v>10</v>
      </c>
      <c r="I316" s="4" t="str">
        <f>IF(OR(A316="",B316=""),"",IF(COUNTIFS($A$2:A316,A316,$B$2:B316,B316)=1,MAX($I$1:I315)+1,""))</f>
        <v/>
      </c>
    </row>
    <row r="317" spans="1:9">
      <c r="A317" t="s">
        <v>7</v>
      </c>
      <c r="B317" t="s">
        <v>13</v>
      </c>
      <c r="C317" t="s">
        <v>12</v>
      </c>
      <c r="D317" t="s">
        <v>11</v>
      </c>
      <c r="E317" t="s">
        <v>10</v>
      </c>
      <c r="F317" t="s">
        <v>10</v>
      </c>
      <c r="G317" t="s">
        <v>10</v>
      </c>
      <c r="I317" s="4" t="str">
        <f>IF(OR(A317="",B317=""),"",IF(COUNTIFS($A$2:A317,A317,$B$2:B317,B317)=1,MAX($I$1:I316)+1,""))</f>
        <v/>
      </c>
    </row>
    <row r="318" spans="1:9">
      <c r="A318" t="s">
        <v>7</v>
      </c>
      <c r="B318" t="s">
        <v>13</v>
      </c>
      <c r="C318" t="s">
        <v>12</v>
      </c>
      <c r="D318" t="s">
        <v>11</v>
      </c>
      <c r="E318" t="s">
        <v>10</v>
      </c>
      <c r="F318" t="s">
        <v>10</v>
      </c>
      <c r="G318" t="s">
        <v>10</v>
      </c>
      <c r="I318" s="4" t="str">
        <f>IF(OR(A318="",B318=""),"",IF(COUNTIFS($A$2:A318,A318,$B$2:B318,B318)=1,MAX($I$1:I317)+1,""))</f>
        <v/>
      </c>
    </row>
    <row r="319" spans="1:9">
      <c r="A319" t="s">
        <v>7</v>
      </c>
      <c r="B319" t="s">
        <v>13</v>
      </c>
      <c r="C319" t="s">
        <v>12</v>
      </c>
      <c r="D319" t="s">
        <v>10</v>
      </c>
      <c r="E319" t="s">
        <v>10</v>
      </c>
      <c r="F319" t="s">
        <v>11</v>
      </c>
      <c r="G319" t="s">
        <v>10</v>
      </c>
      <c r="I319" s="4" t="str">
        <f>IF(OR(A319="",B319=""),"",IF(COUNTIFS($A$2:A319,A319,$B$2:B319,B319)=1,MAX($I$1:I318)+1,""))</f>
        <v/>
      </c>
    </row>
    <row r="320" spans="1:9">
      <c r="A320" t="s">
        <v>7</v>
      </c>
      <c r="B320" t="s">
        <v>13</v>
      </c>
      <c r="C320" t="s">
        <v>12</v>
      </c>
      <c r="D320" t="s">
        <v>10</v>
      </c>
      <c r="E320" t="s">
        <v>11</v>
      </c>
      <c r="F320" t="s">
        <v>10</v>
      </c>
      <c r="G320" t="s">
        <v>10</v>
      </c>
      <c r="I320" s="4" t="str">
        <f>IF(OR(A320="",B320=""),"",IF(COUNTIFS($A$2:A320,A320,$B$2:B320,B320)=1,MAX($I$1:I319)+1,""))</f>
        <v/>
      </c>
    </row>
    <row r="321" spans="1:9">
      <c r="A321" t="s">
        <v>7</v>
      </c>
      <c r="B321" t="s">
        <v>13</v>
      </c>
      <c r="C321" t="s">
        <v>9</v>
      </c>
      <c r="D321" t="s">
        <v>10</v>
      </c>
      <c r="E321" t="s">
        <v>10</v>
      </c>
      <c r="F321" t="s">
        <v>11</v>
      </c>
      <c r="G321" t="s">
        <v>10</v>
      </c>
      <c r="I321" s="4" t="str">
        <f>IF(OR(A321="",B321=""),"",IF(COUNTIFS($A$2:A321,A321,$B$2:B321,B321)=1,MAX($I$1:I320)+1,""))</f>
        <v/>
      </c>
    </row>
    <row r="322" spans="1:9">
      <c r="A322" t="s">
        <v>7</v>
      </c>
      <c r="B322" t="s">
        <v>13</v>
      </c>
      <c r="C322" t="s">
        <v>12</v>
      </c>
      <c r="D322" t="s">
        <v>11</v>
      </c>
      <c r="E322" t="s">
        <v>10</v>
      </c>
      <c r="F322" t="s">
        <v>10</v>
      </c>
      <c r="G322" t="s">
        <v>10</v>
      </c>
      <c r="I322" s="4" t="str">
        <f>IF(OR(A322="",B322=""),"",IF(COUNTIFS($A$2:A322,A322,$B$2:B322,B322)=1,MAX($I$1:I321)+1,""))</f>
        <v/>
      </c>
    </row>
    <row r="323" spans="1:9">
      <c r="A323" t="s">
        <v>7</v>
      </c>
      <c r="B323" t="s">
        <v>13</v>
      </c>
      <c r="C323" t="s">
        <v>12</v>
      </c>
      <c r="D323" t="s">
        <v>11</v>
      </c>
      <c r="E323" t="s">
        <v>10</v>
      </c>
      <c r="F323" t="s">
        <v>10</v>
      </c>
      <c r="G323" t="s">
        <v>10</v>
      </c>
      <c r="I323" s="4" t="str">
        <f>IF(OR(A323="",B323=""),"",IF(COUNTIFS($A$2:A323,A323,$B$2:B323,B323)=1,MAX($I$1:I322)+1,""))</f>
        <v/>
      </c>
    </row>
    <row r="324" spans="1:9">
      <c r="A324" t="s">
        <v>7</v>
      </c>
      <c r="B324" t="s">
        <v>13</v>
      </c>
      <c r="C324" t="s">
        <v>12</v>
      </c>
      <c r="D324" t="s">
        <v>11</v>
      </c>
      <c r="E324" t="s">
        <v>10</v>
      </c>
      <c r="F324" t="s">
        <v>10</v>
      </c>
      <c r="G324" t="s">
        <v>10</v>
      </c>
      <c r="I324" s="4" t="str">
        <f>IF(OR(A324="",B324=""),"",IF(COUNTIFS($A$2:A324,A324,$B$2:B324,B324)=1,MAX($I$1:I323)+1,""))</f>
        <v/>
      </c>
    </row>
    <row r="325" spans="1:9">
      <c r="A325" t="s">
        <v>7</v>
      </c>
      <c r="B325" t="s">
        <v>13</v>
      </c>
      <c r="C325" t="s">
        <v>12</v>
      </c>
      <c r="D325" t="s">
        <v>11</v>
      </c>
      <c r="E325" t="s">
        <v>10</v>
      </c>
      <c r="F325" t="s">
        <v>10</v>
      </c>
      <c r="G325" t="s">
        <v>10</v>
      </c>
      <c r="I325" s="4" t="str">
        <f>IF(OR(A325="",B325=""),"",IF(COUNTIFS($A$2:A325,A325,$B$2:B325,B325)=1,MAX($I$1:I324)+1,""))</f>
        <v/>
      </c>
    </row>
    <row r="326" spans="1:9">
      <c r="A326" t="s">
        <v>7</v>
      </c>
      <c r="B326" t="s">
        <v>13</v>
      </c>
      <c r="C326" t="s">
        <v>12</v>
      </c>
      <c r="D326" t="s">
        <v>10</v>
      </c>
      <c r="E326" t="s">
        <v>11</v>
      </c>
      <c r="F326" t="s">
        <v>10</v>
      </c>
      <c r="G326" t="s">
        <v>10</v>
      </c>
      <c r="I326" s="4" t="str">
        <f>IF(OR(A326="",B326=""),"",IF(COUNTIFS($A$2:A326,A326,$B$2:B326,B326)=1,MAX($I$1:I325)+1,""))</f>
        <v/>
      </c>
    </row>
    <row r="327" spans="1:9">
      <c r="A327" t="s">
        <v>7</v>
      </c>
      <c r="B327" t="s">
        <v>13</v>
      </c>
      <c r="C327" t="s">
        <v>12</v>
      </c>
      <c r="D327" t="s">
        <v>10</v>
      </c>
      <c r="E327" t="s">
        <v>11</v>
      </c>
      <c r="F327" t="s">
        <v>10</v>
      </c>
      <c r="G327" t="s">
        <v>10</v>
      </c>
      <c r="I327" s="4" t="str">
        <f>IF(OR(A327="",B327=""),"",IF(COUNTIFS($A$2:A327,A327,$B$2:B327,B327)=1,MAX($I$1:I326)+1,""))</f>
        <v/>
      </c>
    </row>
    <row r="328" spans="1:9">
      <c r="A328" t="s">
        <v>7</v>
      </c>
      <c r="B328" t="s">
        <v>13</v>
      </c>
      <c r="C328" t="s">
        <v>12</v>
      </c>
      <c r="D328" t="s">
        <v>10</v>
      </c>
      <c r="E328" t="s">
        <v>11</v>
      </c>
      <c r="F328" t="s">
        <v>10</v>
      </c>
      <c r="G328" t="s">
        <v>10</v>
      </c>
      <c r="I328" s="4" t="str">
        <f>IF(OR(A328="",B328=""),"",IF(COUNTIFS($A$2:A328,A328,$B$2:B328,B328)=1,MAX($I$1:I327)+1,""))</f>
        <v/>
      </c>
    </row>
    <row r="329" spans="1:9">
      <c r="A329" t="s">
        <v>7</v>
      </c>
      <c r="B329" t="s">
        <v>13</v>
      </c>
      <c r="C329" t="s">
        <v>12</v>
      </c>
      <c r="D329" t="s">
        <v>11</v>
      </c>
      <c r="E329" t="s">
        <v>10</v>
      </c>
      <c r="F329" t="s">
        <v>10</v>
      </c>
      <c r="G329" t="s">
        <v>10</v>
      </c>
      <c r="I329" s="4" t="str">
        <f>IF(OR(A329="",B329=""),"",IF(COUNTIFS($A$2:A329,A329,$B$2:B329,B329)=1,MAX($I$1:I328)+1,""))</f>
        <v/>
      </c>
    </row>
    <row r="330" spans="1:9">
      <c r="A330" t="s">
        <v>7</v>
      </c>
      <c r="B330" t="s">
        <v>13</v>
      </c>
      <c r="C330" t="s">
        <v>12</v>
      </c>
      <c r="D330" t="s">
        <v>11</v>
      </c>
      <c r="E330" t="s">
        <v>10</v>
      </c>
      <c r="F330" t="s">
        <v>10</v>
      </c>
      <c r="G330" t="s">
        <v>10</v>
      </c>
      <c r="I330" s="4" t="str">
        <f>IF(OR(A330="",B330=""),"",IF(COUNTIFS($A$2:A330,A330,$B$2:B330,B330)=1,MAX($I$1:I329)+1,""))</f>
        <v/>
      </c>
    </row>
    <row r="331" spans="1:9">
      <c r="A331" t="s">
        <v>7</v>
      </c>
      <c r="B331" t="s">
        <v>13</v>
      </c>
      <c r="C331" t="s">
        <v>12</v>
      </c>
      <c r="D331" t="s">
        <v>10</v>
      </c>
      <c r="E331" t="s">
        <v>10</v>
      </c>
      <c r="F331" t="s">
        <v>11</v>
      </c>
      <c r="G331" t="s">
        <v>10</v>
      </c>
      <c r="I331" s="4" t="str">
        <f>IF(OR(A331="",B331=""),"",IF(COUNTIFS($A$2:A331,A331,$B$2:B331,B331)=1,MAX($I$1:I330)+1,""))</f>
        <v/>
      </c>
    </row>
    <row r="332" spans="1:9">
      <c r="A332" t="s">
        <v>7</v>
      </c>
      <c r="B332" t="s">
        <v>13</v>
      </c>
      <c r="C332" t="s">
        <v>12</v>
      </c>
      <c r="D332" t="s">
        <v>11</v>
      </c>
      <c r="E332" t="s">
        <v>10</v>
      </c>
      <c r="F332" t="s">
        <v>10</v>
      </c>
      <c r="G332" t="s">
        <v>10</v>
      </c>
      <c r="I332" s="4" t="str">
        <f>IF(OR(A332="",B332=""),"",IF(COUNTIFS($A$2:A332,A332,$B$2:B332,B332)=1,MAX($I$1:I331)+1,""))</f>
        <v/>
      </c>
    </row>
    <row r="333" spans="1:9">
      <c r="A333" t="s">
        <v>7</v>
      </c>
      <c r="B333" t="s">
        <v>13</v>
      </c>
      <c r="C333" t="s">
        <v>12</v>
      </c>
      <c r="D333" t="s">
        <v>11</v>
      </c>
      <c r="E333" t="s">
        <v>10</v>
      </c>
      <c r="F333" t="s">
        <v>10</v>
      </c>
      <c r="G333" t="s">
        <v>10</v>
      </c>
      <c r="I333" s="4" t="str">
        <f>IF(OR(A333="",B333=""),"",IF(COUNTIFS($A$2:A333,A333,$B$2:B333,B333)=1,MAX($I$1:I332)+1,""))</f>
        <v/>
      </c>
    </row>
    <row r="334" spans="1:9">
      <c r="A334" t="s">
        <v>7</v>
      </c>
      <c r="B334" t="s">
        <v>16</v>
      </c>
      <c r="C334" t="s">
        <v>12</v>
      </c>
      <c r="D334" t="s">
        <v>11</v>
      </c>
      <c r="E334" t="s">
        <v>10</v>
      </c>
      <c r="F334" t="s">
        <v>10</v>
      </c>
      <c r="G334" t="s">
        <v>10</v>
      </c>
      <c r="I334" s="4" t="str">
        <f>IF(OR(A334="",B334=""),"",IF(COUNTIFS($A$2:A334,A334,$B$2:B334,B334)=1,MAX($I$1:I333)+1,""))</f>
        <v/>
      </c>
    </row>
    <row r="335" spans="1:9">
      <c r="A335" t="s">
        <v>7</v>
      </c>
      <c r="B335" t="s">
        <v>16</v>
      </c>
      <c r="C335" t="s">
        <v>12</v>
      </c>
      <c r="D335" t="s">
        <v>11</v>
      </c>
      <c r="E335" t="s">
        <v>10</v>
      </c>
      <c r="F335" t="s">
        <v>10</v>
      </c>
      <c r="G335" t="s">
        <v>10</v>
      </c>
      <c r="I335" s="4" t="str">
        <f>IF(OR(A335="",B335=""),"",IF(COUNTIFS($A$2:A335,A335,$B$2:B335,B335)=1,MAX($I$1:I334)+1,""))</f>
        <v/>
      </c>
    </row>
    <row r="336" spans="1:9">
      <c r="A336" t="s">
        <v>7</v>
      </c>
      <c r="B336" t="s">
        <v>16</v>
      </c>
      <c r="C336" t="s">
        <v>12</v>
      </c>
      <c r="D336" t="s">
        <v>11</v>
      </c>
      <c r="E336" t="s">
        <v>10</v>
      </c>
      <c r="F336" t="s">
        <v>10</v>
      </c>
      <c r="G336" t="s">
        <v>10</v>
      </c>
      <c r="I336" s="4" t="str">
        <f>IF(OR(A336="",B336=""),"",IF(COUNTIFS($A$2:A336,A336,$B$2:B336,B336)=1,MAX($I$1:I335)+1,""))</f>
        <v/>
      </c>
    </row>
    <row r="337" spans="1:9">
      <c r="A337" t="s">
        <v>7</v>
      </c>
      <c r="B337" t="s">
        <v>16</v>
      </c>
      <c r="C337" t="s">
        <v>12</v>
      </c>
      <c r="D337" t="s">
        <v>11</v>
      </c>
      <c r="E337" t="s">
        <v>10</v>
      </c>
      <c r="F337" t="s">
        <v>10</v>
      </c>
      <c r="G337" t="s">
        <v>10</v>
      </c>
      <c r="I337" s="4" t="str">
        <f>IF(OR(A337="",B337=""),"",IF(COUNTIFS($A$2:A337,A337,$B$2:B337,B337)=1,MAX($I$1:I336)+1,""))</f>
        <v/>
      </c>
    </row>
    <row r="338" spans="1:9">
      <c r="A338" t="s">
        <v>7</v>
      </c>
      <c r="B338" t="s">
        <v>16</v>
      </c>
      <c r="C338" t="s">
        <v>12</v>
      </c>
      <c r="D338" t="s">
        <v>11</v>
      </c>
      <c r="E338" t="s">
        <v>10</v>
      </c>
      <c r="F338" t="s">
        <v>10</v>
      </c>
      <c r="G338" t="s">
        <v>10</v>
      </c>
      <c r="I338" s="4" t="str">
        <f>IF(OR(A338="",B338=""),"",IF(COUNTIFS($A$2:A338,A338,$B$2:B338,B338)=1,MAX($I$1:I337)+1,""))</f>
        <v/>
      </c>
    </row>
    <row r="339" spans="1:9">
      <c r="A339" t="s">
        <v>7</v>
      </c>
      <c r="B339" t="s">
        <v>16</v>
      </c>
      <c r="C339" t="s">
        <v>12</v>
      </c>
      <c r="D339" t="s">
        <v>11</v>
      </c>
      <c r="E339" t="s">
        <v>10</v>
      </c>
      <c r="F339" t="s">
        <v>10</v>
      </c>
      <c r="G339" t="s">
        <v>10</v>
      </c>
      <c r="I339" s="4" t="str">
        <f>IF(OR(A339="",B339=""),"",IF(COUNTIFS($A$2:A339,A339,$B$2:B339,B339)=1,MAX($I$1:I338)+1,""))</f>
        <v/>
      </c>
    </row>
    <row r="340" spans="1:9">
      <c r="A340" t="s">
        <v>7</v>
      </c>
      <c r="B340" t="s">
        <v>16</v>
      </c>
      <c r="C340" t="s">
        <v>12</v>
      </c>
      <c r="D340" t="s">
        <v>11</v>
      </c>
      <c r="E340" t="s">
        <v>10</v>
      </c>
      <c r="F340" t="s">
        <v>10</v>
      </c>
      <c r="G340" t="s">
        <v>10</v>
      </c>
      <c r="I340" s="4" t="str">
        <f>IF(OR(A340="",B340=""),"",IF(COUNTIFS($A$2:A340,A340,$B$2:B340,B340)=1,MAX($I$1:I339)+1,""))</f>
        <v/>
      </c>
    </row>
    <row r="341" spans="1:9">
      <c r="A341" t="s">
        <v>7</v>
      </c>
      <c r="B341" t="s">
        <v>16</v>
      </c>
      <c r="C341" t="s">
        <v>12</v>
      </c>
      <c r="D341" t="s">
        <v>11</v>
      </c>
      <c r="E341" t="s">
        <v>10</v>
      </c>
      <c r="F341" t="s">
        <v>10</v>
      </c>
      <c r="G341" t="s">
        <v>10</v>
      </c>
      <c r="I341" s="4" t="str">
        <f>IF(OR(A341="",B341=""),"",IF(COUNTIFS($A$2:A341,A341,$B$2:B341,B341)=1,MAX($I$1:I340)+1,""))</f>
        <v/>
      </c>
    </row>
    <row r="342" spans="1:9">
      <c r="A342" t="s">
        <v>7</v>
      </c>
      <c r="B342" t="s">
        <v>16</v>
      </c>
      <c r="C342" t="s">
        <v>12</v>
      </c>
      <c r="D342" t="s">
        <v>11</v>
      </c>
      <c r="E342" t="s">
        <v>10</v>
      </c>
      <c r="F342" t="s">
        <v>10</v>
      </c>
      <c r="G342" t="s">
        <v>10</v>
      </c>
      <c r="I342" s="4" t="str">
        <f>IF(OR(A342="",B342=""),"",IF(COUNTIFS($A$2:A342,A342,$B$2:B342,B342)=1,MAX($I$1:I341)+1,""))</f>
        <v/>
      </c>
    </row>
    <row r="343" spans="1:9">
      <c r="A343" t="s">
        <v>7</v>
      </c>
      <c r="B343" t="s">
        <v>16</v>
      </c>
      <c r="C343" t="s">
        <v>12</v>
      </c>
      <c r="D343" t="s">
        <v>11</v>
      </c>
      <c r="E343" t="s">
        <v>10</v>
      </c>
      <c r="F343" t="s">
        <v>10</v>
      </c>
      <c r="G343" t="s">
        <v>10</v>
      </c>
      <c r="I343" s="4" t="str">
        <f>IF(OR(A343="",B343=""),"",IF(COUNTIFS($A$2:A343,A343,$B$2:B343,B343)=1,MAX($I$1:I342)+1,""))</f>
        <v/>
      </c>
    </row>
    <row r="344" spans="1:9">
      <c r="A344" t="s">
        <v>7</v>
      </c>
      <c r="B344" t="s">
        <v>16</v>
      </c>
      <c r="C344" t="s">
        <v>12</v>
      </c>
      <c r="D344" t="s">
        <v>11</v>
      </c>
      <c r="E344" t="s">
        <v>10</v>
      </c>
      <c r="F344" t="s">
        <v>10</v>
      </c>
      <c r="G344" t="s">
        <v>10</v>
      </c>
      <c r="I344" s="4" t="str">
        <f>IF(OR(A344="",B344=""),"",IF(COUNTIFS($A$2:A344,A344,$B$2:B344,B344)=1,MAX($I$1:I343)+1,""))</f>
        <v/>
      </c>
    </row>
    <row r="345" spans="1:9">
      <c r="A345" t="s">
        <v>7</v>
      </c>
      <c r="B345" t="s">
        <v>16</v>
      </c>
      <c r="C345" t="s">
        <v>12</v>
      </c>
      <c r="D345" t="s">
        <v>11</v>
      </c>
      <c r="E345" t="s">
        <v>10</v>
      </c>
      <c r="F345" t="s">
        <v>10</v>
      </c>
      <c r="G345" t="s">
        <v>10</v>
      </c>
      <c r="I345" s="4" t="str">
        <f>IF(OR(A345="",B345=""),"",IF(COUNTIFS($A$2:A345,A345,$B$2:B345,B345)=1,MAX($I$1:I344)+1,""))</f>
        <v/>
      </c>
    </row>
    <row r="346" spans="1:9">
      <c r="A346" t="s">
        <v>7</v>
      </c>
      <c r="B346" t="s">
        <v>16</v>
      </c>
      <c r="C346" t="s">
        <v>12</v>
      </c>
      <c r="D346" t="s">
        <v>11</v>
      </c>
      <c r="E346" t="s">
        <v>10</v>
      </c>
      <c r="F346" t="s">
        <v>10</v>
      </c>
      <c r="G346" t="s">
        <v>10</v>
      </c>
      <c r="I346" s="4" t="str">
        <f>IF(OR(A346="",B346=""),"",IF(COUNTIFS($A$2:A346,A346,$B$2:B346,B346)=1,MAX($I$1:I345)+1,""))</f>
        <v/>
      </c>
    </row>
    <row r="347" spans="1:9">
      <c r="A347" t="s">
        <v>7</v>
      </c>
      <c r="B347" t="s">
        <v>16</v>
      </c>
      <c r="C347" t="s">
        <v>12</v>
      </c>
      <c r="D347" t="s">
        <v>11</v>
      </c>
      <c r="E347" t="s">
        <v>10</v>
      </c>
      <c r="F347" t="s">
        <v>10</v>
      </c>
      <c r="G347" t="s">
        <v>10</v>
      </c>
      <c r="I347" s="4" t="str">
        <f>IF(OR(A347="",B347=""),"",IF(COUNTIFS($A$2:A347,A347,$B$2:B347,B347)=1,MAX($I$1:I346)+1,""))</f>
        <v/>
      </c>
    </row>
    <row r="348" spans="1:9">
      <c r="A348" t="s">
        <v>7</v>
      </c>
      <c r="B348" t="s">
        <v>16</v>
      </c>
      <c r="C348" t="s">
        <v>12</v>
      </c>
      <c r="D348" t="s">
        <v>10</v>
      </c>
      <c r="E348" t="s">
        <v>11</v>
      </c>
      <c r="F348" t="s">
        <v>10</v>
      </c>
      <c r="G348" t="s">
        <v>10</v>
      </c>
      <c r="I348" s="4" t="str">
        <f>IF(OR(A348="",B348=""),"",IF(COUNTIFS($A$2:A348,A348,$B$2:B348,B348)=1,MAX($I$1:I347)+1,""))</f>
        <v/>
      </c>
    </row>
    <row r="349" spans="1:9">
      <c r="A349" t="s">
        <v>7</v>
      </c>
      <c r="B349" t="s">
        <v>16</v>
      </c>
      <c r="C349" t="s">
        <v>12</v>
      </c>
      <c r="D349" t="s">
        <v>10</v>
      </c>
      <c r="E349" t="s">
        <v>11</v>
      </c>
      <c r="F349" t="s">
        <v>10</v>
      </c>
      <c r="G349" t="s">
        <v>10</v>
      </c>
      <c r="I349" s="4" t="str">
        <f>IF(OR(A349="",B349=""),"",IF(COUNTIFS($A$2:A349,A349,$B$2:B349,B349)=1,MAX($I$1:I348)+1,""))</f>
        <v/>
      </c>
    </row>
    <row r="350" spans="1:9">
      <c r="A350" t="s">
        <v>7</v>
      </c>
      <c r="B350" t="s">
        <v>16</v>
      </c>
      <c r="C350" t="s">
        <v>12</v>
      </c>
      <c r="D350" t="s">
        <v>10</v>
      </c>
      <c r="E350" t="s">
        <v>11</v>
      </c>
      <c r="F350" t="s">
        <v>10</v>
      </c>
      <c r="G350" t="s">
        <v>10</v>
      </c>
      <c r="I350" s="4" t="str">
        <f>IF(OR(A350="",B350=""),"",IF(COUNTIFS($A$2:A350,A350,$B$2:B350,B350)=1,MAX($I$1:I349)+1,""))</f>
        <v/>
      </c>
    </row>
    <row r="351" spans="1:9">
      <c r="A351" t="s">
        <v>7</v>
      </c>
      <c r="B351" t="s">
        <v>16</v>
      </c>
      <c r="C351" t="s">
        <v>12</v>
      </c>
      <c r="D351" t="s">
        <v>10</v>
      </c>
      <c r="E351" t="s">
        <v>11</v>
      </c>
      <c r="F351" t="s">
        <v>10</v>
      </c>
      <c r="G351" t="s">
        <v>10</v>
      </c>
      <c r="I351" s="4" t="str">
        <f>IF(OR(A351="",B351=""),"",IF(COUNTIFS($A$2:A351,A351,$B$2:B351,B351)=1,MAX($I$1:I350)+1,""))</f>
        <v/>
      </c>
    </row>
    <row r="352" spans="1:9">
      <c r="A352" t="s">
        <v>7</v>
      </c>
      <c r="B352" t="s">
        <v>16</v>
      </c>
      <c r="C352" t="s">
        <v>12</v>
      </c>
      <c r="D352" t="s">
        <v>10</v>
      </c>
      <c r="E352" t="s">
        <v>11</v>
      </c>
      <c r="F352" t="s">
        <v>10</v>
      </c>
      <c r="G352" t="s">
        <v>10</v>
      </c>
      <c r="I352" s="4" t="str">
        <f>IF(OR(A352="",B352=""),"",IF(COUNTIFS($A$2:A352,A352,$B$2:B352,B352)=1,MAX($I$1:I351)+1,""))</f>
        <v/>
      </c>
    </row>
    <row r="353" spans="1:9">
      <c r="A353" t="s">
        <v>17</v>
      </c>
      <c r="B353" t="s">
        <v>18</v>
      </c>
      <c r="C353" t="s">
        <v>12</v>
      </c>
      <c r="D353" t="s">
        <v>11</v>
      </c>
      <c r="E353" t="s">
        <v>10</v>
      </c>
      <c r="F353" t="s">
        <v>10</v>
      </c>
      <c r="G353" t="s">
        <v>10</v>
      </c>
      <c r="I353" s="4" t="str">
        <f>IF(OR(A353="",B353=""),"",IF(COUNTIFS($A$2:A353,A353,$B$2:B353,B353)=1,MAX($I$1:I352)+1,""))</f>
        <v/>
      </c>
    </row>
    <row r="354" spans="1:9">
      <c r="A354" t="s">
        <v>17</v>
      </c>
      <c r="B354" t="s">
        <v>18</v>
      </c>
      <c r="C354" t="s">
        <v>12</v>
      </c>
      <c r="D354" t="s">
        <v>11</v>
      </c>
      <c r="E354" t="s">
        <v>10</v>
      </c>
      <c r="F354" t="s">
        <v>10</v>
      </c>
      <c r="G354" t="s">
        <v>10</v>
      </c>
      <c r="I354" s="4" t="str">
        <f>IF(OR(A354="",B354=""),"",IF(COUNTIFS($A$2:A354,A354,$B$2:B354,B354)=1,MAX($I$1:I353)+1,""))</f>
        <v/>
      </c>
    </row>
    <row r="355" spans="1:9">
      <c r="A355" t="s">
        <v>17</v>
      </c>
      <c r="B355" t="s">
        <v>18</v>
      </c>
      <c r="C355" t="s">
        <v>12</v>
      </c>
      <c r="D355" t="s">
        <v>10</v>
      </c>
      <c r="E355" t="s">
        <v>11</v>
      </c>
      <c r="F355" t="s">
        <v>10</v>
      </c>
      <c r="G355" t="s">
        <v>10</v>
      </c>
      <c r="I355" s="4" t="str">
        <f>IF(OR(A355="",B355=""),"",IF(COUNTIFS($A$2:A355,A355,$B$2:B355,B355)=1,MAX($I$1:I354)+1,""))</f>
        <v/>
      </c>
    </row>
    <row r="356" spans="1:9">
      <c r="A356" t="s">
        <v>14</v>
      </c>
      <c r="B356" t="s">
        <v>21</v>
      </c>
      <c r="C356" t="s">
        <v>12</v>
      </c>
      <c r="D356" t="s">
        <v>11</v>
      </c>
      <c r="E356" t="s">
        <v>10</v>
      </c>
      <c r="F356" t="s">
        <v>10</v>
      </c>
      <c r="G356" t="s">
        <v>10</v>
      </c>
      <c r="I356" s="4" t="str">
        <f>IF(OR(A356="",B356=""),"",IF(COUNTIFS($A$2:A356,A356,$B$2:B356,B356)=1,MAX($I$1:I355)+1,""))</f>
        <v/>
      </c>
    </row>
    <row r="357" spans="1:9">
      <c r="A357" t="s">
        <v>19</v>
      </c>
      <c r="B357" t="s">
        <v>20</v>
      </c>
      <c r="C357" t="s">
        <v>12</v>
      </c>
      <c r="D357" t="s">
        <v>10</v>
      </c>
      <c r="E357" t="s">
        <v>11</v>
      </c>
      <c r="F357" t="s">
        <v>10</v>
      </c>
      <c r="G357" t="s">
        <v>10</v>
      </c>
      <c r="I357" s="4" t="str">
        <f>IF(OR(A357="",B357=""),"",IF(COUNTIFS($A$2:A357,A357,$B$2:B357,B357)=1,MAX($I$1:I356)+1,""))</f>
        <v/>
      </c>
    </row>
    <row r="358" spans="1:9">
      <c r="A358" t="s">
        <v>14</v>
      </c>
      <c r="B358" t="s">
        <v>21</v>
      </c>
      <c r="C358" t="s">
        <v>12</v>
      </c>
      <c r="D358" t="s">
        <v>11</v>
      </c>
      <c r="E358" t="s">
        <v>10</v>
      </c>
      <c r="F358" t="s">
        <v>10</v>
      </c>
      <c r="G358" t="s">
        <v>10</v>
      </c>
      <c r="I358" s="4" t="str">
        <f>IF(OR(A358="",B358=""),"",IF(COUNTIFS($A$2:A358,A358,$B$2:B358,B358)=1,MAX($I$1:I357)+1,""))</f>
        <v/>
      </c>
    </row>
    <row r="359" spans="1:9">
      <c r="A359" t="s">
        <v>14</v>
      </c>
      <c r="B359" t="s">
        <v>21</v>
      </c>
      <c r="C359" t="s">
        <v>12</v>
      </c>
      <c r="D359" t="s">
        <v>11</v>
      </c>
      <c r="E359" t="s">
        <v>10</v>
      </c>
      <c r="F359" t="s">
        <v>10</v>
      </c>
      <c r="G359" t="s">
        <v>10</v>
      </c>
      <c r="I359" s="4" t="str">
        <f>IF(OR(A359="",B359=""),"",IF(COUNTIFS($A$2:A359,A359,$B$2:B359,B359)=1,MAX($I$1:I358)+1,""))</f>
        <v/>
      </c>
    </row>
    <row r="360" spans="1:9">
      <c r="A360" t="s">
        <v>14</v>
      </c>
      <c r="B360" t="s">
        <v>21</v>
      </c>
      <c r="C360" t="s">
        <v>12</v>
      </c>
      <c r="D360" t="s">
        <v>10</v>
      </c>
      <c r="E360" t="s">
        <v>11</v>
      </c>
      <c r="F360" t="s">
        <v>10</v>
      </c>
      <c r="G360" t="s">
        <v>10</v>
      </c>
      <c r="I360" s="4" t="str">
        <f>IF(OR(A360="",B360=""),"",IF(COUNTIFS($A$2:A360,A360,$B$2:B360,B360)=1,MAX($I$1:I359)+1,""))</f>
        <v/>
      </c>
    </row>
    <row r="361" spans="1:9">
      <c r="A361" t="s">
        <v>7</v>
      </c>
      <c r="B361" t="s">
        <v>21</v>
      </c>
      <c r="C361" t="s">
        <v>12</v>
      </c>
      <c r="D361" t="s">
        <v>10</v>
      </c>
      <c r="E361" t="s">
        <v>11</v>
      </c>
      <c r="F361" t="s">
        <v>10</v>
      </c>
      <c r="G361" t="s">
        <v>10</v>
      </c>
      <c r="I361" s="4">
        <f>IF(OR(A361="",B361=""),"",IF(COUNTIFS($A$2:A361,A361,$B$2:B361,B361)=1,MAX($I$1:I360)+1,""))</f>
        <v>20</v>
      </c>
    </row>
    <row r="362" spans="1:9">
      <c r="A362" t="s">
        <v>14</v>
      </c>
      <c r="B362" t="s">
        <v>21</v>
      </c>
      <c r="C362" t="s">
        <v>12</v>
      </c>
      <c r="D362" t="s">
        <v>10</v>
      </c>
      <c r="E362" t="s">
        <v>11</v>
      </c>
      <c r="F362" t="s">
        <v>10</v>
      </c>
      <c r="G362" t="s">
        <v>10</v>
      </c>
      <c r="I362" s="4" t="str">
        <f>IF(OR(A362="",B362=""),"",IF(COUNTIFS($A$2:A362,A362,$B$2:B362,B362)=1,MAX($I$1:I361)+1,""))</f>
        <v/>
      </c>
    </row>
    <row r="363" spans="1:9">
      <c r="A363" t="s">
        <v>14</v>
      </c>
      <c r="B363" t="s">
        <v>21</v>
      </c>
      <c r="C363" t="s">
        <v>12</v>
      </c>
      <c r="D363" t="s">
        <v>10</v>
      </c>
      <c r="E363" t="s">
        <v>11</v>
      </c>
      <c r="F363" t="s">
        <v>10</v>
      </c>
      <c r="G363" t="s">
        <v>10</v>
      </c>
      <c r="I363" s="4" t="str">
        <f>IF(OR(A363="",B363=""),"",IF(COUNTIFS($A$2:A363,A363,$B$2:B363,B363)=1,MAX($I$1:I362)+1,""))</f>
        <v/>
      </c>
    </row>
    <row r="364" spans="1:9">
      <c r="A364" t="s">
        <v>14</v>
      </c>
      <c r="B364" t="s">
        <v>21</v>
      </c>
      <c r="C364" t="s">
        <v>12</v>
      </c>
      <c r="D364" t="s">
        <v>10</v>
      </c>
      <c r="E364" t="s">
        <v>11</v>
      </c>
      <c r="F364" t="s">
        <v>10</v>
      </c>
      <c r="G364" t="s">
        <v>10</v>
      </c>
      <c r="I364" s="4" t="str">
        <f>IF(OR(A364="",B364=""),"",IF(COUNTIFS($A$2:A364,A364,$B$2:B364,B364)=1,MAX($I$1:I363)+1,""))</f>
        <v/>
      </c>
    </row>
    <row r="365" spans="1:9">
      <c r="A365" t="s">
        <v>14</v>
      </c>
      <c r="B365" t="s">
        <v>21</v>
      </c>
      <c r="C365" t="s">
        <v>12</v>
      </c>
      <c r="D365" t="s">
        <v>10</v>
      </c>
      <c r="E365" t="s">
        <v>11</v>
      </c>
      <c r="F365" t="s">
        <v>10</v>
      </c>
      <c r="G365" t="s">
        <v>10</v>
      </c>
      <c r="I365" s="4" t="str">
        <f>IF(OR(A365="",B365=""),"",IF(COUNTIFS($A$2:A365,A365,$B$2:B365,B365)=1,MAX($I$1:I364)+1,""))</f>
        <v/>
      </c>
    </row>
    <row r="366" spans="1:9">
      <c r="A366" t="s">
        <v>14</v>
      </c>
      <c r="B366" t="s">
        <v>21</v>
      </c>
      <c r="C366" t="s">
        <v>12</v>
      </c>
      <c r="D366" t="s">
        <v>10</v>
      </c>
      <c r="E366" t="s">
        <v>11</v>
      </c>
      <c r="F366" t="s">
        <v>10</v>
      </c>
      <c r="G366" t="s">
        <v>10</v>
      </c>
      <c r="I366" s="4" t="str">
        <f>IF(OR(A366="",B366=""),"",IF(COUNTIFS($A$2:A366,A366,$B$2:B366,B366)=1,MAX($I$1:I365)+1,""))</f>
        <v/>
      </c>
    </row>
    <row r="367" spans="1:9">
      <c r="A367" t="s">
        <v>7</v>
      </c>
      <c r="B367" t="s">
        <v>21</v>
      </c>
      <c r="C367" t="s">
        <v>12</v>
      </c>
      <c r="D367" t="s">
        <v>10</v>
      </c>
      <c r="E367" t="s">
        <v>11</v>
      </c>
      <c r="F367" t="s">
        <v>10</v>
      </c>
      <c r="G367" t="s">
        <v>10</v>
      </c>
      <c r="I367" s="4" t="str">
        <f>IF(OR(A367="",B367=""),"",IF(COUNTIFS($A$2:A367,A367,$B$2:B367,B367)=1,MAX($I$1:I366)+1,""))</f>
        <v/>
      </c>
    </row>
    <row r="368" spans="1:9">
      <c r="A368" t="s">
        <v>14</v>
      </c>
      <c r="B368" t="s">
        <v>21</v>
      </c>
      <c r="C368" t="s">
        <v>12</v>
      </c>
      <c r="D368" t="s">
        <v>11</v>
      </c>
      <c r="E368" t="s">
        <v>10</v>
      </c>
      <c r="F368" t="s">
        <v>10</v>
      </c>
      <c r="G368" t="s">
        <v>10</v>
      </c>
      <c r="I368" s="4" t="str">
        <f>IF(OR(A368="",B368=""),"",IF(COUNTIFS($A$2:A368,A368,$B$2:B368,B368)=1,MAX($I$1:I367)+1,""))</f>
        <v/>
      </c>
    </row>
    <row r="369" spans="1:9">
      <c r="A369" t="s">
        <v>17</v>
      </c>
      <c r="B369" t="s">
        <v>18</v>
      </c>
      <c r="C369" t="s">
        <v>12</v>
      </c>
      <c r="D369" t="s">
        <v>10</v>
      </c>
      <c r="E369" t="s">
        <v>11</v>
      </c>
      <c r="F369" t="s">
        <v>10</v>
      </c>
      <c r="G369" t="s">
        <v>10</v>
      </c>
      <c r="I369" s="4" t="str">
        <f>IF(OR(A369="",B369=""),"",IF(COUNTIFS($A$2:A369,A369,$B$2:B369,B369)=1,MAX($I$1:I368)+1,""))</f>
        <v/>
      </c>
    </row>
    <row r="370" spans="1:9">
      <c r="A370" t="s">
        <v>17</v>
      </c>
      <c r="B370" t="s">
        <v>18</v>
      </c>
      <c r="C370" t="s">
        <v>12</v>
      </c>
      <c r="D370" t="s">
        <v>10</v>
      </c>
      <c r="E370" t="s">
        <v>11</v>
      </c>
      <c r="F370" t="s">
        <v>10</v>
      </c>
      <c r="G370" t="s">
        <v>10</v>
      </c>
      <c r="I370" s="4" t="str">
        <f>IF(OR(A370="",B370=""),"",IF(COUNTIFS($A$2:A370,A370,$B$2:B370,B370)=1,MAX($I$1:I369)+1,""))</f>
        <v/>
      </c>
    </row>
    <row r="371" spans="1:9">
      <c r="A371" t="s">
        <v>17</v>
      </c>
      <c r="B371" t="s">
        <v>18</v>
      </c>
      <c r="C371" t="s">
        <v>12</v>
      </c>
      <c r="D371" t="s">
        <v>10</v>
      </c>
      <c r="E371" t="s">
        <v>11</v>
      </c>
      <c r="F371" t="s">
        <v>10</v>
      </c>
      <c r="G371" t="s">
        <v>10</v>
      </c>
      <c r="I371" s="4" t="str">
        <f>IF(OR(A371="",B371=""),"",IF(COUNTIFS($A$2:A371,A371,$B$2:B371,B371)=1,MAX($I$1:I370)+1,""))</f>
        <v/>
      </c>
    </row>
    <row r="372" spans="1:9">
      <c r="A372" t="s">
        <v>19</v>
      </c>
      <c r="B372" t="s">
        <v>20</v>
      </c>
      <c r="C372" t="s">
        <v>12</v>
      </c>
      <c r="D372" t="s">
        <v>10</v>
      </c>
      <c r="E372" t="s">
        <v>11</v>
      </c>
      <c r="F372" t="s">
        <v>10</v>
      </c>
      <c r="G372" t="s">
        <v>10</v>
      </c>
      <c r="I372" s="4" t="str">
        <f>IF(OR(A372="",B372=""),"",IF(COUNTIFS($A$2:A372,A372,$B$2:B372,B372)=1,MAX($I$1:I371)+1,""))</f>
        <v/>
      </c>
    </row>
    <row r="373" spans="1:9">
      <c r="A373" t="s">
        <v>17</v>
      </c>
      <c r="B373" t="s">
        <v>18</v>
      </c>
      <c r="C373" t="s">
        <v>12</v>
      </c>
      <c r="D373" t="s">
        <v>11</v>
      </c>
      <c r="E373" t="s">
        <v>10</v>
      </c>
      <c r="F373" t="s">
        <v>10</v>
      </c>
      <c r="G373" t="s">
        <v>10</v>
      </c>
      <c r="I373" s="4" t="str">
        <f>IF(OR(A373="",B373=""),"",IF(COUNTIFS($A$2:A373,A373,$B$2:B373,B373)=1,MAX($I$1:I372)+1,""))</f>
        <v/>
      </c>
    </row>
    <row r="374" spans="1:9">
      <c r="A374" t="s">
        <v>17</v>
      </c>
      <c r="B374" t="s">
        <v>24</v>
      </c>
      <c r="C374" t="s">
        <v>12</v>
      </c>
      <c r="D374" t="s">
        <v>10</v>
      </c>
      <c r="E374" t="s">
        <v>10</v>
      </c>
      <c r="F374" t="s">
        <v>11</v>
      </c>
      <c r="G374" t="s">
        <v>10</v>
      </c>
      <c r="I374" s="4" t="str">
        <f>IF(OR(A374="",B374=""),"",IF(COUNTIFS($A$2:A374,A374,$B$2:B374,B374)=1,MAX($I$1:I373)+1,""))</f>
        <v/>
      </c>
    </row>
    <row r="375" spans="1:9">
      <c r="A375" t="s">
        <v>7</v>
      </c>
      <c r="B375" t="s">
        <v>8</v>
      </c>
      <c r="C375" t="s">
        <v>12</v>
      </c>
      <c r="D375" t="s">
        <v>11</v>
      </c>
      <c r="E375" t="s">
        <v>10</v>
      </c>
      <c r="F375" t="s">
        <v>10</v>
      </c>
      <c r="G375" t="s">
        <v>10</v>
      </c>
      <c r="I375" s="4" t="str">
        <f>IF(OR(A375="",B375=""),"",IF(COUNTIFS($A$2:A375,A375,$B$2:B375,B375)=1,MAX($I$1:I374)+1,""))</f>
        <v/>
      </c>
    </row>
    <row r="376" spans="1:9">
      <c r="A376" t="s">
        <v>7</v>
      </c>
      <c r="B376" t="s">
        <v>8</v>
      </c>
      <c r="C376" t="s">
        <v>12</v>
      </c>
      <c r="D376" t="s">
        <v>10</v>
      </c>
      <c r="E376" t="s">
        <v>11</v>
      </c>
      <c r="F376" t="s">
        <v>10</v>
      </c>
      <c r="G376" t="s">
        <v>10</v>
      </c>
      <c r="I376" s="4" t="str">
        <f>IF(OR(A376="",B376=""),"",IF(COUNTIFS($A$2:A376,A376,$B$2:B376,B376)=1,MAX($I$1:I375)+1,""))</f>
        <v/>
      </c>
    </row>
    <row r="377" spans="1:9">
      <c r="A377" t="s">
        <v>7</v>
      </c>
      <c r="B377" t="s">
        <v>8</v>
      </c>
      <c r="C377" t="s">
        <v>9</v>
      </c>
      <c r="D377" t="s">
        <v>10</v>
      </c>
      <c r="E377" t="s">
        <v>11</v>
      </c>
      <c r="F377" t="s">
        <v>10</v>
      </c>
      <c r="G377" t="s">
        <v>10</v>
      </c>
      <c r="I377" s="4" t="str">
        <f>IF(OR(A377="",B377=""),"",IF(COUNTIFS($A$2:A377,A377,$B$2:B377,B377)=1,MAX($I$1:I376)+1,""))</f>
        <v/>
      </c>
    </row>
    <row r="378" spans="1:9">
      <c r="A378" t="s">
        <v>7</v>
      </c>
      <c r="B378" t="s">
        <v>8</v>
      </c>
      <c r="C378" t="s">
        <v>12</v>
      </c>
      <c r="D378" t="s">
        <v>11</v>
      </c>
      <c r="E378" t="s">
        <v>10</v>
      </c>
      <c r="F378" t="s">
        <v>10</v>
      </c>
      <c r="G378" t="s">
        <v>10</v>
      </c>
      <c r="I378" s="4" t="str">
        <f>IF(OR(A378="",B378=""),"",IF(COUNTIFS($A$2:A378,A378,$B$2:B378,B378)=1,MAX($I$1:I377)+1,""))</f>
        <v/>
      </c>
    </row>
    <row r="379" spans="1:9">
      <c r="A379" t="s">
        <v>7</v>
      </c>
      <c r="B379" t="s">
        <v>8</v>
      </c>
      <c r="C379" t="s">
        <v>12</v>
      </c>
      <c r="D379" t="s">
        <v>10</v>
      </c>
      <c r="E379" t="s">
        <v>11</v>
      </c>
      <c r="F379" t="s">
        <v>10</v>
      </c>
      <c r="G379" t="s">
        <v>10</v>
      </c>
      <c r="I379" s="4" t="str">
        <f>IF(OR(A379="",B379=""),"",IF(COUNTIFS($A$2:A379,A379,$B$2:B379,B379)=1,MAX($I$1:I378)+1,""))</f>
        <v/>
      </c>
    </row>
    <row r="380" spans="1:9">
      <c r="A380" t="s">
        <v>7</v>
      </c>
      <c r="B380" t="s">
        <v>8</v>
      </c>
      <c r="C380" t="s">
        <v>12</v>
      </c>
      <c r="D380" t="s">
        <v>10</v>
      </c>
      <c r="E380" t="s">
        <v>11</v>
      </c>
      <c r="F380" t="s">
        <v>10</v>
      </c>
      <c r="G380" t="s">
        <v>10</v>
      </c>
      <c r="I380" s="4" t="str">
        <f>IF(OR(A380="",B380=""),"",IF(COUNTIFS($A$2:A380,A380,$B$2:B380,B380)=1,MAX($I$1:I379)+1,""))</f>
        <v/>
      </c>
    </row>
    <row r="381" spans="1:9">
      <c r="A381" t="s">
        <v>7</v>
      </c>
      <c r="B381" t="s">
        <v>8</v>
      </c>
      <c r="C381" t="s">
        <v>12</v>
      </c>
      <c r="D381" t="s">
        <v>10</v>
      </c>
      <c r="E381" t="s">
        <v>11</v>
      </c>
      <c r="F381" t="s">
        <v>10</v>
      </c>
      <c r="G381" t="s">
        <v>10</v>
      </c>
      <c r="I381" s="4" t="str">
        <f>IF(OR(A381="",B381=""),"",IF(COUNTIFS($A$2:A381,A381,$B$2:B381,B381)=1,MAX($I$1:I380)+1,""))</f>
        <v/>
      </c>
    </row>
    <row r="382" spans="1:9">
      <c r="A382" t="s">
        <v>7</v>
      </c>
      <c r="B382" t="s">
        <v>8</v>
      </c>
      <c r="C382" t="s">
        <v>12</v>
      </c>
      <c r="D382" t="s">
        <v>10</v>
      </c>
      <c r="E382" t="s">
        <v>11</v>
      </c>
      <c r="F382" t="s">
        <v>10</v>
      </c>
      <c r="G382" t="s">
        <v>10</v>
      </c>
      <c r="I382" s="4" t="str">
        <f>IF(OR(A382="",B382=""),"",IF(COUNTIFS($A$2:A382,A382,$B$2:B382,B382)=1,MAX($I$1:I381)+1,""))</f>
        <v/>
      </c>
    </row>
    <row r="383" spans="1:9">
      <c r="A383" t="s">
        <v>7</v>
      </c>
      <c r="B383" t="s">
        <v>8</v>
      </c>
      <c r="C383" t="s">
        <v>12</v>
      </c>
      <c r="D383" t="s">
        <v>10</v>
      </c>
      <c r="E383" t="s">
        <v>10</v>
      </c>
      <c r="F383" t="s">
        <v>11</v>
      </c>
      <c r="G383" t="s">
        <v>10</v>
      </c>
      <c r="I383" s="4" t="str">
        <f>IF(OR(A383="",B383=""),"",IF(COUNTIFS($A$2:A383,A383,$B$2:B383,B383)=1,MAX($I$1:I382)+1,""))</f>
        <v/>
      </c>
    </row>
    <row r="384" spans="1:9">
      <c r="A384" t="s">
        <v>7</v>
      </c>
      <c r="B384" t="s">
        <v>8</v>
      </c>
      <c r="C384" t="s">
        <v>12</v>
      </c>
      <c r="D384" t="s">
        <v>10</v>
      </c>
      <c r="E384" t="s">
        <v>11</v>
      </c>
      <c r="F384" t="s">
        <v>10</v>
      </c>
      <c r="G384" t="s">
        <v>10</v>
      </c>
      <c r="I384" s="4" t="str">
        <f>IF(OR(A384="",B384=""),"",IF(COUNTIFS($A$2:A384,A384,$B$2:B384,B384)=1,MAX($I$1:I383)+1,""))</f>
        <v/>
      </c>
    </row>
    <row r="385" spans="1:9">
      <c r="A385" t="s">
        <v>7</v>
      </c>
      <c r="B385" t="s">
        <v>8</v>
      </c>
      <c r="C385" t="s">
        <v>12</v>
      </c>
      <c r="D385" t="s">
        <v>10</v>
      </c>
      <c r="E385" t="s">
        <v>11</v>
      </c>
      <c r="F385" t="s">
        <v>10</v>
      </c>
      <c r="G385" t="s">
        <v>10</v>
      </c>
      <c r="I385" s="4" t="str">
        <f>IF(OR(A385="",B385=""),"",IF(COUNTIFS($A$2:A385,A385,$B$2:B385,B385)=1,MAX($I$1:I384)+1,""))</f>
        <v/>
      </c>
    </row>
    <row r="386" spans="1:9">
      <c r="A386" t="s">
        <v>7</v>
      </c>
      <c r="B386" t="s">
        <v>8</v>
      </c>
      <c r="C386" t="s">
        <v>12</v>
      </c>
      <c r="D386" t="s">
        <v>10</v>
      </c>
      <c r="E386" t="s">
        <v>11</v>
      </c>
      <c r="F386" t="s">
        <v>10</v>
      </c>
      <c r="G386" t="s">
        <v>10</v>
      </c>
      <c r="I386" s="4" t="str">
        <f>IF(OR(A386="",B386=""),"",IF(COUNTIFS($A$2:A386,A386,$B$2:B386,B386)=1,MAX($I$1:I385)+1,""))</f>
        <v/>
      </c>
    </row>
    <row r="387" spans="1:9">
      <c r="A387" t="s">
        <v>7</v>
      </c>
      <c r="B387" t="s">
        <v>8</v>
      </c>
      <c r="C387" t="s">
        <v>12</v>
      </c>
      <c r="D387" t="s">
        <v>11</v>
      </c>
      <c r="E387" t="s">
        <v>10</v>
      </c>
      <c r="F387" t="s">
        <v>10</v>
      </c>
      <c r="G387" t="s">
        <v>10</v>
      </c>
      <c r="I387" s="4" t="str">
        <f>IF(OR(A387="",B387=""),"",IF(COUNTIFS($A$2:A387,A387,$B$2:B387,B387)=1,MAX($I$1:I386)+1,""))</f>
        <v/>
      </c>
    </row>
    <row r="388" spans="1:9">
      <c r="A388" t="s">
        <v>7</v>
      </c>
      <c r="B388" t="s">
        <v>8</v>
      </c>
      <c r="C388" t="s">
        <v>12</v>
      </c>
      <c r="D388" t="s">
        <v>11</v>
      </c>
      <c r="E388" t="s">
        <v>10</v>
      </c>
      <c r="F388" t="s">
        <v>10</v>
      </c>
      <c r="G388" t="s">
        <v>10</v>
      </c>
      <c r="I388" s="4" t="str">
        <f>IF(OR(A388="",B388=""),"",IF(COUNTIFS($A$2:A388,A388,$B$2:B388,B388)=1,MAX($I$1:I387)+1,""))</f>
        <v/>
      </c>
    </row>
    <row r="389" spans="1:9">
      <c r="A389" t="s">
        <v>7</v>
      </c>
      <c r="B389" t="s">
        <v>8</v>
      </c>
      <c r="C389" t="s">
        <v>12</v>
      </c>
      <c r="D389" t="s">
        <v>10</v>
      </c>
      <c r="E389" t="s">
        <v>11</v>
      </c>
      <c r="F389" t="s">
        <v>10</v>
      </c>
      <c r="G389" t="s">
        <v>10</v>
      </c>
      <c r="I389" s="4" t="str">
        <f>IF(OR(A389="",B389=""),"",IF(COUNTIFS($A$2:A389,A389,$B$2:B389,B389)=1,MAX($I$1:I388)+1,""))</f>
        <v/>
      </c>
    </row>
    <row r="390" spans="1:9">
      <c r="A390" t="s">
        <v>7</v>
      </c>
      <c r="B390" t="s">
        <v>8</v>
      </c>
      <c r="C390" t="s">
        <v>12</v>
      </c>
      <c r="D390" t="s">
        <v>10</v>
      </c>
      <c r="E390" t="s">
        <v>11</v>
      </c>
      <c r="F390" t="s">
        <v>10</v>
      </c>
      <c r="G390" t="s">
        <v>10</v>
      </c>
      <c r="I390" s="4" t="str">
        <f>IF(OR(A390="",B390=""),"",IF(COUNTIFS($A$2:A390,A390,$B$2:B390,B390)=1,MAX($I$1:I389)+1,""))</f>
        <v/>
      </c>
    </row>
    <row r="391" spans="1:9">
      <c r="A391" t="s">
        <v>7</v>
      </c>
      <c r="B391" t="s">
        <v>8</v>
      </c>
      <c r="C391" t="s">
        <v>12</v>
      </c>
      <c r="D391" t="s">
        <v>10</v>
      </c>
      <c r="E391" t="s">
        <v>11</v>
      </c>
      <c r="F391" t="s">
        <v>10</v>
      </c>
      <c r="G391" t="s">
        <v>10</v>
      </c>
      <c r="I391" s="4" t="str">
        <f>IF(OR(A391="",B391=""),"",IF(COUNTIFS($A$2:A391,A391,$B$2:B391,B391)=1,MAX($I$1:I390)+1,""))</f>
        <v/>
      </c>
    </row>
    <row r="392" spans="1:9">
      <c r="A392" t="s">
        <v>7</v>
      </c>
      <c r="B392" t="s">
        <v>8</v>
      </c>
      <c r="C392" t="s">
        <v>9</v>
      </c>
      <c r="D392" t="s">
        <v>10</v>
      </c>
      <c r="E392" t="s">
        <v>11</v>
      </c>
      <c r="F392" t="s">
        <v>10</v>
      </c>
      <c r="G392" t="s">
        <v>10</v>
      </c>
      <c r="I392" s="4" t="str">
        <f>IF(OR(A392="",B392=""),"",IF(COUNTIFS($A$2:A392,A392,$B$2:B392,B392)=1,MAX($I$1:I391)+1,""))</f>
        <v/>
      </c>
    </row>
    <row r="393" spans="1:9">
      <c r="A393" t="s">
        <v>7</v>
      </c>
      <c r="B393" t="s">
        <v>8</v>
      </c>
      <c r="C393" t="s">
        <v>9</v>
      </c>
      <c r="D393" t="s">
        <v>10</v>
      </c>
      <c r="E393" t="s">
        <v>11</v>
      </c>
      <c r="F393" t="s">
        <v>10</v>
      </c>
      <c r="G393" t="s">
        <v>10</v>
      </c>
      <c r="I393" s="4" t="str">
        <f>IF(OR(A393="",B393=""),"",IF(COUNTIFS($A$2:A393,A393,$B$2:B393,B393)=1,MAX($I$1:I392)+1,""))</f>
        <v/>
      </c>
    </row>
    <row r="394" spans="1:9">
      <c r="A394" t="s">
        <v>7</v>
      </c>
      <c r="B394" t="s">
        <v>8</v>
      </c>
      <c r="C394" t="s">
        <v>12</v>
      </c>
      <c r="D394" t="s">
        <v>10</v>
      </c>
      <c r="E394" t="s">
        <v>11</v>
      </c>
      <c r="F394" t="s">
        <v>10</v>
      </c>
      <c r="G394" t="s">
        <v>10</v>
      </c>
      <c r="I394" s="4" t="str">
        <f>IF(OR(A394="",B394=""),"",IF(COUNTIFS($A$2:A394,A394,$B$2:B394,B394)=1,MAX($I$1:I393)+1,""))</f>
        <v/>
      </c>
    </row>
    <row r="395" spans="1:9">
      <c r="A395" t="s">
        <v>7</v>
      </c>
      <c r="B395" t="s">
        <v>8</v>
      </c>
      <c r="C395" t="s">
        <v>12</v>
      </c>
      <c r="D395" t="s">
        <v>10</v>
      </c>
      <c r="E395" t="s">
        <v>11</v>
      </c>
      <c r="F395" t="s">
        <v>10</v>
      </c>
      <c r="G395" t="s">
        <v>10</v>
      </c>
      <c r="I395" s="4" t="str">
        <f>IF(OR(A395="",B395=""),"",IF(COUNTIFS($A$2:A395,A395,$B$2:B395,B395)=1,MAX($I$1:I394)+1,""))</f>
        <v/>
      </c>
    </row>
    <row r="396" spans="1:9">
      <c r="A396" t="s">
        <v>7</v>
      </c>
      <c r="B396" t="s">
        <v>8</v>
      </c>
      <c r="C396" t="s">
        <v>12</v>
      </c>
      <c r="D396" t="s">
        <v>11</v>
      </c>
      <c r="E396" t="s">
        <v>10</v>
      </c>
      <c r="F396" t="s">
        <v>10</v>
      </c>
      <c r="G396" t="s">
        <v>10</v>
      </c>
      <c r="I396" s="4" t="str">
        <f>IF(OR(A396="",B396=""),"",IF(COUNTIFS($A$2:A396,A396,$B$2:B396,B396)=1,MAX($I$1:I395)+1,""))</f>
        <v/>
      </c>
    </row>
    <row r="397" spans="1:9">
      <c r="A397" t="s">
        <v>7</v>
      </c>
      <c r="B397" t="s">
        <v>8</v>
      </c>
      <c r="C397" t="s">
        <v>12</v>
      </c>
      <c r="D397" t="s">
        <v>11</v>
      </c>
      <c r="E397" t="s">
        <v>10</v>
      </c>
      <c r="F397" t="s">
        <v>10</v>
      </c>
      <c r="G397" t="s">
        <v>10</v>
      </c>
      <c r="I397" s="4" t="str">
        <f>IF(OR(A397="",B397=""),"",IF(COUNTIFS($A$2:A397,A397,$B$2:B397,B397)=1,MAX($I$1:I396)+1,""))</f>
        <v/>
      </c>
    </row>
    <row r="398" spans="1:9">
      <c r="A398" t="s">
        <v>7</v>
      </c>
      <c r="B398" t="s">
        <v>8</v>
      </c>
      <c r="C398" t="s">
        <v>12</v>
      </c>
      <c r="D398" t="s">
        <v>10</v>
      </c>
      <c r="E398" t="s">
        <v>11</v>
      </c>
      <c r="F398" t="s">
        <v>10</v>
      </c>
      <c r="G398" t="s">
        <v>10</v>
      </c>
      <c r="I398" s="4" t="str">
        <f>IF(OR(A398="",B398=""),"",IF(COUNTIFS($A$2:A398,A398,$B$2:B398,B398)=1,MAX($I$1:I397)+1,""))</f>
        <v/>
      </c>
    </row>
    <row r="399" spans="1:9">
      <c r="A399" t="s">
        <v>7</v>
      </c>
      <c r="B399" t="s">
        <v>8</v>
      </c>
      <c r="C399" t="s">
        <v>12</v>
      </c>
      <c r="D399" t="s">
        <v>11</v>
      </c>
      <c r="E399" t="s">
        <v>10</v>
      </c>
      <c r="F399" t="s">
        <v>10</v>
      </c>
      <c r="G399" t="s">
        <v>10</v>
      </c>
      <c r="I399" s="4" t="str">
        <f>IF(OR(A399="",B399=""),"",IF(COUNTIFS($A$2:A399,A399,$B$2:B399,B399)=1,MAX($I$1:I398)+1,""))</f>
        <v/>
      </c>
    </row>
    <row r="400" spans="1:9">
      <c r="A400" t="s">
        <v>7</v>
      </c>
      <c r="C400" t="s">
        <v>12</v>
      </c>
      <c r="D400" t="s">
        <v>10</v>
      </c>
      <c r="E400" t="s">
        <v>10</v>
      </c>
      <c r="F400" t="s">
        <v>11</v>
      </c>
      <c r="G400" t="s">
        <v>10</v>
      </c>
      <c r="I400" s="4" t="str">
        <f>IF(OR(A400="",B400=""),"",IF(COUNTIFS($A$2:A400,A400,$B$2:B400,B400)=1,MAX($I$1:I399)+1,""))</f>
        <v/>
      </c>
    </row>
    <row r="401" spans="1:9">
      <c r="A401" t="s">
        <v>7</v>
      </c>
      <c r="B401" t="s">
        <v>8</v>
      </c>
      <c r="C401" t="s">
        <v>12</v>
      </c>
      <c r="D401" t="s">
        <v>10</v>
      </c>
      <c r="E401" t="s">
        <v>10</v>
      </c>
      <c r="F401" t="s">
        <v>11</v>
      </c>
      <c r="G401" t="s">
        <v>10</v>
      </c>
      <c r="I401" s="4" t="str">
        <f>IF(OR(A401="",B401=""),"",IF(COUNTIFS($A$2:A401,A401,$B$2:B401,B401)=1,MAX($I$1:I400)+1,""))</f>
        <v/>
      </c>
    </row>
    <row r="402" spans="1:9">
      <c r="A402" t="s">
        <v>7</v>
      </c>
      <c r="B402" t="s">
        <v>8</v>
      </c>
      <c r="C402" t="s">
        <v>12</v>
      </c>
      <c r="D402" t="s">
        <v>11</v>
      </c>
      <c r="E402" t="s">
        <v>10</v>
      </c>
      <c r="F402" t="s">
        <v>10</v>
      </c>
      <c r="G402" t="s">
        <v>10</v>
      </c>
      <c r="I402" s="4" t="str">
        <f>IF(OR(A402="",B402=""),"",IF(COUNTIFS($A$2:A402,A402,$B$2:B402,B402)=1,MAX($I$1:I401)+1,""))</f>
        <v/>
      </c>
    </row>
    <row r="403" spans="1:9">
      <c r="A403" t="s">
        <v>7</v>
      </c>
      <c r="B403" t="s">
        <v>8</v>
      </c>
      <c r="C403" t="s">
        <v>12</v>
      </c>
      <c r="D403" t="s">
        <v>10</v>
      </c>
      <c r="E403" t="s">
        <v>10</v>
      </c>
      <c r="F403" t="s">
        <v>11</v>
      </c>
      <c r="G403" t="s">
        <v>10</v>
      </c>
      <c r="I403" s="4" t="str">
        <f>IF(OR(A403="",B403=""),"",IF(COUNTIFS($A$2:A403,A403,$B$2:B403,B403)=1,MAX($I$1:I402)+1,""))</f>
        <v/>
      </c>
    </row>
    <row r="404" spans="1:9">
      <c r="A404" t="s">
        <v>7</v>
      </c>
      <c r="B404" t="s">
        <v>8</v>
      </c>
      <c r="C404" t="s">
        <v>12</v>
      </c>
      <c r="D404" t="s">
        <v>11</v>
      </c>
      <c r="E404" t="s">
        <v>10</v>
      </c>
      <c r="F404" t="s">
        <v>10</v>
      </c>
      <c r="G404" t="s">
        <v>10</v>
      </c>
      <c r="I404" s="4" t="str">
        <f>IF(OR(A404="",B404=""),"",IF(COUNTIFS($A$2:A404,A404,$B$2:B404,B404)=1,MAX($I$1:I403)+1,""))</f>
        <v/>
      </c>
    </row>
    <row r="405" spans="1:9">
      <c r="A405" t="s">
        <v>7</v>
      </c>
      <c r="B405" t="s">
        <v>8</v>
      </c>
      <c r="C405" t="s">
        <v>12</v>
      </c>
      <c r="D405" t="s">
        <v>11</v>
      </c>
      <c r="E405" t="s">
        <v>10</v>
      </c>
      <c r="F405" t="s">
        <v>10</v>
      </c>
      <c r="G405" t="s">
        <v>10</v>
      </c>
      <c r="I405" s="4" t="str">
        <f>IF(OR(A405="",B405=""),"",IF(COUNTIFS($A$2:A405,A405,$B$2:B405,B405)=1,MAX($I$1:I404)+1,""))</f>
        <v/>
      </c>
    </row>
    <row r="406" spans="1:9">
      <c r="A406" t="s">
        <v>7</v>
      </c>
      <c r="B406" t="s">
        <v>8</v>
      </c>
      <c r="C406" t="s">
        <v>12</v>
      </c>
      <c r="D406" t="s">
        <v>10</v>
      </c>
      <c r="E406" t="s">
        <v>11</v>
      </c>
      <c r="F406" t="s">
        <v>10</v>
      </c>
      <c r="G406" t="s">
        <v>10</v>
      </c>
      <c r="I406" s="4" t="str">
        <f>IF(OR(A406="",B406=""),"",IF(COUNTIFS($A$2:A406,A406,$B$2:B406,B406)=1,MAX($I$1:I405)+1,""))</f>
        <v/>
      </c>
    </row>
    <row r="407" spans="1:9">
      <c r="A407" t="s">
        <v>7</v>
      </c>
      <c r="B407" t="s">
        <v>8</v>
      </c>
      <c r="C407" t="s">
        <v>12</v>
      </c>
      <c r="D407" t="s">
        <v>11</v>
      </c>
      <c r="E407" t="s">
        <v>10</v>
      </c>
      <c r="F407" t="s">
        <v>10</v>
      </c>
      <c r="G407" t="s">
        <v>10</v>
      </c>
      <c r="I407" s="4" t="str">
        <f>IF(OR(A407="",B407=""),"",IF(COUNTIFS($A$2:A407,A407,$B$2:B407,B407)=1,MAX($I$1:I406)+1,""))</f>
        <v/>
      </c>
    </row>
    <row r="408" spans="1:9">
      <c r="A408" t="s">
        <v>7</v>
      </c>
      <c r="B408" t="s">
        <v>8</v>
      </c>
      <c r="C408" t="s">
        <v>9</v>
      </c>
      <c r="D408" t="s">
        <v>10</v>
      </c>
      <c r="E408" t="s">
        <v>11</v>
      </c>
      <c r="F408" t="s">
        <v>10</v>
      </c>
      <c r="G408" t="s">
        <v>10</v>
      </c>
      <c r="I408" s="4" t="str">
        <f>IF(OR(A408="",B408=""),"",IF(COUNTIFS($A$2:A408,A408,$B$2:B408,B408)=1,MAX($I$1:I407)+1,""))</f>
        <v/>
      </c>
    </row>
    <row r="409" spans="1:9">
      <c r="A409" t="s">
        <v>7</v>
      </c>
      <c r="B409" t="s">
        <v>8</v>
      </c>
      <c r="C409" t="s">
        <v>12</v>
      </c>
      <c r="D409" t="s">
        <v>11</v>
      </c>
      <c r="E409" t="s">
        <v>10</v>
      </c>
      <c r="F409" t="s">
        <v>10</v>
      </c>
      <c r="G409" t="s">
        <v>10</v>
      </c>
      <c r="I409" s="4" t="str">
        <f>IF(OR(A409="",B409=""),"",IF(COUNTIFS($A$2:A409,A409,$B$2:B409,B409)=1,MAX($I$1:I408)+1,""))</f>
        <v/>
      </c>
    </row>
    <row r="410" spans="1:9">
      <c r="A410" t="s">
        <v>7</v>
      </c>
      <c r="B410" t="s">
        <v>8</v>
      </c>
      <c r="C410" t="s">
        <v>12</v>
      </c>
      <c r="D410" t="s">
        <v>10</v>
      </c>
      <c r="E410" t="s">
        <v>11</v>
      </c>
      <c r="F410" t="s">
        <v>10</v>
      </c>
      <c r="G410" t="s">
        <v>10</v>
      </c>
      <c r="I410" s="4" t="str">
        <f>IF(OR(A410="",B410=""),"",IF(COUNTIFS($A$2:A410,A410,$B$2:B410,B410)=1,MAX($I$1:I409)+1,""))</f>
        <v/>
      </c>
    </row>
    <row r="411" spans="1:9">
      <c r="A411" t="s">
        <v>7</v>
      </c>
      <c r="B411" t="s">
        <v>8</v>
      </c>
      <c r="C411" t="s">
        <v>9</v>
      </c>
      <c r="D411" t="s">
        <v>11</v>
      </c>
      <c r="E411" t="s">
        <v>10</v>
      </c>
      <c r="F411" t="s">
        <v>10</v>
      </c>
      <c r="G411" t="s">
        <v>10</v>
      </c>
      <c r="I411" s="4" t="str">
        <f>IF(OR(A411="",B411=""),"",IF(COUNTIFS($A$2:A411,A411,$B$2:B411,B411)=1,MAX($I$1:I410)+1,""))</f>
        <v/>
      </c>
    </row>
    <row r="412" spans="1:9">
      <c r="A412" t="s">
        <v>7</v>
      </c>
      <c r="B412" t="s">
        <v>8</v>
      </c>
      <c r="C412" t="s">
        <v>12</v>
      </c>
      <c r="D412" t="s">
        <v>10</v>
      </c>
      <c r="E412" t="s">
        <v>11</v>
      </c>
      <c r="F412" t="s">
        <v>10</v>
      </c>
      <c r="G412" t="s">
        <v>10</v>
      </c>
      <c r="I412" s="4" t="str">
        <f>IF(OR(A412="",B412=""),"",IF(COUNTIFS($A$2:A412,A412,$B$2:B412,B412)=1,MAX($I$1:I411)+1,""))</f>
        <v/>
      </c>
    </row>
    <row r="413" spans="1:9">
      <c r="A413" t="s">
        <v>7</v>
      </c>
      <c r="B413" t="s">
        <v>8</v>
      </c>
      <c r="C413" t="s">
        <v>12</v>
      </c>
      <c r="D413" t="s">
        <v>10</v>
      </c>
      <c r="E413" t="s">
        <v>11</v>
      </c>
      <c r="F413" t="s">
        <v>10</v>
      </c>
      <c r="G413" t="s">
        <v>10</v>
      </c>
      <c r="I413" s="4" t="str">
        <f>IF(OR(A413="",B413=""),"",IF(COUNTIFS($A$2:A413,A413,$B$2:B413,B413)=1,MAX($I$1:I412)+1,""))</f>
        <v/>
      </c>
    </row>
    <row r="414" spans="1:9">
      <c r="A414" t="s">
        <v>7</v>
      </c>
      <c r="B414" t="s">
        <v>8</v>
      </c>
      <c r="C414" t="s">
        <v>12</v>
      </c>
      <c r="D414" t="s">
        <v>10</v>
      </c>
      <c r="E414" t="s">
        <v>11</v>
      </c>
      <c r="F414" t="s">
        <v>10</v>
      </c>
      <c r="G414" t="s">
        <v>10</v>
      </c>
      <c r="I414" s="4" t="str">
        <f>IF(OR(A414="",B414=""),"",IF(COUNTIFS($A$2:A414,A414,$B$2:B414,B414)=1,MAX($I$1:I413)+1,""))</f>
        <v/>
      </c>
    </row>
    <row r="415" spans="1:9">
      <c r="A415" t="s">
        <v>7</v>
      </c>
      <c r="B415" t="s">
        <v>8</v>
      </c>
      <c r="C415" t="s">
        <v>9</v>
      </c>
      <c r="D415" t="s">
        <v>10</v>
      </c>
      <c r="E415" t="s">
        <v>11</v>
      </c>
      <c r="F415" t="s">
        <v>10</v>
      </c>
      <c r="G415" t="s">
        <v>10</v>
      </c>
      <c r="I415" s="4" t="str">
        <f>IF(OR(A415="",B415=""),"",IF(COUNTIFS($A$2:A415,A415,$B$2:B415,B415)=1,MAX($I$1:I414)+1,""))</f>
        <v/>
      </c>
    </row>
    <row r="416" spans="1:9">
      <c r="A416" t="s">
        <v>14</v>
      </c>
      <c r="B416" t="s">
        <v>15</v>
      </c>
      <c r="C416" t="s">
        <v>12</v>
      </c>
      <c r="D416" t="s">
        <v>10</v>
      </c>
      <c r="E416" t="s">
        <v>11</v>
      </c>
      <c r="F416" t="s">
        <v>10</v>
      </c>
      <c r="G416" t="s">
        <v>10</v>
      </c>
      <c r="I416" s="4" t="str">
        <f>IF(OR(A416="",B416=""),"",IF(COUNTIFS($A$2:A416,A416,$B$2:B416,B416)=1,MAX($I$1:I415)+1,""))</f>
        <v/>
      </c>
    </row>
    <row r="417" spans="1:9">
      <c r="A417" t="s">
        <v>14</v>
      </c>
      <c r="B417" t="s">
        <v>15</v>
      </c>
      <c r="C417" t="s">
        <v>12</v>
      </c>
      <c r="D417" t="s">
        <v>10</v>
      </c>
      <c r="E417" t="s">
        <v>11</v>
      </c>
      <c r="F417" t="s">
        <v>10</v>
      </c>
      <c r="G417" t="s">
        <v>10</v>
      </c>
      <c r="I417" s="4" t="str">
        <f>IF(OR(A417="",B417=""),"",IF(COUNTIFS($A$2:A417,A417,$B$2:B417,B417)=1,MAX($I$1:I416)+1,""))</f>
        <v/>
      </c>
    </row>
    <row r="418" spans="1:9">
      <c r="A418" t="s">
        <v>14</v>
      </c>
      <c r="B418" t="s">
        <v>15</v>
      </c>
      <c r="C418" t="s">
        <v>12</v>
      </c>
      <c r="D418" t="s">
        <v>10</v>
      </c>
      <c r="E418" t="s">
        <v>11</v>
      </c>
      <c r="F418" t="s">
        <v>10</v>
      </c>
      <c r="G418" t="s">
        <v>10</v>
      </c>
      <c r="I418" s="4" t="str">
        <f>IF(OR(A418="",B418=""),"",IF(COUNTIFS($A$2:A418,A418,$B$2:B418,B418)=1,MAX($I$1:I417)+1,""))</f>
        <v/>
      </c>
    </row>
    <row r="419" spans="1:9">
      <c r="A419" t="s">
        <v>14</v>
      </c>
      <c r="B419" t="s">
        <v>15</v>
      </c>
      <c r="C419" t="s">
        <v>12</v>
      </c>
      <c r="D419" t="s">
        <v>11</v>
      </c>
      <c r="E419" t="s">
        <v>10</v>
      </c>
      <c r="F419" t="s">
        <v>10</v>
      </c>
      <c r="G419" t="s">
        <v>10</v>
      </c>
      <c r="I419" s="4" t="str">
        <f>IF(OR(A419="",B419=""),"",IF(COUNTIFS($A$2:A419,A419,$B$2:B419,B419)=1,MAX($I$1:I418)+1,""))</f>
        <v/>
      </c>
    </row>
    <row r="420" spans="1:9">
      <c r="A420" t="s">
        <v>17</v>
      </c>
      <c r="B420" t="s">
        <v>17</v>
      </c>
      <c r="C420" t="s">
        <v>9</v>
      </c>
      <c r="D420" t="s">
        <v>10</v>
      </c>
      <c r="E420" t="s">
        <v>11</v>
      </c>
      <c r="F420" t="s">
        <v>10</v>
      </c>
      <c r="G420" t="s">
        <v>10</v>
      </c>
      <c r="I420" s="4" t="str">
        <f>IF(OR(A420="",B420=""),"",IF(COUNTIFS($A$2:A420,A420,$B$2:B420,B420)=1,MAX($I$1:I419)+1,""))</f>
        <v/>
      </c>
    </row>
    <row r="421" spans="1:9">
      <c r="A421" t="s">
        <v>14</v>
      </c>
      <c r="B421" t="s">
        <v>21</v>
      </c>
      <c r="C421" t="s">
        <v>12</v>
      </c>
      <c r="D421" t="s">
        <v>11</v>
      </c>
      <c r="E421" t="s">
        <v>10</v>
      </c>
      <c r="F421" t="s">
        <v>10</v>
      </c>
      <c r="G421" t="s">
        <v>10</v>
      </c>
      <c r="I421" s="4" t="str">
        <f>IF(OR(A421="",B421=""),"",IF(COUNTIFS($A$2:A421,A421,$B$2:B421,B421)=1,MAX($I$1:I420)+1,""))</f>
        <v/>
      </c>
    </row>
    <row r="422" spans="1:9">
      <c r="A422" t="s">
        <v>14</v>
      </c>
      <c r="B422" t="s">
        <v>15</v>
      </c>
      <c r="C422" t="s">
        <v>12</v>
      </c>
      <c r="D422" t="s">
        <v>11</v>
      </c>
      <c r="E422" t="s">
        <v>10</v>
      </c>
      <c r="F422" t="s">
        <v>10</v>
      </c>
      <c r="G422" t="s">
        <v>10</v>
      </c>
      <c r="I422" s="4" t="str">
        <f>IF(OR(A422="",B422=""),"",IF(COUNTIFS($A$2:A422,A422,$B$2:B422,B422)=1,MAX($I$1:I421)+1,""))</f>
        <v/>
      </c>
    </row>
    <row r="423" spans="1:9">
      <c r="A423" t="s">
        <v>14</v>
      </c>
      <c r="B423" t="s">
        <v>15</v>
      </c>
      <c r="C423" t="s">
        <v>12</v>
      </c>
      <c r="D423" t="s">
        <v>10</v>
      </c>
      <c r="E423" t="s">
        <v>11</v>
      </c>
      <c r="F423" t="s">
        <v>10</v>
      </c>
      <c r="G423" t="s">
        <v>10</v>
      </c>
      <c r="I423" s="4" t="str">
        <f>IF(OR(A423="",B423=""),"",IF(COUNTIFS($A$2:A423,A423,$B$2:B423,B423)=1,MAX($I$1:I422)+1,""))</f>
        <v/>
      </c>
    </row>
    <row r="424" spans="1:9">
      <c r="A424" t="s">
        <v>14</v>
      </c>
      <c r="B424" t="s">
        <v>15</v>
      </c>
      <c r="C424" t="s">
        <v>12</v>
      </c>
      <c r="D424" t="s">
        <v>11</v>
      </c>
      <c r="E424" t="s">
        <v>10</v>
      </c>
      <c r="F424" t="s">
        <v>10</v>
      </c>
      <c r="G424" t="s">
        <v>10</v>
      </c>
      <c r="I424" s="4" t="str">
        <f>IF(OR(A424="",B424=""),"",IF(COUNTIFS($A$2:A424,A424,$B$2:B424,B424)=1,MAX($I$1:I423)+1,""))</f>
        <v/>
      </c>
    </row>
    <row r="425" spans="1:9">
      <c r="A425" t="s">
        <v>14</v>
      </c>
      <c r="B425" t="s">
        <v>15</v>
      </c>
      <c r="C425" t="s">
        <v>12</v>
      </c>
      <c r="D425" t="s">
        <v>10</v>
      </c>
      <c r="E425" t="s">
        <v>10</v>
      </c>
      <c r="F425" t="s">
        <v>11</v>
      </c>
      <c r="G425" t="s">
        <v>10</v>
      </c>
      <c r="I425" s="4" t="str">
        <f>IF(OR(A425="",B425=""),"",IF(COUNTIFS($A$2:A425,A425,$B$2:B425,B425)=1,MAX($I$1:I424)+1,""))</f>
        <v/>
      </c>
    </row>
    <row r="426" spans="1:9">
      <c r="A426" t="s">
        <v>14</v>
      </c>
      <c r="B426" t="s">
        <v>15</v>
      </c>
      <c r="C426" t="s">
        <v>12</v>
      </c>
      <c r="D426" t="s">
        <v>11</v>
      </c>
      <c r="E426" t="s">
        <v>10</v>
      </c>
      <c r="F426" t="s">
        <v>10</v>
      </c>
      <c r="G426" t="s">
        <v>10</v>
      </c>
      <c r="I426" s="4" t="str">
        <f>IF(OR(A426="",B426=""),"",IF(COUNTIFS($A$2:A426,A426,$B$2:B426,B426)=1,MAX($I$1:I425)+1,""))</f>
        <v/>
      </c>
    </row>
    <row r="427" spans="1:9">
      <c r="A427" t="s">
        <v>14</v>
      </c>
      <c r="B427" t="s">
        <v>15</v>
      </c>
      <c r="C427" t="s">
        <v>12</v>
      </c>
      <c r="D427" t="s">
        <v>11</v>
      </c>
      <c r="E427" t="s">
        <v>10</v>
      </c>
      <c r="F427" t="s">
        <v>10</v>
      </c>
      <c r="G427" t="s">
        <v>10</v>
      </c>
      <c r="I427" s="4" t="str">
        <f>IF(OR(A427="",B427=""),"",IF(COUNTIFS($A$2:A427,A427,$B$2:B427,B427)=1,MAX($I$1:I426)+1,""))</f>
        <v/>
      </c>
    </row>
    <row r="428" spans="1:9">
      <c r="A428" t="s">
        <v>14</v>
      </c>
      <c r="B428" t="s">
        <v>15</v>
      </c>
      <c r="C428" t="s">
        <v>12</v>
      </c>
      <c r="D428" t="s">
        <v>11</v>
      </c>
      <c r="E428" t="s">
        <v>10</v>
      </c>
      <c r="F428" t="s">
        <v>10</v>
      </c>
      <c r="G428" t="s">
        <v>10</v>
      </c>
      <c r="I428" s="4" t="str">
        <f>IF(OR(A428="",B428=""),"",IF(COUNTIFS($A$2:A428,A428,$B$2:B428,B428)=1,MAX($I$1:I427)+1,""))</f>
        <v/>
      </c>
    </row>
    <row r="429" spans="1:9">
      <c r="A429" t="s">
        <v>14</v>
      </c>
      <c r="B429" t="s">
        <v>15</v>
      </c>
      <c r="C429" t="s">
        <v>12</v>
      </c>
      <c r="D429" t="s">
        <v>11</v>
      </c>
      <c r="E429" t="s">
        <v>10</v>
      </c>
      <c r="F429" t="s">
        <v>10</v>
      </c>
      <c r="G429" t="s">
        <v>10</v>
      </c>
      <c r="I429" s="4" t="str">
        <f>IF(OR(A429="",B429=""),"",IF(COUNTIFS($A$2:A429,A429,$B$2:B429,B429)=1,MAX($I$1:I428)+1,""))</f>
        <v/>
      </c>
    </row>
    <row r="430" spans="1:9">
      <c r="A430" t="s">
        <v>7</v>
      </c>
      <c r="B430" t="s">
        <v>13</v>
      </c>
      <c r="C430" t="s">
        <v>12</v>
      </c>
      <c r="D430" t="s">
        <v>10</v>
      </c>
      <c r="E430" t="s">
        <v>11</v>
      </c>
      <c r="F430" t="s">
        <v>10</v>
      </c>
      <c r="G430" t="s">
        <v>10</v>
      </c>
      <c r="I430" s="4" t="str">
        <f>IF(OR(A430="",B430=""),"",IF(COUNTIFS($A$2:A430,A430,$B$2:B430,B430)=1,MAX($I$1:I429)+1,""))</f>
        <v/>
      </c>
    </row>
    <row r="431" spans="1:9">
      <c r="A431" t="s">
        <v>7</v>
      </c>
      <c r="B431" t="s">
        <v>13</v>
      </c>
      <c r="C431" t="s">
        <v>12</v>
      </c>
      <c r="D431" t="s">
        <v>10</v>
      </c>
      <c r="E431" t="s">
        <v>10</v>
      </c>
      <c r="F431" t="s">
        <v>11</v>
      </c>
      <c r="G431" t="s">
        <v>10</v>
      </c>
      <c r="I431" s="4" t="str">
        <f>IF(OR(A431="",B431=""),"",IF(COUNTIFS($A$2:A431,A431,$B$2:B431,B431)=1,MAX($I$1:I430)+1,""))</f>
        <v/>
      </c>
    </row>
    <row r="432" spans="1:9">
      <c r="A432" t="s">
        <v>7</v>
      </c>
      <c r="B432" t="s">
        <v>16</v>
      </c>
      <c r="C432" t="s">
        <v>12</v>
      </c>
      <c r="D432" t="s">
        <v>11</v>
      </c>
      <c r="E432" t="s">
        <v>10</v>
      </c>
      <c r="F432" t="s">
        <v>10</v>
      </c>
      <c r="G432" t="s">
        <v>10</v>
      </c>
      <c r="I432" s="4" t="str">
        <f>IF(OR(A432="",B432=""),"",IF(COUNTIFS($A$2:A432,A432,$B$2:B432,B432)=1,MAX($I$1:I431)+1,""))</f>
        <v/>
      </c>
    </row>
    <row r="433" spans="1:9">
      <c r="A433" t="s">
        <v>17</v>
      </c>
      <c r="B433" t="s">
        <v>24</v>
      </c>
      <c r="C433" t="s">
        <v>12</v>
      </c>
      <c r="D433" t="s">
        <v>10</v>
      </c>
      <c r="E433" t="s">
        <v>10</v>
      </c>
      <c r="F433" t="s">
        <v>10</v>
      </c>
      <c r="G433" t="s">
        <v>11</v>
      </c>
      <c r="I433" s="4" t="str">
        <f>IF(OR(A433="",B433=""),"",IF(COUNTIFS($A$2:A433,A433,$B$2:B433,B433)=1,MAX($I$1:I432)+1,""))</f>
        <v/>
      </c>
    </row>
    <row r="434" spans="1:9">
      <c r="A434" t="s">
        <v>17</v>
      </c>
      <c r="B434" t="s">
        <v>18</v>
      </c>
      <c r="C434" t="s">
        <v>12</v>
      </c>
      <c r="D434" t="s">
        <v>10</v>
      </c>
      <c r="E434" t="s">
        <v>11</v>
      </c>
      <c r="F434" t="s">
        <v>10</v>
      </c>
      <c r="G434" t="s">
        <v>10</v>
      </c>
      <c r="I434" s="4" t="str">
        <f>IF(OR(A434="",B434=""),"",IF(COUNTIFS($A$2:A434,A434,$B$2:B434,B434)=1,MAX($I$1:I433)+1,""))</f>
        <v/>
      </c>
    </row>
    <row r="435" spans="1:9">
      <c r="A435" t="s">
        <v>7</v>
      </c>
      <c r="B435" t="s">
        <v>13</v>
      </c>
      <c r="C435" t="s">
        <v>9</v>
      </c>
      <c r="D435" t="s">
        <v>10</v>
      </c>
      <c r="E435" t="s">
        <v>10</v>
      </c>
      <c r="F435" t="s">
        <v>11</v>
      </c>
      <c r="G435" t="s">
        <v>10</v>
      </c>
      <c r="I435" s="4" t="str">
        <f>IF(OR(A435="",B435=""),"",IF(COUNTIFS($A$2:A435,A435,$B$2:B435,B435)=1,MAX($I$1:I434)+1,""))</f>
        <v/>
      </c>
    </row>
    <row r="436" spans="1:9">
      <c r="A436" t="s">
        <v>7</v>
      </c>
      <c r="B436" t="s">
        <v>16</v>
      </c>
      <c r="C436" t="s">
        <v>12</v>
      </c>
      <c r="D436" t="s">
        <v>11</v>
      </c>
      <c r="E436" t="s">
        <v>10</v>
      </c>
      <c r="F436" t="s">
        <v>10</v>
      </c>
      <c r="G436" t="s">
        <v>10</v>
      </c>
      <c r="I436" s="4" t="str">
        <f>IF(OR(A436="",B436=""),"",IF(COUNTIFS($A$2:A436,A436,$B$2:B436,B436)=1,MAX($I$1:I435)+1,""))</f>
        <v/>
      </c>
    </row>
    <row r="437" spans="1:9">
      <c r="A437" t="s">
        <v>14</v>
      </c>
      <c r="B437" t="s">
        <v>15</v>
      </c>
      <c r="C437" t="s">
        <v>9</v>
      </c>
      <c r="D437" t="s">
        <v>10</v>
      </c>
      <c r="E437" t="s">
        <v>11</v>
      </c>
      <c r="F437" t="s">
        <v>10</v>
      </c>
      <c r="G437" t="s">
        <v>10</v>
      </c>
      <c r="I437" s="4" t="str">
        <f>IF(OR(A437="",B437=""),"",IF(COUNTIFS($A$2:A437,A437,$B$2:B437,B437)=1,MAX($I$1:I436)+1,""))</f>
        <v/>
      </c>
    </row>
    <row r="438" spans="1:9">
      <c r="A438" t="s">
        <v>14</v>
      </c>
      <c r="B438" t="s">
        <v>15</v>
      </c>
      <c r="C438" t="s">
        <v>12</v>
      </c>
      <c r="D438" t="s">
        <v>11</v>
      </c>
      <c r="E438" t="s">
        <v>10</v>
      </c>
      <c r="F438" t="s">
        <v>10</v>
      </c>
      <c r="G438" t="s">
        <v>10</v>
      </c>
      <c r="I438" s="4" t="str">
        <f>IF(OR(A438="",B438=""),"",IF(COUNTIFS($A$2:A438,A438,$B$2:B438,B438)=1,MAX($I$1:I437)+1,""))</f>
        <v/>
      </c>
    </row>
    <row r="439" spans="1:9">
      <c r="A439" t="s">
        <v>14</v>
      </c>
      <c r="B439" t="s">
        <v>15</v>
      </c>
      <c r="C439" t="s">
        <v>12</v>
      </c>
      <c r="D439" t="s">
        <v>10</v>
      </c>
      <c r="E439" t="s">
        <v>10</v>
      </c>
      <c r="F439" t="s">
        <v>11</v>
      </c>
      <c r="G439" t="s">
        <v>10</v>
      </c>
      <c r="I439" s="4" t="str">
        <f>IF(OR(A439="",B439=""),"",IF(COUNTIFS($A$2:A439,A439,$B$2:B439,B439)=1,MAX($I$1:I438)+1,""))</f>
        <v/>
      </c>
    </row>
    <row r="440" spans="1:9">
      <c r="A440" t="s">
        <v>14</v>
      </c>
      <c r="B440" t="s">
        <v>15</v>
      </c>
      <c r="C440" t="s">
        <v>12</v>
      </c>
      <c r="D440" t="s">
        <v>11</v>
      </c>
      <c r="E440" t="s">
        <v>10</v>
      </c>
      <c r="F440" t="s">
        <v>10</v>
      </c>
      <c r="G440" t="s">
        <v>10</v>
      </c>
      <c r="I440" s="4" t="str">
        <f>IF(OR(A440="",B440=""),"",IF(COUNTIFS($A$2:A440,A440,$B$2:B440,B440)=1,MAX($I$1:I439)+1,""))</f>
        <v/>
      </c>
    </row>
    <row r="441" spans="1:9">
      <c r="A441" t="s">
        <v>7</v>
      </c>
      <c r="B441" t="s">
        <v>8</v>
      </c>
      <c r="C441" t="s">
        <v>12</v>
      </c>
      <c r="D441" t="s">
        <v>10</v>
      </c>
      <c r="E441" t="s">
        <v>11</v>
      </c>
      <c r="F441" t="s">
        <v>10</v>
      </c>
      <c r="G441" t="s">
        <v>10</v>
      </c>
      <c r="I441" s="4" t="str">
        <f>IF(OR(A441="",B441=""),"",IF(COUNTIFS($A$2:A441,A441,$B$2:B441,B441)=1,MAX($I$1:I440)+1,""))</f>
        <v/>
      </c>
    </row>
    <row r="442" spans="1:9">
      <c r="A442" t="s">
        <v>7</v>
      </c>
      <c r="B442" t="s">
        <v>8</v>
      </c>
      <c r="C442" t="s">
        <v>12</v>
      </c>
      <c r="D442" t="s">
        <v>10</v>
      </c>
      <c r="E442" t="s">
        <v>11</v>
      </c>
      <c r="F442" t="s">
        <v>10</v>
      </c>
      <c r="G442" t="s">
        <v>10</v>
      </c>
      <c r="I442" s="4" t="str">
        <f>IF(OR(A442="",B442=""),"",IF(COUNTIFS($A$2:A442,A442,$B$2:B442,B442)=1,MAX($I$1:I441)+1,""))</f>
        <v/>
      </c>
    </row>
    <row r="443" spans="1:9">
      <c r="A443" t="s">
        <v>7</v>
      </c>
      <c r="B443" t="s">
        <v>8</v>
      </c>
      <c r="C443" t="s">
        <v>12</v>
      </c>
      <c r="D443" t="s">
        <v>11</v>
      </c>
      <c r="E443" t="s">
        <v>10</v>
      </c>
      <c r="F443" t="s">
        <v>10</v>
      </c>
      <c r="G443" t="s">
        <v>10</v>
      </c>
      <c r="I443" s="4" t="str">
        <f>IF(OR(A443="",B443=""),"",IF(COUNTIFS($A$2:A443,A443,$B$2:B443,B443)=1,MAX($I$1:I442)+1,""))</f>
        <v/>
      </c>
    </row>
    <row r="444" spans="1:9">
      <c r="A444" t="s">
        <v>7</v>
      </c>
      <c r="B444" t="s">
        <v>8</v>
      </c>
      <c r="C444" t="s">
        <v>12</v>
      </c>
      <c r="D444" t="s">
        <v>10</v>
      </c>
      <c r="E444" t="s">
        <v>11</v>
      </c>
      <c r="F444" t="s">
        <v>10</v>
      </c>
      <c r="G444" t="s">
        <v>10</v>
      </c>
      <c r="I444" s="4" t="str">
        <f>IF(OR(A444="",B444=""),"",IF(COUNTIFS($A$2:A444,A444,$B$2:B444,B444)=1,MAX($I$1:I443)+1,""))</f>
        <v/>
      </c>
    </row>
    <row r="445" spans="1:9">
      <c r="A445" t="s">
        <v>7</v>
      </c>
      <c r="B445" t="s">
        <v>8</v>
      </c>
      <c r="C445" t="s">
        <v>12</v>
      </c>
      <c r="D445" t="s">
        <v>10</v>
      </c>
      <c r="E445" t="s">
        <v>11</v>
      </c>
      <c r="F445" t="s">
        <v>10</v>
      </c>
      <c r="G445" t="s">
        <v>10</v>
      </c>
      <c r="I445" s="4" t="str">
        <f>IF(OR(A445="",B445=""),"",IF(COUNTIFS($A$2:A445,A445,$B$2:B445,B445)=1,MAX($I$1:I444)+1,""))</f>
        <v/>
      </c>
    </row>
    <row r="446" spans="1:9">
      <c r="A446" t="s">
        <v>7</v>
      </c>
      <c r="B446" t="s">
        <v>8</v>
      </c>
      <c r="C446" t="s">
        <v>12</v>
      </c>
      <c r="D446" t="s">
        <v>11</v>
      </c>
      <c r="E446" t="s">
        <v>10</v>
      </c>
      <c r="F446" t="s">
        <v>10</v>
      </c>
      <c r="G446" t="s">
        <v>10</v>
      </c>
      <c r="I446" s="4" t="str">
        <f>IF(OR(A446="",B446=""),"",IF(COUNTIFS($A$2:A446,A446,$B$2:B446,B446)=1,MAX($I$1:I445)+1,""))</f>
        <v/>
      </c>
    </row>
    <row r="447" spans="1:9">
      <c r="A447" t="s">
        <v>7</v>
      </c>
      <c r="B447" t="s">
        <v>8</v>
      </c>
      <c r="C447" t="s">
        <v>12</v>
      </c>
      <c r="D447" t="s">
        <v>10</v>
      </c>
      <c r="E447" t="s">
        <v>11</v>
      </c>
      <c r="F447" t="s">
        <v>10</v>
      </c>
      <c r="G447" t="s">
        <v>10</v>
      </c>
      <c r="I447" s="4" t="str">
        <f>IF(OR(A447="",B447=""),"",IF(COUNTIFS($A$2:A447,A447,$B$2:B447,B447)=1,MAX($I$1:I446)+1,""))</f>
        <v/>
      </c>
    </row>
    <row r="448" spans="1:9">
      <c r="A448" t="s">
        <v>14</v>
      </c>
      <c r="B448" t="s">
        <v>15</v>
      </c>
      <c r="C448" t="s">
        <v>12</v>
      </c>
      <c r="D448" t="s">
        <v>10</v>
      </c>
      <c r="E448" t="s">
        <v>10</v>
      </c>
      <c r="F448" t="s">
        <v>10</v>
      </c>
      <c r="G448" t="s">
        <v>10</v>
      </c>
      <c r="I448" s="4" t="str">
        <f>IF(OR(A448="",B448=""),"",IF(COUNTIFS($A$2:A448,A448,$B$2:B448,B448)=1,MAX($I$1:I447)+1,""))</f>
        <v/>
      </c>
    </row>
    <row r="449" spans="1:9">
      <c r="A449" t="s">
        <v>7</v>
      </c>
      <c r="B449" t="s">
        <v>8</v>
      </c>
      <c r="C449" t="s">
        <v>12</v>
      </c>
      <c r="D449" t="s">
        <v>11</v>
      </c>
      <c r="E449" t="s">
        <v>10</v>
      </c>
      <c r="F449" t="s">
        <v>10</v>
      </c>
      <c r="G449" t="s">
        <v>10</v>
      </c>
      <c r="I449" s="4" t="str">
        <f>IF(OR(A449="",B449=""),"",IF(COUNTIFS($A$2:A449,A449,$B$2:B449,B449)=1,MAX($I$1:I448)+1,""))</f>
        <v/>
      </c>
    </row>
    <row r="450" spans="1:9">
      <c r="A450" t="s">
        <v>7</v>
      </c>
      <c r="B450" t="s">
        <v>8</v>
      </c>
      <c r="C450" t="s">
        <v>12</v>
      </c>
      <c r="D450" t="s">
        <v>11</v>
      </c>
      <c r="E450" t="s">
        <v>10</v>
      </c>
      <c r="F450" t="s">
        <v>10</v>
      </c>
      <c r="G450" t="s">
        <v>10</v>
      </c>
      <c r="I450" s="4" t="str">
        <f>IF(OR(A450="",B450=""),"",IF(COUNTIFS($A$2:A450,A450,$B$2:B450,B450)=1,MAX($I$1:I449)+1,""))</f>
        <v/>
      </c>
    </row>
    <row r="451" spans="1:9">
      <c r="A451" t="s">
        <v>14</v>
      </c>
      <c r="B451" t="s">
        <v>15</v>
      </c>
      <c r="C451" t="s">
        <v>12</v>
      </c>
      <c r="D451" t="s">
        <v>10</v>
      </c>
      <c r="E451" t="s">
        <v>10</v>
      </c>
      <c r="F451" t="s">
        <v>10</v>
      </c>
      <c r="G451" t="s">
        <v>10</v>
      </c>
      <c r="I451" s="4" t="str">
        <f>IF(OR(A451="",B451=""),"",IF(COUNTIFS($A$2:A451,A451,$B$2:B451,B451)=1,MAX($I$1:I450)+1,""))</f>
        <v/>
      </c>
    </row>
    <row r="452" spans="1:9">
      <c r="A452" t="s">
        <v>7</v>
      </c>
      <c r="B452" t="s">
        <v>8</v>
      </c>
      <c r="C452" t="s">
        <v>12</v>
      </c>
      <c r="D452" t="s">
        <v>10</v>
      </c>
      <c r="E452" t="s">
        <v>11</v>
      </c>
      <c r="F452" t="s">
        <v>10</v>
      </c>
      <c r="G452" t="s">
        <v>10</v>
      </c>
      <c r="I452" s="4" t="str">
        <f>IF(OR(A452="",B452=""),"",IF(COUNTIFS($A$2:A452,A452,$B$2:B452,B452)=1,MAX($I$1:I451)+1,""))</f>
        <v/>
      </c>
    </row>
    <row r="453" spans="1:9">
      <c r="A453" t="s">
        <v>19</v>
      </c>
      <c r="B453" t="s">
        <v>20</v>
      </c>
      <c r="C453" t="s">
        <v>12</v>
      </c>
      <c r="D453" t="s">
        <v>10</v>
      </c>
      <c r="E453" t="s">
        <v>11</v>
      </c>
      <c r="F453" t="s">
        <v>10</v>
      </c>
      <c r="G453" t="s">
        <v>10</v>
      </c>
      <c r="I453" s="4" t="str">
        <f>IF(OR(A453="",B453=""),"",IF(COUNTIFS($A$2:A453,A453,$B$2:B453,B453)=1,MAX($I$1:I452)+1,""))</f>
        <v/>
      </c>
    </row>
    <row r="454" spans="1:9">
      <c r="A454" t="s">
        <v>17</v>
      </c>
      <c r="B454" t="s">
        <v>20</v>
      </c>
      <c r="C454" t="s">
        <v>12</v>
      </c>
      <c r="D454" t="s">
        <v>10</v>
      </c>
      <c r="E454" t="s">
        <v>11</v>
      </c>
      <c r="F454" t="s">
        <v>10</v>
      </c>
      <c r="G454" t="s">
        <v>10</v>
      </c>
      <c r="I454" s="4" t="str">
        <f>IF(OR(A454="",B454=""),"",IF(COUNTIFS($A$2:A454,A454,$B$2:B454,B454)=1,MAX($I$1:I453)+1,""))</f>
        <v/>
      </c>
    </row>
    <row r="455" spans="1:9">
      <c r="A455" t="s">
        <v>19</v>
      </c>
      <c r="B455" t="s">
        <v>20</v>
      </c>
      <c r="C455" t="s">
        <v>12</v>
      </c>
      <c r="D455" t="s">
        <v>10</v>
      </c>
      <c r="E455" t="s">
        <v>11</v>
      </c>
      <c r="F455" t="s">
        <v>10</v>
      </c>
      <c r="G455" t="s">
        <v>10</v>
      </c>
      <c r="I455" s="4" t="str">
        <f>IF(OR(A455="",B455=""),"",IF(COUNTIFS($A$2:A455,A455,$B$2:B455,B455)=1,MAX($I$1:I454)+1,""))</f>
        <v/>
      </c>
    </row>
    <row r="456" spans="1:9">
      <c r="A456" t="s">
        <v>14</v>
      </c>
      <c r="B456" t="s">
        <v>15</v>
      </c>
      <c r="C456" t="s">
        <v>12</v>
      </c>
      <c r="D456" t="s">
        <v>10</v>
      </c>
      <c r="E456" t="s">
        <v>11</v>
      </c>
      <c r="F456" t="s">
        <v>10</v>
      </c>
      <c r="G456" t="s">
        <v>10</v>
      </c>
      <c r="I456" s="4" t="str">
        <f>IF(OR(A456="",B456=""),"",IF(COUNTIFS($A$2:A456,A456,$B$2:B456,B456)=1,MAX($I$1:I455)+1,""))</f>
        <v/>
      </c>
    </row>
    <row r="457" spans="1:9">
      <c r="A457" t="s">
        <v>14</v>
      </c>
      <c r="B457" t="s">
        <v>15</v>
      </c>
      <c r="C457" t="s">
        <v>12</v>
      </c>
      <c r="D457" t="s">
        <v>10</v>
      </c>
      <c r="E457" t="s">
        <v>11</v>
      </c>
      <c r="F457" t="s">
        <v>10</v>
      </c>
      <c r="G457" t="s">
        <v>10</v>
      </c>
      <c r="I457" s="4" t="str">
        <f>IF(OR(A457="",B457=""),"",IF(COUNTIFS($A$2:A457,A457,$B$2:B457,B457)=1,MAX($I$1:I456)+1,""))</f>
        <v/>
      </c>
    </row>
    <row r="458" spans="1:9">
      <c r="A458" t="s">
        <v>14</v>
      </c>
      <c r="B458" t="s">
        <v>15</v>
      </c>
      <c r="C458" t="s">
        <v>12</v>
      </c>
      <c r="D458" t="s">
        <v>10</v>
      </c>
      <c r="E458" t="s">
        <v>11</v>
      </c>
      <c r="F458" t="s">
        <v>10</v>
      </c>
      <c r="G458" t="s">
        <v>10</v>
      </c>
      <c r="I458" s="4" t="str">
        <f>IF(OR(A458="",B458=""),"",IF(COUNTIFS($A$2:A458,A458,$B$2:B458,B458)=1,MAX($I$1:I457)+1,""))</f>
        <v/>
      </c>
    </row>
    <row r="459" spans="1:9">
      <c r="A459" t="s">
        <v>14</v>
      </c>
      <c r="B459" t="s">
        <v>15</v>
      </c>
      <c r="C459" t="s">
        <v>12</v>
      </c>
      <c r="D459" t="s">
        <v>11</v>
      </c>
      <c r="E459" t="s">
        <v>10</v>
      </c>
      <c r="F459" t="s">
        <v>10</v>
      </c>
      <c r="G459" t="s">
        <v>10</v>
      </c>
      <c r="I459" s="4" t="str">
        <f>IF(OR(A459="",B459=""),"",IF(COUNTIFS($A$2:A459,A459,$B$2:B459,B459)=1,MAX($I$1:I458)+1,""))</f>
        <v/>
      </c>
    </row>
    <row r="460" spans="1:9">
      <c r="A460" t="s">
        <v>14</v>
      </c>
      <c r="B460" t="s">
        <v>15</v>
      </c>
      <c r="C460" t="s">
        <v>12</v>
      </c>
      <c r="D460" t="s">
        <v>10</v>
      </c>
      <c r="E460" t="s">
        <v>11</v>
      </c>
      <c r="F460" t="s">
        <v>10</v>
      </c>
      <c r="G460" t="s">
        <v>10</v>
      </c>
      <c r="I460" s="4" t="str">
        <f>IF(OR(A460="",B460=""),"",IF(COUNTIFS($A$2:A460,A460,$B$2:B460,B460)=1,MAX($I$1:I459)+1,""))</f>
        <v/>
      </c>
    </row>
    <row r="461" spans="1:9">
      <c r="A461" t="s">
        <v>14</v>
      </c>
      <c r="B461" t="s">
        <v>15</v>
      </c>
      <c r="C461" t="s">
        <v>12</v>
      </c>
      <c r="D461" t="s">
        <v>11</v>
      </c>
      <c r="E461" t="s">
        <v>10</v>
      </c>
      <c r="F461" t="s">
        <v>10</v>
      </c>
      <c r="G461" t="s">
        <v>10</v>
      </c>
      <c r="I461" s="4" t="str">
        <f>IF(OR(A461="",B461=""),"",IF(COUNTIFS($A$2:A461,A461,$B$2:B461,B461)=1,MAX($I$1:I460)+1,""))</f>
        <v/>
      </c>
    </row>
    <row r="462" spans="1:9">
      <c r="A462" t="s">
        <v>14</v>
      </c>
      <c r="B462" t="s">
        <v>15</v>
      </c>
      <c r="C462" t="s">
        <v>12</v>
      </c>
      <c r="D462" t="s">
        <v>11</v>
      </c>
      <c r="E462" t="s">
        <v>10</v>
      </c>
      <c r="F462" t="s">
        <v>10</v>
      </c>
      <c r="G462" t="s">
        <v>10</v>
      </c>
      <c r="I462" s="4" t="str">
        <f>IF(OR(A462="",B462=""),"",IF(COUNTIFS($A$2:A462,A462,$B$2:B462,B462)=1,MAX($I$1:I461)+1,""))</f>
        <v/>
      </c>
    </row>
    <row r="463" spans="1:9">
      <c r="A463" t="s">
        <v>14</v>
      </c>
      <c r="B463" t="s">
        <v>15</v>
      </c>
      <c r="C463" t="s">
        <v>12</v>
      </c>
      <c r="D463" t="s">
        <v>10</v>
      </c>
      <c r="E463" t="s">
        <v>10</v>
      </c>
      <c r="F463" t="s">
        <v>11</v>
      </c>
      <c r="G463" t="s">
        <v>10</v>
      </c>
      <c r="I463" s="4" t="str">
        <f>IF(OR(A463="",B463=""),"",IF(COUNTIFS($A$2:A463,A463,$B$2:B463,B463)=1,MAX($I$1:I462)+1,""))</f>
        <v/>
      </c>
    </row>
    <row r="464" spans="1:9">
      <c r="A464" t="s">
        <v>14</v>
      </c>
      <c r="B464" t="s">
        <v>21</v>
      </c>
      <c r="C464" t="s">
        <v>12</v>
      </c>
      <c r="D464" t="s">
        <v>11</v>
      </c>
      <c r="E464" t="s">
        <v>10</v>
      </c>
      <c r="F464" t="s">
        <v>10</v>
      </c>
      <c r="G464" t="s">
        <v>10</v>
      </c>
      <c r="I464" s="4" t="str">
        <f>IF(OR(A464="",B464=""),"",IF(COUNTIFS($A$2:A464,A464,$B$2:B464,B464)=1,MAX($I$1:I463)+1,""))</f>
        <v/>
      </c>
    </row>
    <row r="465" spans="1:9">
      <c r="A465" t="s">
        <v>14</v>
      </c>
      <c r="B465" t="s">
        <v>15</v>
      </c>
      <c r="C465" t="s">
        <v>12</v>
      </c>
      <c r="D465" t="s">
        <v>10</v>
      </c>
      <c r="E465" t="s">
        <v>11</v>
      </c>
      <c r="F465" t="s">
        <v>10</v>
      </c>
      <c r="G465" t="s">
        <v>10</v>
      </c>
      <c r="I465" s="4" t="str">
        <f>IF(OR(A465="",B465=""),"",IF(COUNTIFS($A$2:A465,A465,$B$2:B465,B465)=1,MAX($I$1:I464)+1,""))</f>
        <v/>
      </c>
    </row>
    <row r="466" spans="1:9">
      <c r="A466" t="s">
        <v>26</v>
      </c>
      <c r="B466" t="s">
        <v>27</v>
      </c>
      <c r="C466" t="s">
        <v>12</v>
      </c>
      <c r="D466" t="s">
        <v>11</v>
      </c>
      <c r="E466" t="s">
        <v>10</v>
      </c>
      <c r="F466" t="s">
        <v>10</v>
      </c>
      <c r="G466" t="s">
        <v>10</v>
      </c>
      <c r="I466" s="4">
        <f>IF(OR(A466="",B466=""),"",IF(COUNTIFS($A$2:A466,A466,$B$2:B466,B466)=1,MAX($I$1:I465)+1,""))</f>
        <v>21</v>
      </c>
    </row>
    <row r="467" spans="1:9">
      <c r="A467" t="s">
        <v>26</v>
      </c>
      <c r="B467" t="s">
        <v>27</v>
      </c>
      <c r="C467" t="s">
        <v>9</v>
      </c>
      <c r="D467" t="s">
        <v>11</v>
      </c>
      <c r="E467" t="s">
        <v>10</v>
      </c>
      <c r="F467" t="s">
        <v>10</v>
      </c>
      <c r="G467" t="s">
        <v>10</v>
      </c>
      <c r="I467" s="4" t="str">
        <f>IF(OR(A467="",B467=""),"",IF(COUNTIFS($A$2:A467,A467,$B$2:B467,B467)=1,MAX($I$1:I466)+1,""))</f>
        <v/>
      </c>
    </row>
    <row r="468" spans="1:9">
      <c r="A468" t="s">
        <v>17</v>
      </c>
      <c r="B468" t="s">
        <v>17</v>
      </c>
      <c r="C468" t="s">
        <v>12</v>
      </c>
      <c r="D468" t="s">
        <v>10</v>
      </c>
      <c r="E468" t="s">
        <v>11</v>
      </c>
      <c r="F468" t="s">
        <v>10</v>
      </c>
      <c r="G468" t="s">
        <v>10</v>
      </c>
      <c r="I468" s="4" t="str">
        <f>IF(OR(A468="",B468=""),"",IF(COUNTIFS($A$2:A468,A468,$B$2:B468,B468)=1,MAX($I$1:I467)+1,""))</f>
        <v/>
      </c>
    </row>
    <row r="469" spans="1:9">
      <c r="A469" t="s">
        <v>17</v>
      </c>
      <c r="B469" t="s">
        <v>17</v>
      </c>
      <c r="C469" t="s">
        <v>12</v>
      </c>
      <c r="D469" t="s">
        <v>11</v>
      </c>
      <c r="E469" t="s">
        <v>10</v>
      </c>
      <c r="F469" t="s">
        <v>10</v>
      </c>
      <c r="G469" t="s">
        <v>10</v>
      </c>
      <c r="I469" s="4" t="str">
        <f>IF(OR(A469="",B469=""),"",IF(COUNTIFS($A$2:A469,A469,$B$2:B469,B469)=1,MAX($I$1:I468)+1,""))</f>
        <v/>
      </c>
    </row>
    <row r="470" spans="1:9">
      <c r="A470" t="s">
        <v>17</v>
      </c>
      <c r="B470" t="s">
        <v>17</v>
      </c>
      <c r="C470" t="s">
        <v>9</v>
      </c>
      <c r="D470" t="s">
        <v>10</v>
      </c>
      <c r="E470" t="s">
        <v>11</v>
      </c>
      <c r="F470" t="s">
        <v>10</v>
      </c>
      <c r="G470" t="s">
        <v>10</v>
      </c>
      <c r="I470" s="4" t="str">
        <f>IF(OR(A470="",B470=""),"",IF(COUNTIFS($A$2:A470,A470,$B$2:B470,B470)=1,MAX($I$1:I469)+1,""))</f>
        <v/>
      </c>
    </row>
    <row r="471" spans="1:9">
      <c r="A471" t="s">
        <v>14</v>
      </c>
      <c r="B471" t="s">
        <v>28</v>
      </c>
      <c r="C471" t="s">
        <v>12</v>
      </c>
      <c r="D471" t="s">
        <v>10</v>
      </c>
      <c r="E471" t="s">
        <v>10</v>
      </c>
      <c r="F471" t="s">
        <v>10</v>
      </c>
      <c r="G471" t="s">
        <v>10</v>
      </c>
      <c r="I471" s="4">
        <f>IF(OR(A471="",B471=""),"",IF(COUNTIFS($A$2:A471,A471,$B$2:B471,B471)=1,MAX($I$1:I470)+1,""))</f>
        <v>22</v>
      </c>
    </row>
    <row r="472" spans="1:9">
      <c r="A472" t="s">
        <v>17</v>
      </c>
      <c r="B472" t="s">
        <v>17</v>
      </c>
      <c r="C472" t="s">
        <v>12</v>
      </c>
      <c r="D472" t="s">
        <v>11</v>
      </c>
      <c r="E472" t="s">
        <v>10</v>
      </c>
      <c r="F472" t="s">
        <v>10</v>
      </c>
      <c r="G472" t="s">
        <v>10</v>
      </c>
      <c r="I472" s="4" t="str">
        <f>IF(OR(A472="",B472=""),"",IF(COUNTIFS($A$2:A472,A472,$B$2:B472,B472)=1,MAX($I$1:I471)+1,""))</f>
        <v/>
      </c>
    </row>
    <row r="473" spans="1:9">
      <c r="A473" t="s">
        <v>17</v>
      </c>
      <c r="B473" t="s">
        <v>18</v>
      </c>
      <c r="C473" t="s">
        <v>12</v>
      </c>
      <c r="D473" t="s">
        <v>10</v>
      </c>
      <c r="E473" t="s">
        <v>11</v>
      </c>
      <c r="F473" t="s">
        <v>10</v>
      </c>
      <c r="G473" t="s">
        <v>10</v>
      </c>
      <c r="I473" s="4" t="str">
        <f>IF(OR(A473="",B473=""),"",IF(COUNTIFS($A$2:A473,A473,$B$2:B473,B473)=1,MAX($I$1:I472)+1,""))</f>
        <v/>
      </c>
    </row>
    <row r="474" spans="1:9">
      <c r="A474" t="s">
        <v>17</v>
      </c>
      <c r="B474" t="s">
        <v>17</v>
      </c>
      <c r="C474" t="s">
        <v>12</v>
      </c>
      <c r="D474" t="s">
        <v>10</v>
      </c>
      <c r="E474" t="s">
        <v>11</v>
      </c>
      <c r="F474" t="s">
        <v>10</v>
      </c>
      <c r="G474" t="s">
        <v>10</v>
      </c>
      <c r="I474" s="4" t="str">
        <f>IF(OR(A474="",B474=""),"",IF(COUNTIFS($A$2:A474,A474,$B$2:B474,B474)=1,MAX($I$1:I473)+1,""))</f>
        <v/>
      </c>
    </row>
    <row r="475" spans="1:9">
      <c r="A475" t="s">
        <v>17</v>
      </c>
      <c r="B475" t="s">
        <v>17</v>
      </c>
      <c r="C475" t="s">
        <v>12</v>
      </c>
      <c r="D475" t="s">
        <v>10</v>
      </c>
      <c r="E475" t="s">
        <v>11</v>
      </c>
      <c r="F475" t="s">
        <v>10</v>
      </c>
      <c r="G475" t="s">
        <v>10</v>
      </c>
      <c r="I475" s="4" t="str">
        <f>IF(OR(A475="",B475=""),"",IF(COUNTIFS($A$2:A475,A475,$B$2:B475,B475)=1,MAX($I$1:I474)+1,""))</f>
        <v/>
      </c>
    </row>
    <row r="476" spans="1:9">
      <c r="A476" t="s">
        <v>17</v>
      </c>
      <c r="B476" t="s">
        <v>17</v>
      </c>
      <c r="C476" t="s">
        <v>12</v>
      </c>
      <c r="D476" t="s">
        <v>10</v>
      </c>
      <c r="E476" t="s">
        <v>11</v>
      </c>
      <c r="F476" t="s">
        <v>10</v>
      </c>
      <c r="G476" t="s">
        <v>10</v>
      </c>
      <c r="I476" s="4" t="str">
        <f>IF(OR(A476="",B476=""),"",IF(COUNTIFS($A$2:A476,A476,$B$2:B476,B476)=1,MAX($I$1:I475)+1,""))</f>
        <v/>
      </c>
    </row>
    <row r="477" spans="1:9">
      <c r="A477" t="s">
        <v>17</v>
      </c>
      <c r="B477" t="s">
        <v>17</v>
      </c>
      <c r="C477" t="s">
        <v>9</v>
      </c>
      <c r="D477" t="s">
        <v>11</v>
      </c>
      <c r="E477" t="s">
        <v>10</v>
      </c>
      <c r="F477" t="s">
        <v>10</v>
      </c>
      <c r="G477" t="s">
        <v>10</v>
      </c>
      <c r="I477" s="4" t="str">
        <f>IF(OR(A477="",B477=""),"",IF(COUNTIFS($A$2:A477,A477,$B$2:B477,B477)=1,MAX($I$1:I476)+1,""))</f>
        <v/>
      </c>
    </row>
    <row r="478" spans="1:9">
      <c r="A478" t="s">
        <v>17</v>
      </c>
      <c r="B478" t="s">
        <v>17</v>
      </c>
      <c r="C478" t="s">
        <v>12</v>
      </c>
      <c r="D478" t="s">
        <v>11</v>
      </c>
      <c r="E478" t="s">
        <v>10</v>
      </c>
      <c r="F478" t="s">
        <v>10</v>
      </c>
      <c r="G478" t="s">
        <v>10</v>
      </c>
      <c r="I478" s="4" t="str">
        <f>IF(OR(A478="",B478=""),"",IF(COUNTIFS($A$2:A478,A478,$B$2:B478,B478)=1,MAX($I$1:I477)+1,""))</f>
        <v/>
      </c>
    </row>
    <row r="479" spans="1:9">
      <c r="A479" t="s">
        <v>17</v>
      </c>
      <c r="B479" t="s">
        <v>17</v>
      </c>
      <c r="C479" t="s">
        <v>12</v>
      </c>
      <c r="D479" t="s">
        <v>11</v>
      </c>
      <c r="E479" t="s">
        <v>10</v>
      </c>
      <c r="F479" t="s">
        <v>10</v>
      </c>
      <c r="G479" t="s">
        <v>10</v>
      </c>
      <c r="I479" s="4" t="str">
        <f>IF(OR(A479="",B479=""),"",IF(COUNTIFS($A$2:A479,A479,$B$2:B479,B479)=1,MAX($I$1:I478)+1,""))</f>
        <v/>
      </c>
    </row>
    <row r="480" spans="1:9">
      <c r="A480" t="s">
        <v>17</v>
      </c>
      <c r="B480" t="s">
        <v>17</v>
      </c>
      <c r="C480" t="s">
        <v>12</v>
      </c>
      <c r="D480" t="s">
        <v>11</v>
      </c>
      <c r="E480" t="s">
        <v>10</v>
      </c>
      <c r="F480" t="s">
        <v>10</v>
      </c>
      <c r="G480" t="s">
        <v>10</v>
      </c>
      <c r="I480" s="4" t="str">
        <f>IF(OR(A480="",B480=""),"",IF(COUNTIFS($A$2:A480,A480,$B$2:B480,B480)=1,MAX($I$1:I479)+1,""))</f>
        <v/>
      </c>
    </row>
    <row r="481" spans="1:9">
      <c r="A481" t="s">
        <v>17</v>
      </c>
      <c r="B481" t="s">
        <v>17</v>
      </c>
      <c r="C481" t="s">
        <v>12</v>
      </c>
      <c r="D481" t="s">
        <v>11</v>
      </c>
      <c r="E481" t="s">
        <v>10</v>
      </c>
      <c r="F481" t="s">
        <v>10</v>
      </c>
      <c r="G481" t="s">
        <v>10</v>
      </c>
      <c r="I481" s="4" t="str">
        <f>IF(OR(A481="",B481=""),"",IF(COUNTIFS($A$2:A481,A481,$B$2:B481,B481)=1,MAX($I$1:I480)+1,""))</f>
        <v/>
      </c>
    </row>
    <row r="482" spans="1:9">
      <c r="A482" t="s">
        <v>17</v>
      </c>
      <c r="B482" t="s">
        <v>17</v>
      </c>
      <c r="C482" t="s">
        <v>12</v>
      </c>
      <c r="D482" t="s">
        <v>11</v>
      </c>
      <c r="E482" t="s">
        <v>10</v>
      </c>
      <c r="F482" t="s">
        <v>10</v>
      </c>
      <c r="G482" t="s">
        <v>10</v>
      </c>
      <c r="I482" s="4" t="str">
        <f>IF(OR(A482="",B482=""),"",IF(COUNTIFS($A$2:A482,A482,$B$2:B482,B482)=1,MAX($I$1:I481)+1,""))</f>
        <v/>
      </c>
    </row>
    <row r="483" spans="1:9">
      <c r="A483" t="s">
        <v>17</v>
      </c>
      <c r="B483" t="s">
        <v>18</v>
      </c>
      <c r="C483" t="s">
        <v>9</v>
      </c>
      <c r="D483" t="s">
        <v>10</v>
      </c>
      <c r="E483" t="s">
        <v>11</v>
      </c>
      <c r="F483" t="s">
        <v>10</v>
      </c>
      <c r="G483" t="s">
        <v>10</v>
      </c>
      <c r="I483" s="4" t="str">
        <f>IF(OR(A483="",B483=""),"",IF(COUNTIFS($A$2:A483,A483,$B$2:B483,B483)=1,MAX($I$1:I482)+1,""))</f>
        <v/>
      </c>
    </row>
    <row r="484" spans="1:9">
      <c r="A484" t="s">
        <v>17</v>
      </c>
      <c r="B484" t="s">
        <v>18</v>
      </c>
      <c r="C484" t="s">
        <v>12</v>
      </c>
      <c r="D484" t="s">
        <v>10</v>
      </c>
      <c r="E484" t="s">
        <v>11</v>
      </c>
      <c r="F484" t="s">
        <v>10</v>
      </c>
      <c r="G484" t="s">
        <v>10</v>
      </c>
      <c r="I484" s="4" t="str">
        <f>IF(OR(A484="",B484=""),"",IF(COUNTIFS($A$2:A484,A484,$B$2:B484,B484)=1,MAX($I$1:I483)+1,""))</f>
        <v/>
      </c>
    </row>
    <row r="485" spans="1:9">
      <c r="A485" t="s">
        <v>17</v>
      </c>
      <c r="B485" t="s">
        <v>18</v>
      </c>
      <c r="C485" t="s">
        <v>12</v>
      </c>
      <c r="D485" t="s">
        <v>10</v>
      </c>
      <c r="E485" t="s">
        <v>11</v>
      </c>
      <c r="F485" t="s">
        <v>10</v>
      </c>
      <c r="G485" t="s">
        <v>10</v>
      </c>
      <c r="I485" s="4" t="str">
        <f>IF(OR(A485="",B485=""),"",IF(COUNTIFS($A$2:A485,A485,$B$2:B485,B485)=1,MAX($I$1:I484)+1,""))</f>
        <v/>
      </c>
    </row>
    <row r="486" spans="1:9">
      <c r="A486" t="s">
        <v>17</v>
      </c>
      <c r="B486" t="s">
        <v>18</v>
      </c>
      <c r="C486" t="s">
        <v>12</v>
      </c>
      <c r="D486" t="s">
        <v>10</v>
      </c>
      <c r="E486" t="s">
        <v>11</v>
      </c>
      <c r="F486" t="s">
        <v>10</v>
      </c>
      <c r="G486" t="s">
        <v>10</v>
      </c>
      <c r="I486" s="4" t="str">
        <f>IF(OR(A486="",B486=""),"",IF(COUNTIFS($A$2:A486,A486,$B$2:B486,B486)=1,MAX($I$1:I485)+1,""))</f>
        <v/>
      </c>
    </row>
    <row r="487" spans="1:9">
      <c r="A487" t="s">
        <v>17</v>
      </c>
      <c r="B487" t="s">
        <v>18</v>
      </c>
      <c r="C487" t="s">
        <v>12</v>
      </c>
      <c r="D487" t="s">
        <v>10</v>
      </c>
      <c r="E487" t="s">
        <v>11</v>
      </c>
      <c r="F487" t="s">
        <v>10</v>
      </c>
      <c r="G487" t="s">
        <v>10</v>
      </c>
      <c r="I487" s="4" t="str">
        <f>IF(OR(A487="",B487=""),"",IF(COUNTIFS($A$2:A487,A487,$B$2:B487,B487)=1,MAX($I$1:I486)+1,""))</f>
        <v/>
      </c>
    </row>
    <row r="488" spans="1:9">
      <c r="A488" t="s">
        <v>17</v>
      </c>
      <c r="B488" t="s">
        <v>18</v>
      </c>
      <c r="C488" t="s">
        <v>9</v>
      </c>
      <c r="D488" t="s">
        <v>10</v>
      </c>
      <c r="E488" t="s">
        <v>11</v>
      </c>
      <c r="F488" t="s">
        <v>10</v>
      </c>
      <c r="G488" t="s">
        <v>10</v>
      </c>
      <c r="I488" s="4" t="str">
        <f>IF(OR(A488="",B488=""),"",IF(COUNTIFS($A$2:A488,A488,$B$2:B488,B488)=1,MAX($I$1:I487)+1,""))</f>
        <v/>
      </c>
    </row>
    <row r="489" spans="1:9">
      <c r="A489" t="s">
        <v>17</v>
      </c>
      <c r="B489" t="s">
        <v>18</v>
      </c>
      <c r="C489" t="s">
        <v>12</v>
      </c>
      <c r="D489" t="s">
        <v>10</v>
      </c>
      <c r="E489" t="s">
        <v>11</v>
      </c>
      <c r="F489" t="s">
        <v>10</v>
      </c>
      <c r="G489" t="s">
        <v>10</v>
      </c>
      <c r="I489" s="4" t="str">
        <f>IF(OR(A489="",B489=""),"",IF(COUNTIFS($A$2:A489,A489,$B$2:B489,B489)=1,MAX($I$1:I488)+1,""))</f>
        <v/>
      </c>
    </row>
    <row r="490" spans="1:9">
      <c r="A490" t="s">
        <v>17</v>
      </c>
      <c r="B490" t="s">
        <v>18</v>
      </c>
      <c r="C490" t="s">
        <v>12</v>
      </c>
      <c r="D490" t="s">
        <v>11</v>
      </c>
      <c r="E490" t="s">
        <v>10</v>
      </c>
      <c r="F490" t="s">
        <v>10</v>
      </c>
      <c r="G490" t="s">
        <v>10</v>
      </c>
      <c r="I490" s="4" t="str">
        <f>IF(OR(A490="",B490=""),"",IF(COUNTIFS($A$2:A490,A490,$B$2:B490,B490)=1,MAX($I$1:I489)+1,""))</f>
        <v/>
      </c>
    </row>
    <row r="491" spans="1:9">
      <c r="A491" t="s">
        <v>17</v>
      </c>
      <c r="B491" t="s">
        <v>18</v>
      </c>
      <c r="C491" t="s">
        <v>12</v>
      </c>
      <c r="D491" t="s">
        <v>11</v>
      </c>
      <c r="E491" t="s">
        <v>10</v>
      </c>
      <c r="F491" t="s">
        <v>10</v>
      </c>
      <c r="G491" t="s">
        <v>10</v>
      </c>
      <c r="I491" s="4" t="str">
        <f>IF(OR(A491="",B491=""),"",IF(COUNTIFS($A$2:A491,A491,$B$2:B491,B491)=1,MAX($I$1:I490)+1,""))</f>
        <v/>
      </c>
    </row>
    <row r="492" spans="1:9">
      <c r="A492" t="s">
        <v>17</v>
      </c>
      <c r="B492" t="s">
        <v>18</v>
      </c>
      <c r="C492" t="s">
        <v>12</v>
      </c>
      <c r="D492" t="s">
        <v>11</v>
      </c>
      <c r="E492" t="s">
        <v>10</v>
      </c>
      <c r="F492" t="s">
        <v>10</v>
      </c>
      <c r="G492" t="s">
        <v>10</v>
      </c>
      <c r="I492" s="4" t="str">
        <f>IF(OR(A492="",B492=""),"",IF(COUNTIFS($A$2:A492,A492,$B$2:B492,B492)=1,MAX($I$1:I491)+1,""))</f>
        <v/>
      </c>
    </row>
    <row r="493" spans="1:9">
      <c r="A493" t="s">
        <v>17</v>
      </c>
      <c r="B493" t="s">
        <v>18</v>
      </c>
      <c r="C493" t="s">
        <v>12</v>
      </c>
      <c r="D493" t="s">
        <v>11</v>
      </c>
      <c r="E493" t="s">
        <v>10</v>
      </c>
      <c r="F493" t="s">
        <v>10</v>
      </c>
      <c r="G493" t="s">
        <v>10</v>
      </c>
      <c r="I493" s="4" t="str">
        <f>IF(OR(A493="",B493=""),"",IF(COUNTIFS($A$2:A493,A493,$B$2:B493,B493)=1,MAX($I$1:I492)+1,""))</f>
        <v/>
      </c>
    </row>
    <row r="494" spans="1:9">
      <c r="A494" t="s">
        <v>17</v>
      </c>
      <c r="B494" t="s">
        <v>18</v>
      </c>
      <c r="C494" t="s">
        <v>12</v>
      </c>
      <c r="D494" t="s">
        <v>11</v>
      </c>
      <c r="E494" t="s">
        <v>10</v>
      </c>
      <c r="F494" t="s">
        <v>10</v>
      </c>
      <c r="G494" t="s">
        <v>10</v>
      </c>
      <c r="I494" s="4" t="str">
        <f>IF(OR(A494="",B494=""),"",IF(COUNTIFS($A$2:A494,A494,$B$2:B494,B494)=1,MAX($I$1:I493)+1,""))</f>
        <v/>
      </c>
    </row>
    <row r="495" spans="1:9">
      <c r="A495" t="s">
        <v>17</v>
      </c>
      <c r="B495" t="s">
        <v>18</v>
      </c>
      <c r="C495" t="s">
        <v>12</v>
      </c>
      <c r="D495" t="s">
        <v>11</v>
      </c>
      <c r="E495" t="s">
        <v>10</v>
      </c>
      <c r="F495" t="s">
        <v>10</v>
      </c>
      <c r="G495" t="s">
        <v>10</v>
      </c>
      <c r="I495" s="4" t="str">
        <f>IF(OR(A495="",B495=""),"",IF(COUNTIFS($A$2:A495,A495,$B$2:B495,B495)=1,MAX($I$1:I494)+1,""))</f>
        <v/>
      </c>
    </row>
    <row r="496" spans="1:9">
      <c r="A496" t="s">
        <v>17</v>
      </c>
      <c r="B496" t="s">
        <v>18</v>
      </c>
      <c r="C496" t="s">
        <v>9</v>
      </c>
      <c r="D496" t="s">
        <v>11</v>
      </c>
      <c r="E496" t="s">
        <v>10</v>
      </c>
      <c r="F496" t="s">
        <v>10</v>
      </c>
      <c r="G496" t="s">
        <v>10</v>
      </c>
      <c r="I496" s="4" t="str">
        <f>IF(OR(A496="",B496=""),"",IF(COUNTIFS($A$2:A496,A496,$B$2:B496,B496)=1,MAX($I$1:I495)+1,""))</f>
        <v/>
      </c>
    </row>
    <row r="497" spans="1:9">
      <c r="A497" t="s">
        <v>17</v>
      </c>
      <c r="B497" t="s">
        <v>18</v>
      </c>
      <c r="C497" t="s">
        <v>9</v>
      </c>
      <c r="D497" t="s">
        <v>11</v>
      </c>
      <c r="E497" t="s">
        <v>10</v>
      </c>
      <c r="F497" t="s">
        <v>10</v>
      </c>
      <c r="G497" t="s">
        <v>10</v>
      </c>
      <c r="I497" s="4" t="str">
        <f>IF(OR(A497="",B497=""),"",IF(COUNTIFS($A$2:A497,A497,$B$2:B497,B497)=1,MAX($I$1:I496)+1,""))</f>
        <v/>
      </c>
    </row>
    <row r="498" spans="1:9">
      <c r="A498" t="s">
        <v>17</v>
      </c>
      <c r="B498" t="s">
        <v>18</v>
      </c>
      <c r="C498" t="s">
        <v>12</v>
      </c>
      <c r="D498" t="s">
        <v>11</v>
      </c>
      <c r="E498" t="s">
        <v>10</v>
      </c>
      <c r="F498" t="s">
        <v>10</v>
      </c>
      <c r="G498" t="s">
        <v>10</v>
      </c>
      <c r="I498" s="4" t="str">
        <f>IF(OR(A498="",B498=""),"",IF(COUNTIFS($A$2:A498,A498,$B$2:B498,B498)=1,MAX($I$1:I497)+1,""))</f>
        <v/>
      </c>
    </row>
    <row r="499" spans="1:9">
      <c r="A499" t="s">
        <v>17</v>
      </c>
      <c r="B499" t="s">
        <v>18</v>
      </c>
      <c r="C499" t="s">
        <v>12</v>
      </c>
      <c r="D499" t="s">
        <v>11</v>
      </c>
      <c r="E499" t="s">
        <v>10</v>
      </c>
      <c r="F499" t="s">
        <v>10</v>
      </c>
      <c r="G499" t="s">
        <v>10</v>
      </c>
      <c r="I499" s="4" t="str">
        <f>IF(OR(A499="",B499=""),"",IF(COUNTIFS($A$2:A499,A499,$B$2:B499,B499)=1,MAX($I$1:I498)+1,""))</f>
        <v/>
      </c>
    </row>
    <row r="500" spans="1:9">
      <c r="A500" t="s">
        <v>17</v>
      </c>
      <c r="B500" t="s">
        <v>18</v>
      </c>
      <c r="C500" t="s">
        <v>9</v>
      </c>
      <c r="D500" t="s">
        <v>11</v>
      </c>
      <c r="E500" t="s">
        <v>10</v>
      </c>
      <c r="F500" t="s">
        <v>10</v>
      </c>
      <c r="G500" t="s">
        <v>10</v>
      </c>
      <c r="I500" s="4" t="str">
        <f>IF(OR(A500="",B500=""),"",IF(COUNTIFS($A$2:A500,A500,$B$2:B500,B500)=1,MAX($I$1:I499)+1,""))</f>
        <v/>
      </c>
    </row>
    <row r="501" spans="1:9">
      <c r="A501" t="s">
        <v>17</v>
      </c>
      <c r="B501" t="s">
        <v>18</v>
      </c>
      <c r="C501" t="s">
        <v>9</v>
      </c>
      <c r="D501" t="s">
        <v>11</v>
      </c>
      <c r="E501" t="s">
        <v>10</v>
      </c>
      <c r="F501" t="s">
        <v>10</v>
      </c>
      <c r="G501" t="s">
        <v>10</v>
      </c>
      <c r="I501" s="4" t="str">
        <f>IF(OR(A501="",B501=""),"",IF(COUNTIFS($A$2:A501,A501,$B$2:B501,B501)=1,MAX($I$1:I500)+1,""))</f>
        <v/>
      </c>
    </row>
    <row r="502" spans="1:9">
      <c r="A502" t="s">
        <v>17</v>
      </c>
      <c r="B502" t="s">
        <v>18</v>
      </c>
      <c r="C502" t="s">
        <v>12</v>
      </c>
      <c r="D502" t="s">
        <v>11</v>
      </c>
      <c r="E502" t="s">
        <v>10</v>
      </c>
      <c r="F502" t="s">
        <v>10</v>
      </c>
      <c r="G502" t="s">
        <v>10</v>
      </c>
      <c r="I502" s="4" t="str">
        <f>IF(OR(A502="",B502=""),"",IF(COUNTIFS($A$2:A502,A502,$B$2:B502,B502)=1,MAX($I$1:I501)+1,""))</f>
        <v/>
      </c>
    </row>
    <row r="503" spans="1:9">
      <c r="A503" t="s">
        <v>17</v>
      </c>
      <c r="B503" t="s">
        <v>18</v>
      </c>
      <c r="C503" t="s">
        <v>9</v>
      </c>
      <c r="D503" t="s">
        <v>11</v>
      </c>
      <c r="E503" t="s">
        <v>10</v>
      </c>
      <c r="F503" t="s">
        <v>10</v>
      </c>
      <c r="G503" t="s">
        <v>10</v>
      </c>
      <c r="I503" s="4" t="str">
        <f>IF(OR(A503="",B503=""),"",IF(COUNTIFS($A$2:A503,A503,$B$2:B503,B503)=1,MAX($I$1:I502)+1,""))</f>
        <v/>
      </c>
    </row>
    <row r="504" spans="1:9">
      <c r="A504" t="s">
        <v>17</v>
      </c>
      <c r="B504" t="s">
        <v>18</v>
      </c>
      <c r="C504" t="s">
        <v>9</v>
      </c>
      <c r="D504" t="s">
        <v>11</v>
      </c>
      <c r="E504" t="s">
        <v>10</v>
      </c>
      <c r="F504" t="s">
        <v>10</v>
      </c>
      <c r="G504" t="s">
        <v>10</v>
      </c>
      <c r="I504" s="4" t="str">
        <f>IF(OR(A504="",B504=""),"",IF(COUNTIFS($A$2:A504,A504,$B$2:B504,B504)=1,MAX($I$1:I503)+1,""))</f>
        <v/>
      </c>
    </row>
    <row r="505" spans="1:9">
      <c r="A505" t="s">
        <v>7</v>
      </c>
      <c r="B505" t="s">
        <v>8</v>
      </c>
      <c r="C505" t="s">
        <v>9</v>
      </c>
      <c r="D505" t="s">
        <v>10</v>
      </c>
      <c r="E505" t="s">
        <v>11</v>
      </c>
      <c r="F505" t="s">
        <v>10</v>
      </c>
      <c r="G505" t="s">
        <v>10</v>
      </c>
      <c r="I505" s="4" t="str">
        <f>IF(OR(A505="",B505=""),"",IF(COUNTIFS($A$2:A505,A505,$B$2:B505,B505)=1,MAX($I$1:I504)+1,""))</f>
        <v/>
      </c>
    </row>
    <row r="506" spans="1:9">
      <c r="A506" t="s">
        <v>7</v>
      </c>
      <c r="B506" t="s">
        <v>8</v>
      </c>
      <c r="C506" t="s">
        <v>12</v>
      </c>
      <c r="D506" t="s">
        <v>11</v>
      </c>
      <c r="E506" t="s">
        <v>10</v>
      </c>
      <c r="F506" t="s">
        <v>10</v>
      </c>
      <c r="G506" t="s">
        <v>10</v>
      </c>
      <c r="I506" s="4" t="str">
        <f>IF(OR(A506="",B506=""),"",IF(COUNTIFS($A$2:A506,A506,$B$2:B506,B506)=1,MAX($I$1:I505)+1,""))</f>
        <v/>
      </c>
    </row>
    <row r="507" spans="1:9">
      <c r="A507" t="s">
        <v>7</v>
      </c>
      <c r="B507" t="s">
        <v>8</v>
      </c>
      <c r="C507" t="s">
        <v>12</v>
      </c>
      <c r="D507" t="s">
        <v>11</v>
      </c>
      <c r="E507" t="s">
        <v>10</v>
      </c>
      <c r="F507" t="s">
        <v>10</v>
      </c>
      <c r="G507" t="s">
        <v>10</v>
      </c>
      <c r="I507" s="4" t="str">
        <f>IF(OR(A507="",B507=""),"",IF(COUNTIFS($A$2:A507,A507,$B$2:B507,B507)=1,MAX($I$1:I506)+1,""))</f>
        <v/>
      </c>
    </row>
    <row r="508" spans="1:9">
      <c r="A508" t="s">
        <v>7</v>
      </c>
      <c r="B508" t="s">
        <v>13</v>
      </c>
      <c r="C508" t="s">
        <v>12</v>
      </c>
      <c r="D508" t="s">
        <v>10</v>
      </c>
      <c r="E508" t="s">
        <v>11</v>
      </c>
      <c r="F508" t="s">
        <v>10</v>
      </c>
      <c r="G508" t="s">
        <v>10</v>
      </c>
      <c r="I508" s="4" t="str">
        <f>IF(OR(A508="",B508=""),"",IF(COUNTIFS($A$2:A508,A508,$B$2:B508,B508)=1,MAX($I$1:I507)+1,""))</f>
        <v/>
      </c>
    </row>
    <row r="509" spans="1:9">
      <c r="A509" t="s">
        <v>7</v>
      </c>
      <c r="B509" t="s">
        <v>13</v>
      </c>
      <c r="C509" t="s">
        <v>12</v>
      </c>
      <c r="D509" t="s">
        <v>11</v>
      </c>
      <c r="E509" t="s">
        <v>10</v>
      </c>
      <c r="F509" t="s">
        <v>10</v>
      </c>
      <c r="G509" t="s">
        <v>10</v>
      </c>
      <c r="I509" s="4" t="str">
        <f>IF(OR(A509="",B509=""),"",IF(COUNTIFS($A$2:A509,A509,$B$2:B509,B509)=1,MAX($I$1:I508)+1,""))</f>
        <v/>
      </c>
    </row>
    <row r="510" spans="1:9">
      <c r="A510" t="s">
        <v>7</v>
      </c>
      <c r="B510" t="s">
        <v>8</v>
      </c>
      <c r="C510" t="s">
        <v>12</v>
      </c>
      <c r="D510" t="s">
        <v>10</v>
      </c>
      <c r="E510" t="s">
        <v>11</v>
      </c>
      <c r="F510" t="s">
        <v>10</v>
      </c>
      <c r="G510" t="s">
        <v>10</v>
      </c>
      <c r="I510" s="4" t="str">
        <f>IF(OR(A510="",B510=""),"",IF(COUNTIFS($A$2:A510,A510,$B$2:B510,B510)=1,MAX($I$1:I509)+1,""))</f>
        <v/>
      </c>
    </row>
    <row r="511" spans="1:9">
      <c r="A511" t="s">
        <v>7</v>
      </c>
      <c r="B511" t="s">
        <v>8</v>
      </c>
      <c r="C511" t="s">
        <v>12</v>
      </c>
      <c r="D511" t="s">
        <v>10</v>
      </c>
      <c r="E511" t="s">
        <v>11</v>
      </c>
      <c r="F511" t="s">
        <v>10</v>
      </c>
      <c r="G511" t="s">
        <v>10</v>
      </c>
      <c r="I511" s="4" t="str">
        <f>IF(OR(A511="",B511=""),"",IF(COUNTIFS($A$2:A511,A511,$B$2:B511,B511)=1,MAX($I$1:I510)+1,""))</f>
        <v/>
      </c>
    </row>
    <row r="512" spans="1:9">
      <c r="A512" t="s">
        <v>7</v>
      </c>
      <c r="B512" t="s">
        <v>8</v>
      </c>
      <c r="C512" t="s">
        <v>9</v>
      </c>
      <c r="D512" t="s">
        <v>10</v>
      </c>
      <c r="E512" t="s">
        <v>11</v>
      </c>
      <c r="F512" t="s">
        <v>10</v>
      </c>
      <c r="G512" t="s">
        <v>10</v>
      </c>
      <c r="I512" s="4" t="str">
        <f>IF(OR(A512="",B512=""),"",IF(COUNTIFS($A$2:A512,A512,$B$2:B512,B512)=1,MAX($I$1:I511)+1,""))</f>
        <v/>
      </c>
    </row>
    <row r="513" spans="1:9">
      <c r="A513" t="s">
        <v>7</v>
      </c>
      <c r="B513" t="s">
        <v>8</v>
      </c>
      <c r="C513" t="s">
        <v>9</v>
      </c>
      <c r="D513" t="s">
        <v>10</v>
      </c>
      <c r="E513" t="s">
        <v>11</v>
      </c>
      <c r="F513" t="s">
        <v>10</v>
      </c>
      <c r="G513" t="s">
        <v>10</v>
      </c>
      <c r="I513" s="4" t="str">
        <f>IF(OR(A513="",B513=""),"",IF(COUNTIFS($A$2:A513,A513,$B$2:B513,B513)=1,MAX($I$1:I512)+1,""))</f>
        <v/>
      </c>
    </row>
    <row r="514" spans="1:9">
      <c r="A514" t="s">
        <v>7</v>
      </c>
      <c r="B514" t="s">
        <v>8</v>
      </c>
      <c r="C514" t="s">
        <v>12</v>
      </c>
      <c r="D514" t="s">
        <v>10</v>
      </c>
      <c r="E514" t="s">
        <v>11</v>
      </c>
      <c r="F514" t="s">
        <v>10</v>
      </c>
      <c r="G514" t="s">
        <v>10</v>
      </c>
      <c r="I514" s="4" t="str">
        <f>IF(OR(A514="",B514=""),"",IF(COUNTIFS($A$2:A514,A514,$B$2:B514,B514)=1,MAX($I$1:I513)+1,""))</f>
        <v/>
      </c>
    </row>
    <row r="515" spans="1:9">
      <c r="A515" t="s">
        <v>7</v>
      </c>
      <c r="B515" t="s">
        <v>8</v>
      </c>
      <c r="C515" t="s">
        <v>12</v>
      </c>
      <c r="D515" t="s">
        <v>10</v>
      </c>
      <c r="E515" t="s">
        <v>11</v>
      </c>
      <c r="F515" t="s">
        <v>10</v>
      </c>
      <c r="G515" t="s">
        <v>10</v>
      </c>
      <c r="I515" s="4" t="str">
        <f>IF(OR(A515="",B515=""),"",IF(COUNTIFS($A$2:A515,A515,$B$2:B515,B515)=1,MAX($I$1:I514)+1,""))</f>
        <v/>
      </c>
    </row>
    <row r="516" spans="1:9">
      <c r="A516" t="s">
        <v>7</v>
      </c>
      <c r="B516" t="s">
        <v>8</v>
      </c>
      <c r="C516" t="s">
        <v>12</v>
      </c>
      <c r="D516" t="s">
        <v>10</v>
      </c>
      <c r="E516" t="s">
        <v>11</v>
      </c>
      <c r="F516" t="s">
        <v>10</v>
      </c>
      <c r="G516" t="s">
        <v>10</v>
      </c>
      <c r="I516" s="4" t="str">
        <f>IF(OR(A516="",B516=""),"",IF(COUNTIFS($A$2:A516,A516,$B$2:B516,B516)=1,MAX($I$1:I515)+1,""))</f>
        <v/>
      </c>
    </row>
    <row r="517" spans="1:9">
      <c r="A517" t="s">
        <v>7</v>
      </c>
      <c r="B517" t="s">
        <v>8</v>
      </c>
      <c r="C517" t="s">
        <v>12</v>
      </c>
      <c r="D517" t="s">
        <v>10</v>
      </c>
      <c r="E517" t="s">
        <v>11</v>
      </c>
      <c r="F517" t="s">
        <v>10</v>
      </c>
      <c r="G517" t="s">
        <v>10</v>
      </c>
      <c r="I517" s="4" t="str">
        <f>IF(OR(A517="",B517=""),"",IF(COUNTIFS($A$2:A517,A517,$B$2:B517,B517)=1,MAX($I$1:I516)+1,""))</f>
        <v/>
      </c>
    </row>
    <row r="518" spans="1:9">
      <c r="A518" t="s">
        <v>7</v>
      </c>
      <c r="B518" t="s">
        <v>8</v>
      </c>
      <c r="C518" t="s">
        <v>12</v>
      </c>
      <c r="D518" t="s">
        <v>10</v>
      </c>
      <c r="E518" t="s">
        <v>11</v>
      </c>
      <c r="F518" t="s">
        <v>10</v>
      </c>
      <c r="G518" t="s">
        <v>10</v>
      </c>
      <c r="I518" s="4" t="str">
        <f>IF(OR(A518="",B518=""),"",IF(COUNTIFS($A$2:A518,A518,$B$2:B518,B518)=1,MAX($I$1:I517)+1,""))</f>
        <v/>
      </c>
    </row>
    <row r="519" spans="1:9">
      <c r="A519" t="s">
        <v>7</v>
      </c>
      <c r="B519" t="s">
        <v>8</v>
      </c>
      <c r="C519" t="s">
        <v>12</v>
      </c>
      <c r="D519" t="s">
        <v>10</v>
      </c>
      <c r="E519" t="s">
        <v>10</v>
      </c>
      <c r="F519" t="s">
        <v>11</v>
      </c>
      <c r="G519" t="s">
        <v>10</v>
      </c>
      <c r="I519" s="4" t="str">
        <f>IF(OR(A519="",B519=""),"",IF(COUNTIFS($A$2:A519,A519,$B$2:B519,B519)=1,MAX($I$1:I518)+1,""))</f>
        <v/>
      </c>
    </row>
    <row r="520" spans="1:9">
      <c r="A520" t="s">
        <v>7</v>
      </c>
      <c r="B520" t="s">
        <v>8</v>
      </c>
      <c r="C520" t="s">
        <v>12</v>
      </c>
      <c r="D520" t="s">
        <v>10</v>
      </c>
      <c r="E520" t="s">
        <v>11</v>
      </c>
      <c r="F520" t="s">
        <v>10</v>
      </c>
      <c r="G520" t="s">
        <v>10</v>
      </c>
      <c r="I520" s="4" t="str">
        <f>IF(OR(A520="",B520=""),"",IF(COUNTIFS($A$2:A520,A520,$B$2:B520,B520)=1,MAX($I$1:I519)+1,""))</f>
        <v/>
      </c>
    </row>
    <row r="521" spans="1:9">
      <c r="A521" t="s">
        <v>7</v>
      </c>
      <c r="B521" t="s">
        <v>8</v>
      </c>
      <c r="C521" t="s">
        <v>12</v>
      </c>
      <c r="D521" t="s">
        <v>10</v>
      </c>
      <c r="E521" t="s">
        <v>11</v>
      </c>
      <c r="F521" t="s">
        <v>10</v>
      </c>
      <c r="G521" t="s">
        <v>10</v>
      </c>
      <c r="I521" s="4" t="str">
        <f>IF(OR(A521="",B521=""),"",IF(COUNTIFS($A$2:A521,A521,$B$2:B521,B521)=1,MAX($I$1:I520)+1,""))</f>
        <v/>
      </c>
    </row>
    <row r="522" spans="1:9">
      <c r="A522" t="s">
        <v>7</v>
      </c>
      <c r="B522" t="s">
        <v>8</v>
      </c>
      <c r="C522" t="s">
        <v>12</v>
      </c>
      <c r="D522" t="s">
        <v>10</v>
      </c>
      <c r="E522" t="s">
        <v>11</v>
      </c>
      <c r="F522" t="s">
        <v>10</v>
      </c>
      <c r="G522" t="s">
        <v>10</v>
      </c>
      <c r="I522" s="4" t="str">
        <f>IF(OR(A522="",B522=""),"",IF(COUNTIFS($A$2:A522,A522,$B$2:B522,B522)=1,MAX($I$1:I521)+1,""))</f>
        <v/>
      </c>
    </row>
    <row r="523" spans="1:9">
      <c r="A523" t="s">
        <v>7</v>
      </c>
      <c r="B523" t="s">
        <v>8</v>
      </c>
      <c r="C523" t="s">
        <v>12</v>
      </c>
      <c r="D523" t="s">
        <v>10</v>
      </c>
      <c r="E523" t="s">
        <v>11</v>
      </c>
      <c r="F523" t="s">
        <v>10</v>
      </c>
      <c r="G523" t="s">
        <v>10</v>
      </c>
      <c r="I523" s="4" t="str">
        <f>IF(OR(A523="",B523=""),"",IF(COUNTIFS($A$2:A523,A523,$B$2:B523,B523)=1,MAX($I$1:I522)+1,""))</f>
        <v/>
      </c>
    </row>
    <row r="524" spans="1:9">
      <c r="A524" t="s">
        <v>7</v>
      </c>
      <c r="B524" t="s">
        <v>8</v>
      </c>
      <c r="C524" t="s">
        <v>12</v>
      </c>
      <c r="D524" t="s">
        <v>10</v>
      </c>
      <c r="E524" t="s">
        <v>11</v>
      </c>
      <c r="F524" t="s">
        <v>10</v>
      </c>
      <c r="G524" t="s">
        <v>10</v>
      </c>
      <c r="I524" s="4" t="str">
        <f>IF(OR(A524="",B524=""),"",IF(COUNTIFS($A$2:A524,A524,$B$2:B524,B524)=1,MAX($I$1:I523)+1,""))</f>
        <v/>
      </c>
    </row>
    <row r="525" spans="1:9">
      <c r="A525" t="s">
        <v>7</v>
      </c>
      <c r="B525" t="s">
        <v>8</v>
      </c>
      <c r="C525" t="s">
        <v>12</v>
      </c>
      <c r="D525" t="s">
        <v>11</v>
      </c>
      <c r="E525" t="s">
        <v>10</v>
      </c>
      <c r="F525" t="s">
        <v>10</v>
      </c>
      <c r="G525" t="s">
        <v>10</v>
      </c>
      <c r="I525" s="4" t="str">
        <f>IF(OR(A525="",B525=""),"",IF(COUNTIFS($A$2:A525,A525,$B$2:B525,B525)=1,MAX($I$1:I524)+1,""))</f>
        <v/>
      </c>
    </row>
    <row r="526" spans="1:9">
      <c r="A526" t="s">
        <v>7</v>
      </c>
      <c r="B526" t="s">
        <v>8</v>
      </c>
      <c r="C526" t="s">
        <v>12</v>
      </c>
      <c r="D526" t="s">
        <v>11</v>
      </c>
      <c r="E526" t="s">
        <v>10</v>
      </c>
      <c r="F526" t="s">
        <v>10</v>
      </c>
      <c r="G526" t="s">
        <v>10</v>
      </c>
      <c r="I526" s="4" t="str">
        <f>IF(OR(A526="",B526=""),"",IF(COUNTIFS($A$2:A526,A526,$B$2:B526,B526)=1,MAX($I$1:I525)+1,""))</f>
        <v/>
      </c>
    </row>
    <row r="527" spans="1:9">
      <c r="A527" t="s">
        <v>7</v>
      </c>
      <c r="B527" t="s">
        <v>8</v>
      </c>
      <c r="C527" t="s">
        <v>12</v>
      </c>
      <c r="D527" t="s">
        <v>11</v>
      </c>
      <c r="E527" t="s">
        <v>10</v>
      </c>
      <c r="F527" t="s">
        <v>10</v>
      </c>
      <c r="G527" t="s">
        <v>10</v>
      </c>
      <c r="I527" s="4" t="str">
        <f>IF(OR(A527="",B527=""),"",IF(COUNTIFS($A$2:A527,A527,$B$2:B527,B527)=1,MAX($I$1:I526)+1,""))</f>
        <v/>
      </c>
    </row>
    <row r="528" spans="1:9">
      <c r="A528" t="s">
        <v>7</v>
      </c>
      <c r="B528" t="s">
        <v>13</v>
      </c>
      <c r="C528" t="s">
        <v>12</v>
      </c>
      <c r="D528" t="s">
        <v>10</v>
      </c>
      <c r="E528" t="s">
        <v>11</v>
      </c>
      <c r="F528" t="s">
        <v>10</v>
      </c>
      <c r="G528" t="s">
        <v>10</v>
      </c>
      <c r="I528" s="4" t="str">
        <f>IF(OR(A528="",B528=""),"",IF(COUNTIFS($A$2:A528,A528,$B$2:B528,B528)=1,MAX($I$1:I527)+1,""))</f>
        <v/>
      </c>
    </row>
    <row r="529" spans="1:9">
      <c r="A529" t="s">
        <v>7</v>
      </c>
      <c r="B529" t="s">
        <v>13</v>
      </c>
      <c r="C529" t="s">
        <v>12</v>
      </c>
      <c r="D529" t="s">
        <v>11</v>
      </c>
      <c r="E529" t="s">
        <v>10</v>
      </c>
      <c r="F529" t="s">
        <v>10</v>
      </c>
      <c r="G529" t="s">
        <v>10</v>
      </c>
      <c r="I529" s="4" t="str">
        <f>IF(OR(A529="",B529=""),"",IF(COUNTIFS($A$2:A529,A529,$B$2:B529,B529)=1,MAX($I$1:I528)+1,""))</f>
        <v/>
      </c>
    </row>
    <row r="530" spans="1:9">
      <c r="A530" t="s">
        <v>7</v>
      </c>
      <c r="B530" t="s">
        <v>13</v>
      </c>
      <c r="C530" t="s">
        <v>12</v>
      </c>
      <c r="D530" t="s">
        <v>10</v>
      </c>
      <c r="E530" t="s">
        <v>10</v>
      </c>
      <c r="F530" t="s">
        <v>10</v>
      </c>
      <c r="G530" t="s">
        <v>10</v>
      </c>
      <c r="I530" s="4" t="str">
        <f>IF(OR(A530="",B530=""),"",IF(COUNTIFS($A$2:A530,A530,$B$2:B530,B530)=1,MAX($I$1:I529)+1,""))</f>
        <v/>
      </c>
    </row>
    <row r="531" spans="1:9">
      <c r="A531" t="s">
        <v>7</v>
      </c>
      <c r="B531" t="s">
        <v>13</v>
      </c>
      <c r="C531" t="s">
        <v>12</v>
      </c>
      <c r="D531" t="s">
        <v>11</v>
      </c>
      <c r="E531" t="s">
        <v>10</v>
      </c>
      <c r="F531" t="s">
        <v>10</v>
      </c>
      <c r="G531" t="s">
        <v>10</v>
      </c>
      <c r="I531" s="4" t="str">
        <f>IF(OR(A531="",B531=""),"",IF(COUNTIFS($A$2:A531,A531,$B$2:B531,B531)=1,MAX($I$1:I530)+1,""))</f>
        <v/>
      </c>
    </row>
    <row r="532" spans="1:9">
      <c r="A532" t="s">
        <v>7</v>
      </c>
      <c r="B532" t="s">
        <v>13</v>
      </c>
      <c r="C532" t="s">
        <v>12</v>
      </c>
      <c r="D532" t="s">
        <v>11</v>
      </c>
      <c r="E532" t="s">
        <v>10</v>
      </c>
      <c r="F532" t="s">
        <v>10</v>
      </c>
      <c r="G532" t="s">
        <v>10</v>
      </c>
      <c r="I532" s="4" t="str">
        <f>IF(OR(A532="",B532=""),"",IF(COUNTIFS($A$2:A532,A532,$B$2:B532,B532)=1,MAX($I$1:I531)+1,""))</f>
        <v/>
      </c>
    </row>
    <row r="533" spans="1:9">
      <c r="A533" t="s">
        <v>7</v>
      </c>
      <c r="B533" t="s">
        <v>8</v>
      </c>
      <c r="C533" t="s">
        <v>12</v>
      </c>
      <c r="D533" t="s">
        <v>10</v>
      </c>
      <c r="E533" t="s">
        <v>11</v>
      </c>
      <c r="F533" t="s">
        <v>10</v>
      </c>
      <c r="G533" t="s">
        <v>10</v>
      </c>
      <c r="I533" s="4" t="str">
        <f>IF(OR(A533="",B533=""),"",IF(COUNTIFS($A$2:A533,A533,$B$2:B533,B533)=1,MAX($I$1:I532)+1,""))</f>
        <v/>
      </c>
    </row>
    <row r="534" spans="1:9">
      <c r="A534" t="s">
        <v>7</v>
      </c>
      <c r="B534" t="s">
        <v>8</v>
      </c>
      <c r="C534" t="s">
        <v>12</v>
      </c>
      <c r="D534" t="s">
        <v>11</v>
      </c>
      <c r="E534" t="s">
        <v>10</v>
      </c>
      <c r="F534" t="s">
        <v>10</v>
      </c>
      <c r="G534" t="s">
        <v>10</v>
      </c>
      <c r="I534" s="4" t="str">
        <f>IF(OR(A534="",B534=""),"",IF(COUNTIFS($A$2:A534,A534,$B$2:B534,B534)=1,MAX($I$1:I533)+1,""))</f>
        <v/>
      </c>
    </row>
    <row r="535" spans="1:9">
      <c r="A535" t="s">
        <v>7</v>
      </c>
      <c r="B535" t="s">
        <v>8</v>
      </c>
      <c r="C535" t="s">
        <v>12</v>
      </c>
      <c r="D535" t="s">
        <v>10</v>
      </c>
      <c r="E535" t="s">
        <v>11</v>
      </c>
      <c r="F535" t="s">
        <v>10</v>
      </c>
      <c r="G535" t="s">
        <v>10</v>
      </c>
      <c r="I535" s="4" t="str">
        <f>IF(OR(A535="",B535=""),"",IF(COUNTIFS($A$2:A535,A535,$B$2:B535,B535)=1,MAX($I$1:I534)+1,""))</f>
        <v/>
      </c>
    </row>
    <row r="536" spans="1:9">
      <c r="A536" t="s">
        <v>7</v>
      </c>
      <c r="B536" t="s">
        <v>8</v>
      </c>
      <c r="C536" t="s">
        <v>12</v>
      </c>
      <c r="D536" t="s">
        <v>10</v>
      </c>
      <c r="E536" t="s">
        <v>11</v>
      </c>
      <c r="F536" t="s">
        <v>10</v>
      </c>
      <c r="G536" t="s">
        <v>10</v>
      </c>
      <c r="I536" s="4" t="str">
        <f>IF(OR(A536="",B536=""),"",IF(COUNTIFS($A$2:A536,A536,$B$2:B536,B536)=1,MAX($I$1:I535)+1,""))</f>
        <v/>
      </c>
    </row>
    <row r="537" spans="1:9">
      <c r="A537" t="s">
        <v>7</v>
      </c>
      <c r="B537" t="s">
        <v>8</v>
      </c>
      <c r="C537" t="s">
        <v>12</v>
      </c>
      <c r="D537" t="s">
        <v>10</v>
      </c>
      <c r="E537" t="s">
        <v>11</v>
      </c>
      <c r="F537" t="s">
        <v>10</v>
      </c>
      <c r="G537" t="s">
        <v>10</v>
      </c>
      <c r="I537" s="4" t="str">
        <f>IF(OR(A537="",B537=""),"",IF(COUNTIFS($A$2:A537,A537,$B$2:B537,B537)=1,MAX($I$1:I536)+1,""))</f>
        <v/>
      </c>
    </row>
    <row r="538" spans="1:9">
      <c r="A538" t="s">
        <v>7</v>
      </c>
      <c r="B538" t="s">
        <v>8</v>
      </c>
      <c r="C538" t="s">
        <v>12</v>
      </c>
      <c r="D538" t="s">
        <v>11</v>
      </c>
      <c r="E538" t="s">
        <v>10</v>
      </c>
      <c r="F538" t="s">
        <v>10</v>
      </c>
      <c r="G538" t="s">
        <v>10</v>
      </c>
      <c r="I538" s="4" t="str">
        <f>IF(OR(A538="",B538=""),"",IF(COUNTIFS($A$2:A538,A538,$B$2:B538,B538)=1,MAX($I$1:I537)+1,""))</f>
        <v/>
      </c>
    </row>
    <row r="539" spans="1:9">
      <c r="A539" t="s">
        <v>7</v>
      </c>
      <c r="B539" t="s">
        <v>8</v>
      </c>
      <c r="C539" t="s">
        <v>12</v>
      </c>
      <c r="D539" t="s">
        <v>11</v>
      </c>
      <c r="E539" t="s">
        <v>10</v>
      </c>
      <c r="F539" t="s">
        <v>10</v>
      </c>
      <c r="G539" t="s">
        <v>10</v>
      </c>
      <c r="I539" s="4" t="str">
        <f>IF(OR(A539="",B539=""),"",IF(COUNTIFS($A$2:A539,A539,$B$2:B539,B539)=1,MAX($I$1:I538)+1,""))</f>
        <v/>
      </c>
    </row>
    <row r="540" spans="1:9">
      <c r="A540" t="s">
        <v>7</v>
      </c>
      <c r="B540" t="s">
        <v>8</v>
      </c>
      <c r="C540" t="s">
        <v>9</v>
      </c>
      <c r="D540" t="s">
        <v>11</v>
      </c>
      <c r="E540" t="s">
        <v>10</v>
      </c>
      <c r="F540" t="s">
        <v>10</v>
      </c>
      <c r="G540" t="s">
        <v>10</v>
      </c>
      <c r="I540" s="4" t="str">
        <f>IF(OR(A540="",B540=""),"",IF(COUNTIFS($A$2:A540,A540,$B$2:B540,B540)=1,MAX($I$1:I539)+1,""))</f>
        <v/>
      </c>
    </row>
    <row r="541" spans="1:9">
      <c r="A541" t="s">
        <v>7</v>
      </c>
      <c r="B541" t="s">
        <v>13</v>
      </c>
      <c r="C541" t="s">
        <v>12</v>
      </c>
      <c r="D541" t="s">
        <v>10</v>
      </c>
      <c r="E541" t="s">
        <v>11</v>
      </c>
      <c r="F541" t="s">
        <v>10</v>
      </c>
      <c r="G541" t="s">
        <v>10</v>
      </c>
      <c r="I541" s="4" t="str">
        <f>IF(OR(A541="",B541=""),"",IF(COUNTIFS($A$2:A541,A541,$B$2:B541,B541)=1,MAX($I$1:I540)+1,""))</f>
        <v/>
      </c>
    </row>
    <row r="542" spans="1:9">
      <c r="A542" t="s">
        <v>7</v>
      </c>
      <c r="B542" t="s">
        <v>13</v>
      </c>
      <c r="C542" t="s">
        <v>12</v>
      </c>
      <c r="D542" t="s">
        <v>10</v>
      </c>
      <c r="E542" t="s">
        <v>11</v>
      </c>
      <c r="F542" t="s">
        <v>10</v>
      </c>
      <c r="G542" t="s">
        <v>10</v>
      </c>
      <c r="I542" s="4" t="str">
        <f>IF(OR(A542="",B542=""),"",IF(COUNTIFS($A$2:A542,A542,$B$2:B542,B542)=1,MAX($I$1:I541)+1,""))</f>
        <v/>
      </c>
    </row>
    <row r="543" spans="1:9">
      <c r="A543" t="s">
        <v>7</v>
      </c>
      <c r="B543" t="s">
        <v>13</v>
      </c>
      <c r="C543" t="s">
        <v>12</v>
      </c>
      <c r="D543" t="s">
        <v>10</v>
      </c>
      <c r="E543" t="s">
        <v>11</v>
      </c>
      <c r="F543" t="s">
        <v>10</v>
      </c>
      <c r="G543" t="s">
        <v>10</v>
      </c>
      <c r="I543" s="4" t="str">
        <f>IF(OR(A543="",B543=""),"",IF(COUNTIFS($A$2:A543,A543,$B$2:B543,B543)=1,MAX($I$1:I542)+1,""))</f>
        <v/>
      </c>
    </row>
    <row r="544" spans="1:9">
      <c r="A544" t="s">
        <v>7</v>
      </c>
      <c r="B544" t="s">
        <v>13</v>
      </c>
      <c r="C544" t="s">
        <v>12</v>
      </c>
      <c r="D544" t="s">
        <v>11</v>
      </c>
      <c r="E544" t="s">
        <v>10</v>
      </c>
      <c r="F544" t="s">
        <v>10</v>
      </c>
      <c r="G544" t="s">
        <v>10</v>
      </c>
      <c r="I544" s="4" t="str">
        <f>IF(OR(A544="",B544=""),"",IF(COUNTIFS($A$2:A544,A544,$B$2:B544,B544)=1,MAX($I$1:I543)+1,""))</f>
        <v/>
      </c>
    </row>
    <row r="545" spans="1:9">
      <c r="A545" t="s">
        <v>7</v>
      </c>
      <c r="B545" t="s">
        <v>29</v>
      </c>
      <c r="C545" t="s">
        <v>12</v>
      </c>
      <c r="D545" t="s">
        <v>10</v>
      </c>
      <c r="E545" t="s">
        <v>11</v>
      </c>
      <c r="F545" t="s">
        <v>10</v>
      </c>
      <c r="G545" t="s">
        <v>10</v>
      </c>
      <c r="I545" s="4">
        <f>IF(OR(A545="",B545=""),"",IF(COUNTIFS($A$2:A545,A545,$B$2:B545,B545)=1,MAX($I$1:I544)+1,""))</f>
        <v>23</v>
      </c>
    </row>
    <row r="546" spans="1:9">
      <c r="A546" t="s">
        <v>7</v>
      </c>
      <c r="B546" t="s">
        <v>13</v>
      </c>
      <c r="C546" t="s">
        <v>12</v>
      </c>
      <c r="D546" t="s">
        <v>11</v>
      </c>
      <c r="E546" t="s">
        <v>10</v>
      </c>
      <c r="F546" t="s">
        <v>10</v>
      </c>
      <c r="G546" t="s">
        <v>10</v>
      </c>
      <c r="I546" s="4" t="str">
        <f>IF(OR(A546="",B546=""),"",IF(COUNTIFS($A$2:A546,A546,$B$2:B546,B546)=1,MAX($I$1:I545)+1,""))</f>
        <v/>
      </c>
    </row>
    <row r="547" spans="1:9">
      <c r="A547" t="s">
        <v>7</v>
      </c>
      <c r="B547" t="s">
        <v>13</v>
      </c>
      <c r="C547" t="s">
        <v>12</v>
      </c>
      <c r="D547" t="s">
        <v>10</v>
      </c>
      <c r="E547" t="s">
        <v>11</v>
      </c>
      <c r="F547" t="s">
        <v>10</v>
      </c>
      <c r="G547" t="s">
        <v>10</v>
      </c>
      <c r="I547" s="4" t="str">
        <f>IF(OR(A547="",B547=""),"",IF(COUNTIFS($A$2:A547,A547,$B$2:B547,B547)=1,MAX($I$1:I546)+1,""))</f>
        <v/>
      </c>
    </row>
    <row r="548" spans="1:9">
      <c r="A548" t="s">
        <v>7</v>
      </c>
      <c r="B548" t="s">
        <v>13</v>
      </c>
      <c r="C548" t="s">
        <v>12</v>
      </c>
      <c r="D548" t="s">
        <v>10</v>
      </c>
      <c r="E548" t="s">
        <v>11</v>
      </c>
      <c r="F548" t="s">
        <v>10</v>
      </c>
      <c r="G548" t="s">
        <v>10</v>
      </c>
      <c r="I548" s="4" t="str">
        <f>IF(OR(A548="",B548=""),"",IF(COUNTIFS($A$2:A548,A548,$B$2:B548,B548)=1,MAX($I$1:I547)+1,""))</f>
        <v/>
      </c>
    </row>
    <row r="549" spans="1:9">
      <c r="A549" t="s">
        <v>7</v>
      </c>
      <c r="B549" t="s">
        <v>13</v>
      </c>
      <c r="C549" t="s">
        <v>12</v>
      </c>
      <c r="D549" t="s">
        <v>11</v>
      </c>
      <c r="E549" t="s">
        <v>10</v>
      </c>
      <c r="F549" t="s">
        <v>10</v>
      </c>
      <c r="G549" t="s">
        <v>10</v>
      </c>
      <c r="I549" s="4" t="str">
        <f>IF(OR(A549="",B549=""),"",IF(COUNTIFS($A$2:A549,A549,$B$2:B549,B549)=1,MAX($I$1:I548)+1,""))</f>
        <v/>
      </c>
    </row>
    <row r="550" spans="1:9">
      <c r="A550" t="s">
        <v>7</v>
      </c>
      <c r="B550" t="s">
        <v>13</v>
      </c>
      <c r="C550" t="s">
        <v>12</v>
      </c>
      <c r="D550" t="s">
        <v>11</v>
      </c>
      <c r="E550" t="s">
        <v>10</v>
      </c>
      <c r="F550" t="s">
        <v>10</v>
      </c>
      <c r="G550" t="s">
        <v>10</v>
      </c>
      <c r="I550" s="4" t="str">
        <f>IF(OR(A550="",B550=""),"",IF(COUNTIFS($A$2:A550,A550,$B$2:B550,B550)=1,MAX($I$1:I549)+1,""))</f>
        <v/>
      </c>
    </row>
    <row r="551" spans="1:9">
      <c r="A551" t="s">
        <v>7</v>
      </c>
      <c r="B551" t="s">
        <v>13</v>
      </c>
      <c r="C551" t="s">
        <v>12</v>
      </c>
      <c r="D551" t="s">
        <v>11</v>
      </c>
      <c r="E551" t="s">
        <v>10</v>
      </c>
      <c r="F551" t="s">
        <v>10</v>
      </c>
      <c r="G551" t="s">
        <v>10</v>
      </c>
      <c r="I551" s="4" t="str">
        <f>IF(OR(A551="",B551=""),"",IF(COUNTIFS($A$2:A551,A551,$B$2:B551,B551)=1,MAX($I$1:I550)+1,""))</f>
        <v/>
      </c>
    </row>
    <row r="552" spans="1:9">
      <c r="A552" t="s">
        <v>7</v>
      </c>
      <c r="B552" t="s">
        <v>13</v>
      </c>
      <c r="C552" t="s">
        <v>12</v>
      </c>
      <c r="D552" t="s">
        <v>10</v>
      </c>
      <c r="E552" t="s">
        <v>11</v>
      </c>
      <c r="F552" t="s">
        <v>10</v>
      </c>
      <c r="G552" t="s">
        <v>10</v>
      </c>
      <c r="I552" s="4" t="str">
        <f>IF(OR(A552="",B552=""),"",IF(COUNTIFS($A$2:A552,A552,$B$2:B552,B552)=1,MAX($I$1:I551)+1,""))</f>
        <v/>
      </c>
    </row>
    <row r="553" spans="1:9">
      <c r="A553" t="s">
        <v>7</v>
      </c>
      <c r="B553" t="s">
        <v>13</v>
      </c>
      <c r="C553" t="s">
        <v>12</v>
      </c>
      <c r="D553" t="s">
        <v>10</v>
      </c>
      <c r="E553" t="s">
        <v>11</v>
      </c>
      <c r="F553" t="s">
        <v>10</v>
      </c>
      <c r="G553" t="s">
        <v>10</v>
      </c>
      <c r="I553" s="4" t="str">
        <f>IF(OR(A553="",B553=""),"",IF(COUNTIFS($A$2:A553,A553,$B$2:B553,B553)=1,MAX($I$1:I552)+1,""))</f>
        <v/>
      </c>
    </row>
    <row r="554" spans="1:9">
      <c r="A554" t="s">
        <v>7</v>
      </c>
      <c r="B554" t="s">
        <v>13</v>
      </c>
      <c r="C554" t="s">
        <v>12</v>
      </c>
      <c r="D554" t="s">
        <v>11</v>
      </c>
      <c r="E554" t="s">
        <v>10</v>
      </c>
      <c r="F554" t="s">
        <v>10</v>
      </c>
      <c r="G554" t="s">
        <v>10</v>
      </c>
      <c r="I554" s="4" t="str">
        <f>IF(OR(A554="",B554=""),"",IF(COUNTIFS($A$2:A554,A554,$B$2:B554,B554)=1,MAX($I$1:I553)+1,""))</f>
        <v/>
      </c>
    </row>
    <row r="555" spans="1:9">
      <c r="A555" t="s">
        <v>7</v>
      </c>
      <c r="B555" t="s">
        <v>13</v>
      </c>
      <c r="C555" t="s">
        <v>12</v>
      </c>
      <c r="D555" t="s">
        <v>11</v>
      </c>
      <c r="E555" t="s">
        <v>10</v>
      </c>
      <c r="F555" t="s">
        <v>10</v>
      </c>
      <c r="G555" t="s">
        <v>10</v>
      </c>
      <c r="I555" s="4" t="str">
        <f>IF(OR(A555="",B555=""),"",IF(COUNTIFS($A$2:A555,A555,$B$2:B555,B555)=1,MAX($I$1:I554)+1,""))</f>
        <v/>
      </c>
    </row>
    <row r="556" spans="1:9">
      <c r="A556" t="s">
        <v>7</v>
      </c>
      <c r="B556" t="s">
        <v>13</v>
      </c>
      <c r="C556" t="s">
        <v>12</v>
      </c>
      <c r="D556" t="s">
        <v>11</v>
      </c>
      <c r="E556" t="s">
        <v>10</v>
      </c>
      <c r="F556" t="s">
        <v>10</v>
      </c>
      <c r="G556" t="s">
        <v>10</v>
      </c>
      <c r="I556" s="4" t="str">
        <f>IF(OR(A556="",B556=""),"",IF(COUNTIFS($A$2:A556,A556,$B$2:B556,B556)=1,MAX($I$1:I555)+1,""))</f>
        <v/>
      </c>
    </row>
    <row r="557" spans="1:9">
      <c r="A557" t="s">
        <v>7</v>
      </c>
      <c r="B557" t="s">
        <v>13</v>
      </c>
      <c r="C557" t="s">
        <v>12</v>
      </c>
      <c r="D557" t="s">
        <v>10</v>
      </c>
      <c r="E557" t="s">
        <v>11</v>
      </c>
      <c r="F557" t="s">
        <v>10</v>
      </c>
      <c r="G557" t="s">
        <v>10</v>
      </c>
      <c r="I557" s="4" t="str">
        <f>IF(OR(A557="",B557=""),"",IF(COUNTIFS($A$2:A557,A557,$B$2:B557,B557)=1,MAX($I$1:I556)+1,""))</f>
        <v/>
      </c>
    </row>
    <row r="558" spans="1:9">
      <c r="A558" t="s">
        <v>7</v>
      </c>
      <c r="B558" t="s">
        <v>13</v>
      </c>
      <c r="C558" t="s">
        <v>12</v>
      </c>
      <c r="D558" t="s">
        <v>11</v>
      </c>
      <c r="E558" t="s">
        <v>10</v>
      </c>
      <c r="F558" t="s">
        <v>10</v>
      </c>
      <c r="G558" t="s">
        <v>10</v>
      </c>
      <c r="I558" s="4" t="str">
        <f>IF(OR(A558="",B558=""),"",IF(COUNTIFS($A$2:A558,A558,$B$2:B558,B558)=1,MAX($I$1:I557)+1,""))</f>
        <v/>
      </c>
    </row>
    <row r="559" spans="1:9">
      <c r="A559" t="s">
        <v>7</v>
      </c>
      <c r="B559" t="s">
        <v>13</v>
      </c>
      <c r="C559" t="s">
        <v>12</v>
      </c>
      <c r="D559" t="s">
        <v>10</v>
      </c>
      <c r="E559" t="s">
        <v>11</v>
      </c>
      <c r="F559" t="s">
        <v>10</v>
      </c>
      <c r="G559" t="s">
        <v>10</v>
      </c>
      <c r="I559" s="4" t="str">
        <f>IF(OR(A559="",B559=""),"",IF(COUNTIFS($A$2:A559,A559,$B$2:B559,B559)=1,MAX($I$1:I558)+1,""))</f>
        <v/>
      </c>
    </row>
    <row r="560" spans="1:9">
      <c r="A560" t="s">
        <v>7</v>
      </c>
      <c r="B560" t="s">
        <v>13</v>
      </c>
      <c r="C560" t="s">
        <v>12</v>
      </c>
      <c r="D560" t="s">
        <v>11</v>
      </c>
      <c r="E560" t="s">
        <v>10</v>
      </c>
      <c r="F560" t="s">
        <v>10</v>
      </c>
      <c r="G560" t="s">
        <v>10</v>
      </c>
      <c r="I560" s="4" t="str">
        <f>IF(OR(A560="",B560=""),"",IF(COUNTIFS($A$2:A560,A560,$B$2:B560,B560)=1,MAX($I$1:I559)+1,""))</f>
        <v/>
      </c>
    </row>
    <row r="561" spans="1:9">
      <c r="A561" t="s">
        <v>7</v>
      </c>
      <c r="B561" t="s">
        <v>13</v>
      </c>
      <c r="C561" t="s">
        <v>12</v>
      </c>
      <c r="D561" t="s">
        <v>11</v>
      </c>
      <c r="E561" t="s">
        <v>10</v>
      </c>
      <c r="F561" t="s">
        <v>10</v>
      </c>
      <c r="G561" t="s">
        <v>10</v>
      </c>
      <c r="I561" s="4" t="str">
        <f>IF(OR(A561="",B561=""),"",IF(COUNTIFS($A$2:A561,A561,$B$2:B561,B561)=1,MAX($I$1:I560)+1,""))</f>
        <v/>
      </c>
    </row>
    <row r="562" spans="1:9">
      <c r="A562" t="s">
        <v>7</v>
      </c>
      <c r="B562" t="s">
        <v>13</v>
      </c>
      <c r="C562" t="s">
        <v>12</v>
      </c>
      <c r="D562" t="s">
        <v>10</v>
      </c>
      <c r="E562" t="s">
        <v>11</v>
      </c>
      <c r="F562" t="s">
        <v>10</v>
      </c>
      <c r="G562" t="s">
        <v>10</v>
      </c>
      <c r="I562" s="4" t="str">
        <f>IF(OR(A562="",B562=""),"",IF(COUNTIFS($A$2:A562,A562,$B$2:B562,B562)=1,MAX($I$1:I561)+1,""))</f>
        <v/>
      </c>
    </row>
    <row r="563" spans="1:9">
      <c r="A563" t="s">
        <v>7</v>
      </c>
      <c r="B563" t="s">
        <v>13</v>
      </c>
      <c r="C563" t="s">
        <v>12</v>
      </c>
      <c r="D563" t="s">
        <v>10</v>
      </c>
      <c r="E563" t="s">
        <v>11</v>
      </c>
      <c r="F563" t="s">
        <v>10</v>
      </c>
      <c r="G563" t="s">
        <v>10</v>
      </c>
      <c r="I563" s="4" t="str">
        <f>IF(OR(A563="",B563=""),"",IF(COUNTIFS($A$2:A563,A563,$B$2:B563,B563)=1,MAX($I$1:I562)+1,""))</f>
        <v/>
      </c>
    </row>
    <row r="564" spans="1:9">
      <c r="A564" t="s">
        <v>7</v>
      </c>
      <c r="B564" t="s">
        <v>13</v>
      </c>
      <c r="C564" t="s">
        <v>12</v>
      </c>
      <c r="D564" t="s">
        <v>11</v>
      </c>
      <c r="E564" t="s">
        <v>10</v>
      </c>
      <c r="F564" t="s">
        <v>10</v>
      </c>
      <c r="G564" t="s">
        <v>10</v>
      </c>
      <c r="I564" s="4" t="str">
        <f>IF(OR(A564="",B564=""),"",IF(COUNTIFS($A$2:A564,A564,$B$2:B564,B564)=1,MAX($I$1:I563)+1,""))</f>
        <v/>
      </c>
    </row>
    <row r="565" spans="1:9">
      <c r="A565" t="s">
        <v>7</v>
      </c>
      <c r="B565" t="s">
        <v>13</v>
      </c>
      <c r="C565" t="s">
        <v>12</v>
      </c>
      <c r="D565" t="s">
        <v>11</v>
      </c>
      <c r="E565" t="s">
        <v>10</v>
      </c>
      <c r="F565" t="s">
        <v>10</v>
      </c>
      <c r="G565" t="s">
        <v>10</v>
      </c>
      <c r="I565" s="4" t="str">
        <f>IF(OR(A565="",B565=""),"",IF(COUNTIFS($A$2:A565,A565,$B$2:B565,B565)=1,MAX($I$1:I564)+1,""))</f>
        <v/>
      </c>
    </row>
    <row r="566" spans="1:9">
      <c r="A566" t="s">
        <v>7</v>
      </c>
      <c r="B566" t="s">
        <v>13</v>
      </c>
      <c r="C566" t="s">
        <v>12</v>
      </c>
      <c r="D566" t="s">
        <v>10</v>
      </c>
      <c r="E566" t="s">
        <v>10</v>
      </c>
      <c r="F566" t="s">
        <v>10</v>
      </c>
      <c r="G566" t="s">
        <v>10</v>
      </c>
      <c r="I566" s="4" t="str">
        <f>IF(OR(A566="",B566=""),"",IF(COUNTIFS($A$2:A566,A566,$B$2:B566,B566)=1,MAX($I$1:I565)+1,""))</f>
        <v/>
      </c>
    </row>
    <row r="567" spans="1:9">
      <c r="A567" t="s">
        <v>7</v>
      </c>
      <c r="B567" t="s">
        <v>13</v>
      </c>
      <c r="C567" t="s">
        <v>12</v>
      </c>
      <c r="D567" t="s">
        <v>10</v>
      </c>
      <c r="E567" t="s">
        <v>11</v>
      </c>
      <c r="F567" t="s">
        <v>10</v>
      </c>
      <c r="G567" t="s">
        <v>10</v>
      </c>
      <c r="I567" s="4" t="str">
        <f>IF(OR(A567="",B567=""),"",IF(COUNTIFS($A$2:A567,A567,$B$2:B567,B567)=1,MAX($I$1:I566)+1,""))</f>
        <v/>
      </c>
    </row>
    <row r="568" spans="1:9">
      <c r="A568" t="s">
        <v>7</v>
      </c>
      <c r="B568" t="s">
        <v>13</v>
      </c>
      <c r="C568" t="s">
        <v>12</v>
      </c>
      <c r="D568" t="s">
        <v>11</v>
      </c>
      <c r="E568" t="s">
        <v>10</v>
      </c>
      <c r="F568" t="s">
        <v>10</v>
      </c>
      <c r="G568" t="s">
        <v>10</v>
      </c>
      <c r="I568" s="4" t="str">
        <f>IF(OR(A568="",B568=""),"",IF(COUNTIFS($A$2:A568,A568,$B$2:B568,B568)=1,MAX($I$1:I567)+1,""))</f>
        <v/>
      </c>
    </row>
    <row r="569" spans="1:9">
      <c r="A569" t="s">
        <v>7</v>
      </c>
      <c r="B569" t="s">
        <v>13</v>
      </c>
      <c r="C569" t="s">
        <v>12</v>
      </c>
      <c r="D569" t="s">
        <v>11</v>
      </c>
      <c r="E569" t="s">
        <v>10</v>
      </c>
      <c r="F569" t="s">
        <v>10</v>
      </c>
      <c r="G569" t="s">
        <v>10</v>
      </c>
      <c r="I569" s="4" t="str">
        <f>IF(OR(A569="",B569=""),"",IF(COUNTIFS($A$2:A569,A569,$B$2:B569,B569)=1,MAX($I$1:I568)+1,""))</f>
        <v/>
      </c>
    </row>
    <row r="570" spans="1:9">
      <c r="A570" t="s">
        <v>7</v>
      </c>
      <c r="B570" t="s">
        <v>13</v>
      </c>
      <c r="C570" t="s">
        <v>12</v>
      </c>
      <c r="D570" t="s">
        <v>10</v>
      </c>
      <c r="E570" t="s">
        <v>11</v>
      </c>
      <c r="F570" t="s">
        <v>10</v>
      </c>
      <c r="G570" t="s">
        <v>10</v>
      </c>
      <c r="I570" s="4" t="str">
        <f>IF(OR(A570="",B570=""),"",IF(COUNTIFS($A$2:A570,A570,$B$2:B570,B570)=1,MAX($I$1:I569)+1,""))</f>
        <v/>
      </c>
    </row>
    <row r="571" spans="1:9">
      <c r="A571" t="s">
        <v>7</v>
      </c>
      <c r="B571" t="s">
        <v>13</v>
      </c>
      <c r="C571" t="s">
        <v>12</v>
      </c>
      <c r="D571" t="s">
        <v>10</v>
      </c>
      <c r="E571" t="s">
        <v>11</v>
      </c>
      <c r="F571" t="s">
        <v>10</v>
      </c>
      <c r="G571" t="s">
        <v>10</v>
      </c>
      <c r="I571" s="4" t="str">
        <f>IF(OR(A571="",B571=""),"",IF(COUNTIFS($A$2:A571,A571,$B$2:B571,B571)=1,MAX($I$1:I570)+1,""))</f>
        <v/>
      </c>
    </row>
    <row r="572" spans="1:9">
      <c r="A572" t="s">
        <v>7</v>
      </c>
      <c r="B572" t="s">
        <v>13</v>
      </c>
      <c r="C572" t="s">
        <v>12</v>
      </c>
      <c r="D572" t="s">
        <v>10</v>
      </c>
      <c r="E572" t="s">
        <v>11</v>
      </c>
      <c r="F572" t="s">
        <v>10</v>
      </c>
      <c r="G572" t="s">
        <v>10</v>
      </c>
      <c r="I572" s="4" t="str">
        <f>IF(OR(A572="",B572=""),"",IF(COUNTIFS($A$2:A572,A572,$B$2:B572,B572)=1,MAX($I$1:I571)+1,""))</f>
        <v/>
      </c>
    </row>
    <row r="573" spans="1:9">
      <c r="A573" t="s">
        <v>7</v>
      </c>
      <c r="B573" t="s">
        <v>13</v>
      </c>
      <c r="C573" t="s">
        <v>12</v>
      </c>
      <c r="D573" t="s">
        <v>11</v>
      </c>
      <c r="E573" t="s">
        <v>10</v>
      </c>
      <c r="F573" t="s">
        <v>10</v>
      </c>
      <c r="G573" t="s">
        <v>10</v>
      </c>
      <c r="I573" s="4" t="str">
        <f>IF(OR(A573="",B573=""),"",IF(COUNTIFS($A$2:A573,A573,$B$2:B573,B573)=1,MAX($I$1:I572)+1,""))</f>
        <v/>
      </c>
    </row>
    <row r="574" spans="1:9">
      <c r="A574" t="s">
        <v>7</v>
      </c>
      <c r="B574" t="s">
        <v>13</v>
      </c>
      <c r="C574" t="s">
        <v>12</v>
      </c>
      <c r="D574" t="s">
        <v>11</v>
      </c>
      <c r="E574" t="s">
        <v>10</v>
      </c>
      <c r="F574" t="s">
        <v>10</v>
      </c>
      <c r="G574" t="s">
        <v>10</v>
      </c>
      <c r="I574" s="4" t="str">
        <f>IF(OR(A574="",B574=""),"",IF(COUNTIFS($A$2:A574,A574,$B$2:B574,B574)=1,MAX($I$1:I573)+1,""))</f>
        <v/>
      </c>
    </row>
    <row r="575" spans="1:9">
      <c r="A575" t="s">
        <v>7</v>
      </c>
      <c r="B575" t="s">
        <v>13</v>
      </c>
      <c r="C575" t="s">
        <v>12</v>
      </c>
      <c r="D575" t="s">
        <v>10</v>
      </c>
      <c r="E575" t="s">
        <v>11</v>
      </c>
      <c r="F575" t="s">
        <v>10</v>
      </c>
      <c r="G575" t="s">
        <v>10</v>
      </c>
      <c r="I575" s="4" t="str">
        <f>IF(OR(A575="",B575=""),"",IF(COUNTIFS($A$2:A575,A575,$B$2:B575,B575)=1,MAX($I$1:I574)+1,""))</f>
        <v/>
      </c>
    </row>
    <row r="576" spans="1:9">
      <c r="A576" t="s">
        <v>7</v>
      </c>
      <c r="B576" t="s">
        <v>13</v>
      </c>
      <c r="C576" t="s">
        <v>12</v>
      </c>
      <c r="D576" t="s">
        <v>11</v>
      </c>
      <c r="E576" t="s">
        <v>10</v>
      </c>
      <c r="F576" t="s">
        <v>10</v>
      </c>
      <c r="G576" t="s">
        <v>10</v>
      </c>
      <c r="I576" s="4" t="str">
        <f>IF(OR(A576="",B576=""),"",IF(COUNTIFS($A$2:A576,A576,$B$2:B576,B576)=1,MAX($I$1:I575)+1,""))</f>
        <v/>
      </c>
    </row>
    <row r="577" spans="1:9">
      <c r="A577" t="s">
        <v>7</v>
      </c>
      <c r="B577" t="s">
        <v>16</v>
      </c>
      <c r="C577" t="s">
        <v>9</v>
      </c>
      <c r="D577" t="s">
        <v>11</v>
      </c>
      <c r="E577" t="s">
        <v>10</v>
      </c>
      <c r="F577" t="s">
        <v>10</v>
      </c>
      <c r="G577" t="s">
        <v>10</v>
      </c>
      <c r="I577" s="4" t="str">
        <f>IF(OR(A577="",B577=""),"",IF(COUNTIFS($A$2:A577,A577,$B$2:B577,B577)=1,MAX($I$1:I576)+1,""))</f>
        <v/>
      </c>
    </row>
    <row r="578" spans="1:9">
      <c r="A578" t="s">
        <v>7</v>
      </c>
      <c r="B578" t="s">
        <v>16</v>
      </c>
      <c r="C578" t="s">
        <v>12</v>
      </c>
      <c r="D578" t="s">
        <v>11</v>
      </c>
      <c r="E578" t="s">
        <v>10</v>
      </c>
      <c r="F578" t="s">
        <v>10</v>
      </c>
      <c r="G578" t="s">
        <v>10</v>
      </c>
      <c r="I578" s="4" t="str">
        <f>IF(OR(A578="",B578=""),"",IF(COUNTIFS($A$2:A578,A578,$B$2:B578,B578)=1,MAX($I$1:I577)+1,""))</f>
        <v/>
      </c>
    </row>
    <row r="579" spans="1:9">
      <c r="A579" t="s">
        <v>7</v>
      </c>
      <c r="B579" t="s">
        <v>16</v>
      </c>
      <c r="C579" t="s">
        <v>12</v>
      </c>
      <c r="D579" t="s">
        <v>10</v>
      </c>
      <c r="E579" t="s">
        <v>10</v>
      </c>
      <c r="F579" t="s">
        <v>10</v>
      </c>
      <c r="G579" t="s">
        <v>10</v>
      </c>
      <c r="I579" s="4" t="str">
        <f>IF(OR(A579="",B579=""),"",IF(COUNTIFS($A$2:A579,A579,$B$2:B579,B579)=1,MAX($I$1:I578)+1,""))</f>
        <v/>
      </c>
    </row>
    <row r="580" spans="1:9">
      <c r="A580" t="s">
        <v>7</v>
      </c>
      <c r="B580" t="s">
        <v>16</v>
      </c>
      <c r="C580" t="s">
        <v>12</v>
      </c>
      <c r="D580" t="s">
        <v>11</v>
      </c>
      <c r="E580" t="s">
        <v>10</v>
      </c>
      <c r="F580" t="s">
        <v>10</v>
      </c>
      <c r="G580" t="s">
        <v>10</v>
      </c>
      <c r="I580" s="4" t="str">
        <f>IF(OR(A580="",B580=""),"",IF(COUNTIFS($A$2:A580,A580,$B$2:B580,B580)=1,MAX($I$1:I579)+1,""))</f>
        <v/>
      </c>
    </row>
    <row r="581" spans="1:9">
      <c r="A581" t="s">
        <v>7</v>
      </c>
      <c r="B581" t="s">
        <v>16</v>
      </c>
      <c r="C581" t="s">
        <v>12</v>
      </c>
      <c r="D581" t="s">
        <v>10</v>
      </c>
      <c r="E581" t="s">
        <v>11</v>
      </c>
      <c r="F581" t="s">
        <v>10</v>
      </c>
      <c r="G581" t="s">
        <v>10</v>
      </c>
      <c r="I581" s="4" t="str">
        <f>IF(OR(A581="",B581=""),"",IF(COUNTIFS($A$2:A581,A581,$B$2:B581,B581)=1,MAX($I$1:I580)+1,""))</f>
        <v/>
      </c>
    </row>
    <row r="582" spans="1:9">
      <c r="A582" t="s">
        <v>7</v>
      </c>
      <c r="B582" t="s">
        <v>16</v>
      </c>
      <c r="C582" t="s">
        <v>12</v>
      </c>
      <c r="D582" t="s">
        <v>11</v>
      </c>
      <c r="E582" t="s">
        <v>10</v>
      </c>
      <c r="F582" t="s">
        <v>10</v>
      </c>
      <c r="G582" t="s">
        <v>10</v>
      </c>
      <c r="I582" s="4" t="str">
        <f>IF(OR(A582="",B582=""),"",IF(COUNTIFS($A$2:A582,A582,$B$2:B582,B582)=1,MAX($I$1:I581)+1,""))</f>
        <v/>
      </c>
    </row>
    <row r="583" spans="1:9">
      <c r="A583" t="s">
        <v>7</v>
      </c>
      <c r="B583" t="s">
        <v>16</v>
      </c>
      <c r="C583" t="s">
        <v>12</v>
      </c>
      <c r="D583" t="s">
        <v>11</v>
      </c>
      <c r="E583" t="s">
        <v>10</v>
      </c>
      <c r="F583" t="s">
        <v>10</v>
      </c>
      <c r="G583" t="s">
        <v>10</v>
      </c>
      <c r="I583" s="4" t="str">
        <f>IF(OR(A583="",B583=""),"",IF(COUNTIFS($A$2:A583,A583,$B$2:B583,B583)=1,MAX($I$1:I582)+1,""))</f>
        <v/>
      </c>
    </row>
    <row r="584" spans="1:9">
      <c r="A584" t="s">
        <v>7</v>
      </c>
      <c r="B584" t="s">
        <v>16</v>
      </c>
      <c r="C584" t="s">
        <v>12</v>
      </c>
      <c r="D584" t="s">
        <v>10</v>
      </c>
      <c r="E584" t="s">
        <v>10</v>
      </c>
      <c r="F584" t="s">
        <v>11</v>
      </c>
      <c r="G584" t="s">
        <v>10</v>
      </c>
      <c r="I584" s="4" t="str">
        <f>IF(OR(A584="",B584=""),"",IF(COUNTIFS($A$2:A584,A584,$B$2:B584,B584)=1,MAX($I$1:I583)+1,""))</f>
        <v/>
      </c>
    </row>
    <row r="585" spans="1:9">
      <c r="A585" t="s">
        <v>7</v>
      </c>
      <c r="B585" t="s">
        <v>16</v>
      </c>
      <c r="C585" t="s">
        <v>12</v>
      </c>
      <c r="D585" t="s">
        <v>11</v>
      </c>
      <c r="E585" t="s">
        <v>10</v>
      </c>
      <c r="F585" t="s">
        <v>10</v>
      </c>
      <c r="G585" t="s">
        <v>10</v>
      </c>
      <c r="I585" s="4" t="str">
        <f>IF(OR(A585="",B585=""),"",IF(COUNTIFS($A$2:A585,A585,$B$2:B585,B585)=1,MAX($I$1:I584)+1,""))</f>
        <v/>
      </c>
    </row>
    <row r="586" spans="1:9">
      <c r="A586" t="s">
        <v>7</v>
      </c>
      <c r="B586" t="s">
        <v>8</v>
      </c>
      <c r="C586" t="s">
        <v>12</v>
      </c>
      <c r="D586" t="s">
        <v>10</v>
      </c>
      <c r="E586" t="s">
        <v>11</v>
      </c>
      <c r="F586" t="s">
        <v>10</v>
      </c>
      <c r="G586" t="s">
        <v>10</v>
      </c>
      <c r="I586" s="4" t="str">
        <f>IF(OR(A586="",B586=""),"",IF(COUNTIFS($A$2:A586,A586,$B$2:B586,B586)=1,MAX($I$1:I585)+1,""))</f>
        <v/>
      </c>
    </row>
    <row r="587" spans="1:9">
      <c r="A587" t="s">
        <v>7</v>
      </c>
      <c r="B587" t="s">
        <v>8</v>
      </c>
      <c r="C587" t="s">
        <v>12</v>
      </c>
      <c r="D587" t="s">
        <v>11</v>
      </c>
      <c r="E587" t="s">
        <v>10</v>
      </c>
      <c r="F587" t="s">
        <v>10</v>
      </c>
      <c r="G587" t="s">
        <v>10</v>
      </c>
      <c r="I587" s="4" t="str">
        <f>IF(OR(A587="",B587=""),"",IF(COUNTIFS($A$2:A587,A587,$B$2:B587,B587)=1,MAX($I$1:I586)+1,""))</f>
        <v/>
      </c>
    </row>
    <row r="588" spans="1:9">
      <c r="A588" t="s">
        <v>7</v>
      </c>
      <c r="B588" t="s">
        <v>13</v>
      </c>
      <c r="C588" t="s">
        <v>12</v>
      </c>
      <c r="D588" t="s">
        <v>11</v>
      </c>
      <c r="E588" t="s">
        <v>10</v>
      </c>
      <c r="F588" t="s">
        <v>10</v>
      </c>
      <c r="G588" t="s">
        <v>10</v>
      </c>
      <c r="I588" s="4" t="str">
        <f>IF(OR(A588="",B588=""),"",IF(COUNTIFS($A$2:A588,A588,$B$2:B588,B588)=1,MAX($I$1:I587)+1,""))</f>
        <v/>
      </c>
    </row>
    <row r="589" spans="1:9">
      <c r="A589" t="s">
        <v>7</v>
      </c>
      <c r="B589" t="s">
        <v>13</v>
      </c>
      <c r="C589" t="s">
        <v>12</v>
      </c>
      <c r="D589" t="s">
        <v>11</v>
      </c>
      <c r="E589" t="s">
        <v>10</v>
      </c>
      <c r="F589" t="s">
        <v>10</v>
      </c>
      <c r="G589" t="s">
        <v>10</v>
      </c>
      <c r="I589" s="4" t="str">
        <f>IF(OR(A589="",B589=""),"",IF(COUNTIFS($A$2:A589,A589,$B$2:B589,B589)=1,MAX($I$1:I588)+1,""))</f>
        <v/>
      </c>
    </row>
    <row r="590" spans="1:9">
      <c r="A590" t="s">
        <v>7</v>
      </c>
      <c r="B590" t="s">
        <v>13</v>
      </c>
      <c r="C590" t="s">
        <v>12</v>
      </c>
      <c r="D590" t="s">
        <v>11</v>
      </c>
      <c r="E590" t="s">
        <v>10</v>
      </c>
      <c r="F590" t="s">
        <v>10</v>
      </c>
      <c r="G590" t="s">
        <v>10</v>
      </c>
      <c r="I590" s="4" t="str">
        <f>IF(OR(A590="",B590=""),"",IF(COUNTIFS($A$2:A590,A590,$B$2:B590,B590)=1,MAX($I$1:I589)+1,""))</f>
        <v/>
      </c>
    </row>
    <row r="591" spans="1:9">
      <c r="A591" t="s">
        <v>7</v>
      </c>
      <c r="B591" t="s">
        <v>13</v>
      </c>
      <c r="C591" t="s">
        <v>12</v>
      </c>
      <c r="D591" t="s">
        <v>11</v>
      </c>
      <c r="E591" t="s">
        <v>10</v>
      </c>
      <c r="F591" t="s">
        <v>10</v>
      </c>
      <c r="G591" t="s">
        <v>10</v>
      </c>
      <c r="I591" s="4" t="str">
        <f>IF(OR(A591="",B591=""),"",IF(COUNTIFS($A$2:A591,A591,$B$2:B591,B591)=1,MAX($I$1:I590)+1,""))</f>
        <v/>
      </c>
    </row>
    <row r="592" spans="1:9">
      <c r="A592" t="s">
        <v>7</v>
      </c>
      <c r="B592" t="s">
        <v>13</v>
      </c>
      <c r="C592" t="s">
        <v>12</v>
      </c>
      <c r="D592" t="s">
        <v>10</v>
      </c>
      <c r="E592" t="s">
        <v>11</v>
      </c>
      <c r="F592" t="s">
        <v>10</v>
      </c>
      <c r="G592" t="s">
        <v>10</v>
      </c>
      <c r="I592" s="4" t="str">
        <f>IF(OR(A592="",B592=""),"",IF(COUNTIFS($A$2:A592,A592,$B$2:B592,B592)=1,MAX($I$1:I591)+1,""))</f>
        <v/>
      </c>
    </row>
    <row r="593" spans="1:9">
      <c r="A593" t="s">
        <v>7</v>
      </c>
      <c r="B593" t="s">
        <v>13</v>
      </c>
      <c r="C593" t="s">
        <v>12</v>
      </c>
      <c r="D593" t="s">
        <v>11</v>
      </c>
      <c r="E593" t="s">
        <v>10</v>
      </c>
      <c r="F593" t="s">
        <v>10</v>
      </c>
      <c r="G593" t="s">
        <v>10</v>
      </c>
      <c r="I593" s="4" t="str">
        <f>IF(OR(A593="",B593=""),"",IF(COUNTIFS($A$2:A593,A593,$B$2:B593,B593)=1,MAX($I$1:I592)+1,""))</f>
        <v/>
      </c>
    </row>
    <row r="594" spans="1:9">
      <c r="A594" t="s">
        <v>7</v>
      </c>
      <c r="B594" t="s">
        <v>13</v>
      </c>
      <c r="C594" t="s">
        <v>12</v>
      </c>
      <c r="D594" t="s">
        <v>11</v>
      </c>
      <c r="E594" t="s">
        <v>10</v>
      </c>
      <c r="F594" t="s">
        <v>10</v>
      </c>
      <c r="G594" t="s">
        <v>10</v>
      </c>
      <c r="I594" s="4" t="str">
        <f>IF(OR(A594="",B594=""),"",IF(COUNTIFS($A$2:A594,A594,$B$2:B594,B594)=1,MAX($I$1:I593)+1,""))</f>
        <v/>
      </c>
    </row>
    <row r="595" spans="1:9">
      <c r="A595" t="s">
        <v>7</v>
      </c>
      <c r="B595" t="s">
        <v>16</v>
      </c>
      <c r="C595" t="s">
        <v>12</v>
      </c>
      <c r="D595" t="s">
        <v>10</v>
      </c>
      <c r="E595" t="s">
        <v>10</v>
      </c>
      <c r="F595" t="s">
        <v>10</v>
      </c>
      <c r="G595" t="s">
        <v>10</v>
      </c>
      <c r="I595" s="4" t="str">
        <f>IF(OR(A595="",B595=""),"",IF(COUNTIFS($A$2:A595,A595,$B$2:B595,B595)=1,MAX($I$1:I594)+1,""))</f>
        <v/>
      </c>
    </row>
    <row r="596" spans="1:9">
      <c r="A596" t="s">
        <v>7</v>
      </c>
      <c r="B596" t="s">
        <v>16</v>
      </c>
      <c r="C596" t="s">
        <v>12</v>
      </c>
      <c r="D596" t="s">
        <v>10</v>
      </c>
      <c r="E596" t="s">
        <v>11</v>
      </c>
      <c r="F596" t="s">
        <v>10</v>
      </c>
      <c r="G596" t="s">
        <v>10</v>
      </c>
      <c r="I596" s="4" t="str">
        <f>IF(OR(A596="",B596=""),"",IF(COUNTIFS($A$2:A596,A596,$B$2:B596,B596)=1,MAX($I$1:I595)+1,""))</f>
        <v/>
      </c>
    </row>
    <row r="597" spans="1:9">
      <c r="A597" t="s">
        <v>7</v>
      </c>
      <c r="B597" t="s">
        <v>16</v>
      </c>
      <c r="C597" t="s">
        <v>12</v>
      </c>
      <c r="D597" t="s">
        <v>10</v>
      </c>
      <c r="E597" t="s">
        <v>11</v>
      </c>
      <c r="F597" t="s">
        <v>10</v>
      </c>
      <c r="G597" t="s">
        <v>10</v>
      </c>
      <c r="I597" s="4" t="str">
        <f>IF(OR(A597="",B597=""),"",IF(COUNTIFS($A$2:A597,A597,$B$2:B597,B597)=1,MAX($I$1:I596)+1,""))</f>
        <v/>
      </c>
    </row>
    <row r="598" spans="1:9">
      <c r="A598" t="s">
        <v>7</v>
      </c>
      <c r="B598" t="s">
        <v>16</v>
      </c>
      <c r="C598" t="s">
        <v>12</v>
      </c>
      <c r="D598" t="s">
        <v>11</v>
      </c>
      <c r="E598" t="s">
        <v>10</v>
      </c>
      <c r="F598" t="s">
        <v>10</v>
      </c>
      <c r="G598" t="s">
        <v>10</v>
      </c>
      <c r="I598" s="4" t="str">
        <f>IF(OR(A598="",B598=""),"",IF(COUNTIFS($A$2:A598,A598,$B$2:B598,B598)=1,MAX($I$1:I597)+1,""))</f>
        <v/>
      </c>
    </row>
    <row r="599" spans="1:9">
      <c r="A599" t="s">
        <v>7</v>
      </c>
      <c r="B599" t="s">
        <v>16</v>
      </c>
      <c r="C599" t="s">
        <v>9</v>
      </c>
      <c r="D599" t="s">
        <v>11</v>
      </c>
      <c r="E599" t="s">
        <v>10</v>
      </c>
      <c r="F599" t="s">
        <v>10</v>
      </c>
      <c r="G599" t="s">
        <v>10</v>
      </c>
      <c r="I599" s="4" t="str">
        <f>IF(OR(A599="",B599=""),"",IF(COUNTIFS($A$2:A599,A599,$B$2:B599,B599)=1,MAX($I$1:I598)+1,""))</f>
        <v/>
      </c>
    </row>
    <row r="600" spans="1:9">
      <c r="A600" t="s">
        <v>7</v>
      </c>
      <c r="B600" t="s">
        <v>16</v>
      </c>
      <c r="C600" t="s">
        <v>12</v>
      </c>
      <c r="D600" t="s">
        <v>11</v>
      </c>
      <c r="E600" t="s">
        <v>10</v>
      </c>
      <c r="F600" t="s">
        <v>10</v>
      </c>
      <c r="G600" t="s">
        <v>10</v>
      </c>
      <c r="I600" s="4" t="str">
        <f>IF(OR(A600="",B600=""),"",IF(COUNTIFS($A$2:A600,A600,$B$2:B600,B600)=1,MAX($I$1:I599)+1,""))</f>
        <v/>
      </c>
    </row>
    <row r="601" spans="1:9">
      <c r="A601" t="s">
        <v>7</v>
      </c>
      <c r="B601" t="s">
        <v>16</v>
      </c>
      <c r="C601" t="s">
        <v>12</v>
      </c>
      <c r="D601" t="s">
        <v>11</v>
      </c>
      <c r="E601" t="s">
        <v>10</v>
      </c>
      <c r="F601" t="s">
        <v>10</v>
      </c>
      <c r="G601" t="s">
        <v>10</v>
      </c>
      <c r="I601" s="4" t="str">
        <f>IF(OR(A601="",B601=""),"",IF(COUNTIFS($A$2:A601,A601,$B$2:B601,B601)=1,MAX($I$1:I600)+1,""))</f>
        <v/>
      </c>
    </row>
    <row r="602" spans="1:9">
      <c r="A602" t="s">
        <v>7</v>
      </c>
      <c r="B602" t="s">
        <v>16</v>
      </c>
      <c r="C602" t="s">
        <v>12</v>
      </c>
      <c r="D602" t="s">
        <v>10</v>
      </c>
      <c r="E602" t="s">
        <v>11</v>
      </c>
      <c r="F602" t="s">
        <v>10</v>
      </c>
      <c r="G602" t="s">
        <v>10</v>
      </c>
      <c r="I602" s="4" t="str">
        <f>IF(OR(A602="",B602=""),"",IF(COUNTIFS($A$2:A602,A602,$B$2:B602,B602)=1,MAX($I$1:I601)+1,""))</f>
        <v/>
      </c>
    </row>
    <row r="603" spans="1:9">
      <c r="A603" t="s">
        <v>17</v>
      </c>
      <c r="B603" t="s">
        <v>18</v>
      </c>
      <c r="C603" t="s">
        <v>12</v>
      </c>
      <c r="D603" t="s">
        <v>10</v>
      </c>
      <c r="E603" t="s">
        <v>11</v>
      </c>
      <c r="F603" t="s">
        <v>10</v>
      </c>
      <c r="G603" t="s">
        <v>10</v>
      </c>
      <c r="I603" s="4" t="str">
        <f>IF(OR(A603="",B603=""),"",IF(COUNTIFS($A$2:A603,A603,$B$2:B603,B603)=1,MAX($I$1:I602)+1,""))</f>
        <v/>
      </c>
    </row>
    <row r="604" spans="1:9">
      <c r="A604" t="s">
        <v>17</v>
      </c>
      <c r="B604" t="s">
        <v>20</v>
      </c>
      <c r="C604" t="s">
        <v>12</v>
      </c>
      <c r="D604" t="s">
        <v>11</v>
      </c>
      <c r="E604" t="s">
        <v>10</v>
      </c>
      <c r="F604" t="s">
        <v>10</v>
      </c>
      <c r="G604" t="s">
        <v>10</v>
      </c>
      <c r="I604" s="4" t="str">
        <f>IF(OR(A604="",B604=""),"",IF(COUNTIFS($A$2:A604,A604,$B$2:B604,B604)=1,MAX($I$1:I603)+1,""))</f>
        <v/>
      </c>
    </row>
    <row r="605" spans="1:9">
      <c r="A605" t="s">
        <v>17</v>
      </c>
      <c r="B605" t="s">
        <v>20</v>
      </c>
      <c r="C605" t="s">
        <v>12</v>
      </c>
      <c r="D605" t="s">
        <v>10</v>
      </c>
      <c r="E605" t="s">
        <v>11</v>
      </c>
      <c r="F605" t="s">
        <v>10</v>
      </c>
      <c r="G605" t="s">
        <v>10</v>
      </c>
      <c r="I605" s="4" t="str">
        <f>IF(OR(A605="",B605=""),"",IF(COUNTIFS($A$2:A605,A605,$B$2:B605,B605)=1,MAX($I$1:I604)+1,""))</f>
        <v/>
      </c>
    </row>
    <row r="606" spans="1:9">
      <c r="A606" t="s">
        <v>17</v>
      </c>
      <c r="B606" t="s">
        <v>20</v>
      </c>
      <c r="C606" t="s">
        <v>12</v>
      </c>
      <c r="D606" t="s">
        <v>10</v>
      </c>
      <c r="E606" t="s">
        <v>11</v>
      </c>
      <c r="F606" t="s">
        <v>10</v>
      </c>
      <c r="G606" t="s">
        <v>10</v>
      </c>
      <c r="I606" s="4" t="str">
        <f>IF(OR(A606="",B606=""),"",IF(COUNTIFS($A$2:A606,A606,$B$2:B606,B606)=1,MAX($I$1:I605)+1,""))</f>
        <v/>
      </c>
    </row>
    <row r="607" spans="1:9">
      <c r="A607" t="s">
        <v>17</v>
      </c>
      <c r="B607" t="s">
        <v>20</v>
      </c>
      <c r="C607" t="s">
        <v>12</v>
      </c>
      <c r="D607" t="s">
        <v>10</v>
      </c>
      <c r="E607" t="s">
        <v>11</v>
      </c>
      <c r="F607" t="s">
        <v>10</v>
      </c>
      <c r="G607" t="s">
        <v>10</v>
      </c>
      <c r="I607" s="4" t="str">
        <f>IF(OR(A607="",B607=""),"",IF(COUNTIFS($A$2:A607,A607,$B$2:B607,B607)=1,MAX($I$1:I606)+1,""))</f>
        <v/>
      </c>
    </row>
    <row r="608" spans="1:9">
      <c r="A608" t="s">
        <v>17</v>
      </c>
      <c r="B608" t="s">
        <v>20</v>
      </c>
      <c r="C608" t="s">
        <v>9</v>
      </c>
      <c r="D608" t="s">
        <v>11</v>
      </c>
      <c r="E608" t="s">
        <v>10</v>
      </c>
      <c r="F608" t="s">
        <v>10</v>
      </c>
      <c r="G608" t="s">
        <v>10</v>
      </c>
      <c r="I608" s="4" t="str">
        <f>IF(OR(A608="",B608=""),"",IF(COUNTIFS($A$2:A608,A608,$B$2:B608,B608)=1,MAX($I$1:I607)+1,""))</f>
        <v/>
      </c>
    </row>
    <row r="609" spans="1:9">
      <c r="A609" t="s">
        <v>17</v>
      </c>
      <c r="B609" t="s">
        <v>20</v>
      </c>
      <c r="C609" t="s">
        <v>12</v>
      </c>
      <c r="D609" t="s">
        <v>10</v>
      </c>
      <c r="E609" t="s">
        <v>11</v>
      </c>
      <c r="F609" t="s">
        <v>10</v>
      </c>
      <c r="G609" t="s">
        <v>10</v>
      </c>
      <c r="I609" s="4" t="str">
        <f>IF(OR(A609="",B609=""),"",IF(COUNTIFS($A$2:A609,A609,$B$2:B609,B609)=1,MAX($I$1:I608)+1,""))</f>
        <v/>
      </c>
    </row>
    <row r="610" spans="1:9">
      <c r="A610" t="s">
        <v>17</v>
      </c>
      <c r="B610" t="s">
        <v>20</v>
      </c>
      <c r="C610" t="s">
        <v>12</v>
      </c>
      <c r="D610" t="s">
        <v>10</v>
      </c>
      <c r="E610" t="s">
        <v>11</v>
      </c>
      <c r="F610" t="s">
        <v>10</v>
      </c>
      <c r="G610" t="s">
        <v>10</v>
      </c>
      <c r="I610" s="4" t="str">
        <f>IF(OR(A610="",B610=""),"",IF(COUNTIFS($A$2:A610,A610,$B$2:B610,B610)=1,MAX($I$1:I609)+1,""))</f>
        <v/>
      </c>
    </row>
    <row r="611" spans="1:9">
      <c r="A611" t="s">
        <v>17</v>
      </c>
      <c r="B611" t="s">
        <v>20</v>
      </c>
      <c r="C611" t="s">
        <v>12</v>
      </c>
      <c r="D611" t="s">
        <v>11</v>
      </c>
      <c r="E611" t="s">
        <v>10</v>
      </c>
      <c r="F611" t="s">
        <v>10</v>
      </c>
      <c r="G611" t="s">
        <v>10</v>
      </c>
      <c r="I611" s="4" t="str">
        <f>IF(OR(A611="",B611=""),"",IF(COUNTIFS($A$2:A611,A611,$B$2:B611,B611)=1,MAX($I$1:I610)+1,""))</f>
        <v/>
      </c>
    </row>
    <row r="612" spans="1:9">
      <c r="A612" t="s">
        <v>17</v>
      </c>
      <c r="B612" t="s">
        <v>20</v>
      </c>
      <c r="C612" t="s">
        <v>12</v>
      </c>
      <c r="D612" t="s">
        <v>11</v>
      </c>
      <c r="E612" t="s">
        <v>10</v>
      </c>
      <c r="F612" t="s">
        <v>10</v>
      </c>
      <c r="G612" t="s">
        <v>10</v>
      </c>
      <c r="I612" s="4" t="str">
        <f>IF(OR(A612="",B612=""),"",IF(COUNTIFS($A$2:A612,A612,$B$2:B612,B612)=1,MAX($I$1:I611)+1,""))</f>
        <v/>
      </c>
    </row>
    <row r="613" spans="1:9">
      <c r="A613" t="s">
        <v>17</v>
      </c>
      <c r="B613" t="s">
        <v>20</v>
      </c>
      <c r="C613" t="s">
        <v>12</v>
      </c>
      <c r="D613" t="s">
        <v>11</v>
      </c>
      <c r="E613" t="s">
        <v>10</v>
      </c>
      <c r="F613" t="s">
        <v>10</v>
      </c>
      <c r="G613" t="s">
        <v>10</v>
      </c>
      <c r="I613" s="4" t="str">
        <f>IF(OR(A613="",B613=""),"",IF(COUNTIFS($A$2:A613,A613,$B$2:B613,B613)=1,MAX($I$1:I612)+1,""))</f>
        <v/>
      </c>
    </row>
    <row r="614" spans="1:9">
      <c r="A614" t="s">
        <v>17</v>
      </c>
      <c r="B614" t="s">
        <v>20</v>
      </c>
      <c r="C614" t="s">
        <v>12</v>
      </c>
      <c r="D614" t="s">
        <v>11</v>
      </c>
      <c r="E614" t="s">
        <v>10</v>
      </c>
      <c r="F614" t="s">
        <v>10</v>
      </c>
      <c r="G614" t="s">
        <v>10</v>
      </c>
      <c r="I614" s="4" t="str">
        <f>IF(OR(A614="",B614=""),"",IF(COUNTIFS($A$2:A614,A614,$B$2:B614,B614)=1,MAX($I$1:I613)+1,""))</f>
        <v/>
      </c>
    </row>
    <row r="615" spans="1:9">
      <c r="A615" t="s">
        <v>17</v>
      </c>
      <c r="B615" t="s">
        <v>20</v>
      </c>
      <c r="C615" t="s">
        <v>12</v>
      </c>
      <c r="D615" t="s">
        <v>11</v>
      </c>
      <c r="E615" t="s">
        <v>10</v>
      </c>
      <c r="F615" t="s">
        <v>10</v>
      </c>
      <c r="G615" t="s">
        <v>10</v>
      </c>
      <c r="I615" s="4" t="str">
        <f>IF(OR(A615="",B615=""),"",IF(COUNTIFS($A$2:A615,A615,$B$2:B615,B615)=1,MAX($I$1:I614)+1,""))</f>
        <v/>
      </c>
    </row>
    <row r="616" spans="1:9">
      <c r="A616" t="s">
        <v>17</v>
      </c>
      <c r="B616" t="s">
        <v>20</v>
      </c>
      <c r="C616" t="s">
        <v>12</v>
      </c>
      <c r="D616" t="s">
        <v>10</v>
      </c>
      <c r="E616" t="s">
        <v>11</v>
      </c>
      <c r="F616" t="s">
        <v>10</v>
      </c>
      <c r="G616" t="s">
        <v>10</v>
      </c>
      <c r="I616" s="4" t="str">
        <f>IF(OR(A616="",B616=""),"",IF(COUNTIFS($A$2:A616,A616,$B$2:B616,B616)=1,MAX($I$1:I615)+1,""))</f>
        <v/>
      </c>
    </row>
    <row r="617" spans="1:9">
      <c r="A617" t="s">
        <v>17</v>
      </c>
      <c r="B617" t="s">
        <v>20</v>
      </c>
      <c r="C617" t="s">
        <v>12</v>
      </c>
      <c r="D617" t="s">
        <v>11</v>
      </c>
      <c r="E617" t="s">
        <v>10</v>
      </c>
      <c r="F617" t="s">
        <v>10</v>
      </c>
      <c r="G617" t="s">
        <v>10</v>
      </c>
      <c r="I617" s="4" t="str">
        <f>IF(OR(A617="",B617=""),"",IF(COUNTIFS($A$2:A617,A617,$B$2:B617,B617)=1,MAX($I$1:I616)+1,""))</f>
        <v/>
      </c>
    </row>
    <row r="618" spans="1:9">
      <c r="A618" t="s">
        <v>17</v>
      </c>
      <c r="B618" t="s">
        <v>20</v>
      </c>
      <c r="C618" t="s">
        <v>12</v>
      </c>
      <c r="D618" t="s">
        <v>11</v>
      </c>
      <c r="E618" t="s">
        <v>10</v>
      </c>
      <c r="F618" t="s">
        <v>10</v>
      </c>
      <c r="G618" t="s">
        <v>10</v>
      </c>
      <c r="I618" s="4" t="str">
        <f>IF(OR(A618="",B618=""),"",IF(COUNTIFS($A$2:A618,A618,$B$2:B618,B618)=1,MAX($I$1:I617)+1,""))</f>
        <v/>
      </c>
    </row>
    <row r="619" spans="1:9">
      <c r="A619" t="s">
        <v>17</v>
      </c>
      <c r="B619" t="s">
        <v>20</v>
      </c>
      <c r="C619" t="s">
        <v>12</v>
      </c>
      <c r="D619" t="s">
        <v>11</v>
      </c>
      <c r="E619" t="s">
        <v>10</v>
      </c>
      <c r="F619" t="s">
        <v>10</v>
      </c>
      <c r="G619" t="s">
        <v>10</v>
      </c>
      <c r="I619" s="4" t="str">
        <f>IF(OR(A619="",B619=""),"",IF(COUNTIFS($A$2:A619,A619,$B$2:B619,B619)=1,MAX($I$1:I618)+1,""))</f>
        <v/>
      </c>
    </row>
    <row r="620" spans="1:9">
      <c r="A620" t="s">
        <v>17</v>
      </c>
      <c r="B620" t="s">
        <v>20</v>
      </c>
      <c r="C620" t="s">
        <v>12</v>
      </c>
      <c r="D620" t="s">
        <v>11</v>
      </c>
      <c r="E620" t="s">
        <v>10</v>
      </c>
      <c r="F620" t="s">
        <v>10</v>
      </c>
      <c r="G620" t="s">
        <v>10</v>
      </c>
      <c r="I620" s="4" t="str">
        <f>IF(OR(A620="",B620=""),"",IF(COUNTIFS($A$2:A620,A620,$B$2:B620,B620)=1,MAX($I$1:I619)+1,""))</f>
        <v/>
      </c>
    </row>
    <row r="621" spans="1:9">
      <c r="A621" t="s">
        <v>17</v>
      </c>
      <c r="B621" t="s">
        <v>18</v>
      </c>
      <c r="C621" t="s">
        <v>12</v>
      </c>
      <c r="D621" t="s">
        <v>10</v>
      </c>
      <c r="E621" t="s">
        <v>11</v>
      </c>
      <c r="F621" t="s">
        <v>10</v>
      </c>
      <c r="G621" t="s">
        <v>10</v>
      </c>
      <c r="I621" s="4" t="str">
        <f>IF(OR(A621="",B621=""),"",IF(COUNTIFS($A$2:A621,A621,$B$2:B621,B621)=1,MAX($I$1:I620)+1,""))</f>
        <v/>
      </c>
    </row>
    <row r="622" spans="1:9">
      <c r="A622" t="s">
        <v>17</v>
      </c>
      <c r="B622" t="s">
        <v>18</v>
      </c>
      <c r="C622" t="s">
        <v>12</v>
      </c>
      <c r="D622" t="s">
        <v>10</v>
      </c>
      <c r="E622" t="s">
        <v>11</v>
      </c>
      <c r="F622" t="s">
        <v>10</v>
      </c>
      <c r="G622" t="s">
        <v>10</v>
      </c>
      <c r="I622" s="4" t="str">
        <f>IF(OR(A622="",B622=""),"",IF(COUNTIFS($A$2:A622,A622,$B$2:B622,B622)=1,MAX($I$1:I621)+1,""))</f>
        <v/>
      </c>
    </row>
    <row r="623" spans="1:9">
      <c r="A623" t="s">
        <v>17</v>
      </c>
      <c r="B623" t="s">
        <v>18</v>
      </c>
      <c r="C623" t="s">
        <v>9</v>
      </c>
      <c r="D623" t="s">
        <v>11</v>
      </c>
      <c r="E623" t="s">
        <v>10</v>
      </c>
      <c r="F623" t="s">
        <v>10</v>
      </c>
      <c r="G623" t="s">
        <v>10</v>
      </c>
      <c r="I623" s="4" t="str">
        <f>IF(OR(A623="",B623=""),"",IF(COUNTIFS($A$2:A623,A623,$B$2:B623,B623)=1,MAX($I$1:I622)+1,""))</f>
        <v/>
      </c>
    </row>
    <row r="624" spans="1:9">
      <c r="A624" t="s">
        <v>17</v>
      </c>
      <c r="B624" t="s">
        <v>18</v>
      </c>
      <c r="C624" t="s">
        <v>12</v>
      </c>
      <c r="D624" t="s">
        <v>11</v>
      </c>
      <c r="E624" t="s">
        <v>10</v>
      </c>
      <c r="F624" t="s">
        <v>10</v>
      </c>
      <c r="G624" t="s">
        <v>10</v>
      </c>
      <c r="I624" s="4" t="str">
        <f>IF(OR(A624="",B624=""),"",IF(COUNTIFS($A$2:A624,A624,$B$2:B624,B624)=1,MAX($I$1:I623)+1,""))</f>
        <v/>
      </c>
    </row>
    <row r="625" spans="1:9">
      <c r="A625" t="s">
        <v>17</v>
      </c>
      <c r="B625" t="s">
        <v>18</v>
      </c>
      <c r="C625" t="s">
        <v>12</v>
      </c>
      <c r="D625" t="s">
        <v>11</v>
      </c>
      <c r="E625" t="s">
        <v>10</v>
      </c>
      <c r="F625" t="s">
        <v>10</v>
      </c>
      <c r="G625" t="s">
        <v>10</v>
      </c>
      <c r="I625" s="4" t="str">
        <f>IF(OR(A625="",B625=""),"",IF(COUNTIFS($A$2:A625,A625,$B$2:B625,B625)=1,MAX($I$1:I624)+1,""))</f>
        <v/>
      </c>
    </row>
    <row r="626" spans="1:9">
      <c r="A626" t="s">
        <v>17</v>
      </c>
      <c r="B626" t="s">
        <v>18</v>
      </c>
      <c r="C626" t="s">
        <v>12</v>
      </c>
      <c r="D626" t="s">
        <v>10</v>
      </c>
      <c r="E626" t="s">
        <v>11</v>
      </c>
      <c r="F626" t="s">
        <v>10</v>
      </c>
      <c r="G626" t="s">
        <v>10</v>
      </c>
      <c r="I626" s="4" t="str">
        <f>IF(OR(A626="",B626=""),"",IF(COUNTIFS($A$2:A626,A626,$B$2:B626,B626)=1,MAX($I$1:I625)+1,""))</f>
        <v/>
      </c>
    </row>
    <row r="627" spans="1:9">
      <c r="A627" t="s">
        <v>17</v>
      </c>
      <c r="B627" t="s">
        <v>18</v>
      </c>
      <c r="C627" t="s">
        <v>12</v>
      </c>
      <c r="D627" t="s">
        <v>10</v>
      </c>
      <c r="E627" t="s">
        <v>11</v>
      </c>
      <c r="F627" t="s">
        <v>10</v>
      </c>
      <c r="G627" t="s">
        <v>10</v>
      </c>
      <c r="I627" s="4" t="str">
        <f>IF(OR(A627="",B627=""),"",IF(COUNTIFS($A$2:A627,A627,$B$2:B627,B627)=1,MAX($I$1:I626)+1,""))</f>
        <v/>
      </c>
    </row>
    <row r="628" spans="1:9">
      <c r="A628" t="s">
        <v>17</v>
      </c>
      <c r="B628" t="s">
        <v>18</v>
      </c>
      <c r="C628" t="s">
        <v>12</v>
      </c>
      <c r="D628" t="s">
        <v>10</v>
      </c>
      <c r="E628" t="s">
        <v>11</v>
      </c>
      <c r="F628" t="s">
        <v>10</v>
      </c>
      <c r="G628" t="s">
        <v>10</v>
      </c>
      <c r="I628" s="4" t="str">
        <f>IF(OR(A628="",B628=""),"",IF(COUNTIFS($A$2:A628,A628,$B$2:B628,B628)=1,MAX($I$1:I627)+1,""))</f>
        <v/>
      </c>
    </row>
    <row r="629" spans="1:9">
      <c r="A629" t="s">
        <v>17</v>
      </c>
      <c r="B629" t="s">
        <v>18</v>
      </c>
      <c r="C629" t="s">
        <v>12</v>
      </c>
      <c r="D629" t="s">
        <v>10</v>
      </c>
      <c r="E629" t="s">
        <v>11</v>
      </c>
      <c r="F629" t="s">
        <v>10</v>
      </c>
      <c r="G629" t="s">
        <v>10</v>
      </c>
      <c r="I629" s="4" t="str">
        <f>IF(OR(A629="",B629=""),"",IF(COUNTIFS($A$2:A629,A629,$B$2:B629,B629)=1,MAX($I$1:I628)+1,""))</f>
        <v/>
      </c>
    </row>
    <row r="630" spans="1:9">
      <c r="A630" t="s">
        <v>17</v>
      </c>
      <c r="B630" t="s">
        <v>18</v>
      </c>
      <c r="C630" t="s">
        <v>9</v>
      </c>
      <c r="D630" t="s">
        <v>10</v>
      </c>
      <c r="E630" t="s">
        <v>11</v>
      </c>
      <c r="F630" t="s">
        <v>10</v>
      </c>
      <c r="G630" t="s">
        <v>10</v>
      </c>
      <c r="I630" s="4" t="str">
        <f>IF(OR(A630="",B630=""),"",IF(COUNTIFS($A$2:A630,A630,$B$2:B630,B630)=1,MAX($I$1:I629)+1,""))</f>
        <v/>
      </c>
    </row>
    <row r="631" spans="1:9">
      <c r="A631" t="s">
        <v>17</v>
      </c>
      <c r="B631" t="s">
        <v>18</v>
      </c>
      <c r="C631" t="s">
        <v>9</v>
      </c>
      <c r="D631" t="s">
        <v>11</v>
      </c>
      <c r="E631" t="s">
        <v>10</v>
      </c>
      <c r="F631" t="s">
        <v>10</v>
      </c>
      <c r="G631" t="s">
        <v>10</v>
      </c>
      <c r="I631" s="4" t="str">
        <f>IF(OR(A631="",B631=""),"",IF(COUNTIFS($A$2:A631,A631,$B$2:B631,B631)=1,MAX($I$1:I630)+1,""))</f>
        <v/>
      </c>
    </row>
    <row r="632" spans="1:9">
      <c r="A632" t="s">
        <v>17</v>
      </c>
      <c r="B632" t="s">
        <v>18</v>
      </c>
      <c r="C632" t="s">
        <v>12</v>
      </c>
      <c r="D632" t="s">
        <v>10</v>
      </c>
      <c r="E632" t="s">
        <v>11</v>
      </c>
      <c r="F632" t="s">
        <v>10</v>
      </c>
      <c r="G632" t="s">
        <v>10</v>
      </c>
      <c r="I632" s="4" t="str">
        <f>IF(OR(A632="",B632=""),"",IF(COUNTIFS($A$2:A632,A632,$B$2:B632,B632)=1,MAX($I$1:I631)+1,""))</f>
        <v/>
      </c>
    </row>
    <row r="633" spans="1:9">
      <c r="A633" t="s">
        <v>17</v>
      </c>
      <c r="B633" t="s">
        <v>20</v>
      </c>
      <c r="C633" t="s">
        <v>12</v>
      </c>
      <c r="D633" t="s">
        <v>10</v>
      </c>
      <c r="E633" t="s">
        <v>11</v>
      </c>
      <c r="F633" t="s">
        <v>10</v>
      </c>
      <c r="G633" t="s">
        <v>10</v>
      </c>
      <c r="I633" s="4" t="str">
        <f>IF(OR(A633="",B633=""),"",IF(COUNTIFS($A$2:A633,A633,$B$2:B633,B633)=1,MAX($I$1:I632)+1,""))</f>
        <v/>
      </c>
    </row>
    <row r="634" spans="1:9">
      <c r="A634" t="s">
        <v>19</v>
      </c>
      <c r="B634" t="s">
        <v>18</v>
      </c>
      <c r="C634" t="s">
        <v>12</v>
      </c>
      <c r="D634" t="s">
        <v>11</v>
      </c>
      <c r="E634" t="s">
        <v>10</v>
      </c>
      <c r="F634" t="s">
        <v>10</v>
      </c>
      <c r="G634" t="s">
        <v>10</v>
      </c>
      <c r="I634" s="4" t="str">
        <f>IF(OR(A634="",B634=""),"",IF(COUNTIFS($A$2:A634,A634,$B$2:B634,B634)=1,MAX($I$1:I633)+1,""))</f>
        <v/>
      </c>
    </row>
    <row r="635" spans="1:9">
      <c r="A635" t="s">
        <v>17</v>
      </c>
      <c r="B635" t="s">
        <v>20</v>
      </c>
      <c r="C635" t="s">
        <v>12</v>
      </c>
      <c r="D635" t="s">
        <v>10</v>
      </c>
      <c r="E635" t="s">
        <v>11</v>
      </c>
      <c r="F635" t="s">
        <v>10</v>
      </c>
      <c r="G635" t="s">
        <v>10</v>
      </c>
      <c r="I635" s="4" t="str">
        <f>IF(OR(A635="",B635=""),"",IF(COUNTIFS($A$2:A635,A635,$B$2:B635,B635)=1,MAX($I$1:I634)+1,""))</f>
        <v/>
      </c>
    </row>
    <row r="636" spans="1:9">
      <c r="A636" t="s">
        <v>17</v>
      </c>
      <c r="B636" t="s">
        <v>20</v>
      </c>
      <c r="C636" t="s">
        <v>12</v>
      </c>
      <c r="D636" t="s">
        <v>10</v>
      </c>
      <c r="E636" t="s">
        <v>11</v>
      </c>
      <c r="F636" t="s">
        <v>10</v>
      </c>
      <c r="G636" t="s">
        <v>10</v>
      </c>
      <c r="I636" s="4" t="str">
        <f>IF(OR(A636="",B636=""),"",IF(COUNTIFS($A$2:A636,A636,$B$2:B636,B636)=1,MAX($I$1:I635)+1,""))</f>
        <v/>
      </c>
    </row>
    <row r="637" spans="1:9">
      <c r="A637" t="s">
        <v>17</v>
      </c>
      <c r="B637" t="s">
        <v>18</v>
      </c>
      <c r="C637" t="s">
        <v>12</v>
      </c>
      <c r="D637" t="s">
        <v>10</v>
      </c>
      <c r="E637" t="s">
        <v>11</v>
      </c>
      <c r="F637" t="s">
        <v>10</v>
      </c>
      <c r="G637" t="s">
        <v>10</v>
      </c>
      <c r="I637" s="4" t="str">
        <f>IF(OR(A637="",B637=""),"",IF(COUNTIFS($A$2:A637,A637,$B$2:B637,B637)=1,MAX($I$1:I636)+1,""))</f>
        <v/>
      </c>
    </row>
    <row r="638" spans="1:9">
      <c r="A638" t="s">
        <v>17</v>
      </c>
      <c r="B638" t="s">
        <v>18</v>
      </c>
      <c r="C638" t="s">
        <v>12</v>
      </c>
      <c r="D638" t="s">
        <v>10</v>
      </c>
      <c r="E638" t="s">
        <v>11</v>
      </c>
      <c r="F638" t="s">
        <v>10</v>
      </c>
      <c r="G638" t="s">
        <v>10</v>
      </c>
      <c r="I638" s="4" t="str">
        <f>IF(OR(A638="",B638=""),"",IF(COUNTIFS($A$2:A638,A638,$B$2:B638,B638)=1,MAX($I$1:I637)+1,""))</f>
        <v/>
      </c>
    </row>
    <row r="639" spans="1:9">
      <c r="A639" t="s">
        <v>17</v>
      </c>
      <c r="B639" t="s">
        <v>18</v>
      </c>
      <c r="C639" t="s">
        <v>12</v>
      </c>
      <c r="D639" t="s">
        <v>10</v>
      </c>
      <c r="E639" t="s">
        <v>11</v>
      </c>
      <c r="F639" t="s">
        <v>10</v>
      </c>
      <c r="G639" t="s">
        <v>10</v>
      </c>
      <c r="I639" s="4" t="str">
        <f>IF(OR(A639="",B639=""),"",IF(COUNTIFS($A$2:A639,A639,$B$2:B639,B639)=1,MAX($I$1:I638)+1,""))</f>
        <v/>
      </c>
    </row>
    <row r="640" spans="1:9">
      <c r="A640" t="s">
        <v>17</v>
      </c>
      <c r="B640" t="s">
        <v>18</v>
      </c>
      <c r="C640" t="s">
        <v>12</v>
      </c>
      <c r="D640" t="s">
        <v>10</v>
      </c>
      <c r="E640" t="s">
        <v>11</v>
      </c>
      <c r="F640" t="s">
        <v>10</v>
      </c>
      <c r="G640" t="s">
        <v>10</v>
      </c>
      <c r="I640" s="4" t="str">
        <f>IF(OR(A640="",B640=""),"",IF(COUNTIFS($A$2:A640,A640,$B$2:B640,B640)=1,MAX($I$1:I639)+1,""))</f>
        <v/>
      </c>
    </row>
    <row r="641" spans="1:9">
      <c r="A641" t="s">
        <v>17</v>
      </c>
      <c r="B641" t="s">
        <v>18</v>
      </c>
      <c r="C641" t="s">
        <v>9</v>
      </c>
      <c r="D641" t="s">
        <v>10</v>
      </c>
      <c r="E641" t="s">
        <v>11</v>
      </c>
      <c r="F641" t="s">
        <v>10</v>
      </c>
      <c r="G641" t="s">
        <v>10</v>
      </c>
      <c r="I641" s="4" t="str">
        <f>IF(OR(A641="",B641=""),"",IF(COUNTIFS($A$2:A641,A641,$B$2:B641,B641)=1,MAX($I$1:I640)+1,""))</f>
        <v/>
      </c>
    </row>
    <row r="642" spans="1:9">
      <c r="A642" t="s">
        <v>17</v>
      </c>
      <c r="B642" t="s">
        <v>20</v>
      </c>
      <c r="C642" t="s">
        <v>12</v>
      </c>
      <c r="D642" t="s">
        <v>10</v>
      </c>
      <c r="E642" t="s">
        <v>11</v>
      </c>
      <c r="F642" t="s">
        <v>10</v>
      </c>
      <c r="G642" t="s">
        <v>10</v>
      </c>
      <c r="I642" s="4" t="str">
        <f>IF(OR(A642="",B642=""),"",IF(COUNTIFS($A$2:A642,A642,$B$2:B642,B642)=1,MAX($I$1:I641)+1,""))</f>
        <v/>
      </c>
    </row>
    <row r="643" spans="1:9">
      <c r="A643" t="s">
        <v>14</v>
      </c>
      <c r="B643" t="s">
        <v>21</v>
      </c>
      <c r="C643" t="s">
        <v>12</v>
      </c>
      <c r="D643" t="s">
        <v>10</v>
      </c>
      <c r="E643" t="s">
        <v>10</v>
      </c>
      <c r="F643" t="s">
        <v>10</v>
      </c>
      <c r="G643" t="s">
        <v>10</v>
      </c>
      <c r="I643" s="4" t="str">
        <f>IF(OR(A643="",B643=""),"",IF(COUNTIFS($A$2:A643,A643,$B$2:B643,B643)=1,MAX($I$1:I642)+1,""))</f>
        <v/>
      </c>
    </row>
    <row r="644" spans="1:9">
      <c r="A644" t="s">
        <v>14</v>
      </c>
      <c r="B644" t="s">
        <v>21</v>
      </c>
      <c r="C644" t="s">
        <v>12</v>
      </c>
      <c r="D644" t="s">
        <v>11</v>
      </c>
      <c r="E644" t="s">
        <v>10</v>
      </c>
      <c r="F644" t="s">
        <v>10</v>
      </c>
      <c r="G644" t="s">
        <v>10</v>
      </c>
      <c r="I644" s="4" t="str">
        <f>IF(OR(A644="",B644=""),"",IF(COUNTIFS($A$2:A644,A644,$B$2:B644,B644)=1,MAX($I$1:I643)+1,""))</f>
        <v/>
      </c>
    </row>
    <row r="645" spans="1:9">
      <c r="A645" t="s">
        <v>14</v>
      </c>
      <c r="B645" t="s">
        <v>21</v>
      </c>
      <c r="C645" t="s">
        <v>12</v>
      </c>
      <c r="D645" t="s">
        <v>10</v>
      </c>
      <c r="E645" t="s">
        <v>11</v>
      </c>
      <c r="F645" t="s">
        <v>10</v>
      </c>
      <c r="G645" t="s">
        <v>10</v>
      </c>
      <c r="I645" s="4" t="str">
        <f>IF(OR(A645="",B645=""),"",IF(COUNTIFS($A$2:A645,A645,$B$2:B645,B645)=1,MAX($I$1:I644)+1,""))</f>
        <v/>
      </c>
    </row>
    <row r="646" spans="1:9">
      <c r="A646" t="s">
        <v>14</v>
      </c>
      <c r="B646" t="s">
        <v>21</v>
      </c>
      <c r="C646" t="s">
        <v>12</v>
      </c>
      <c r="D646" t="s">
        <v>11</v>
      </c>
      <c r="E646" t="s">
        <v>10</v>
      </c>
      <c r="F646" t="s">
        <v>10</v>
      </c>
      <c r="G646" t="s">
        <v>10</v>
      </c>
      <c r="I646" s="4" t="str">
        <f>IF(OR(A646="",B646=""),"",IF(COUNTIFS($A$2:A646,A646,$B$2:B646,B646)=1,MAX($I$1:I645)+1,""))</f>
        <v/>
      </c>
    </row>
    <row r="647" spans="1:9">
      <c r="A647" t="s">
        <v>14</v>
      </c>
      <c r="B647" t="s">
        <v>15</v>
      </c>
      <c r="C647" t="s">
        <v>12</v>
      </c>
      <c r="D647" t="s">
        <v>11</v>
      </c>
      <c r="E647" t="s">
        <v>10</v>
      </c>
      <c r="F647" t="s">
        <v>10</v>
      </c>
      <c r="G647" t="s">
        <v>10</v>
      </c>
      <c r="I647" s="4" t="str">
        <f>IF(OR(A647="",B647=""),"",IF(COUNTIFS($A$2:A647,A647,$B$2:B647,B647)=1,MAX($I$1:I646)+1,""))</f>
        <v/>
      </c>
    </row>
    <row r="648" spans="1:9">
      <c r="A648" t="s">
        <v>14</v>
      </c>
      <c r="B648" t="s">
        <v>15</v>
      </c>
      <c r="C648" t="s">
        <v>12</v>
      </c>
      <c r="D648" t="s">
        <v>10</v>
      </c>
      <c r="E648" t="s">
        <v>11</v>
      </c>
      <c r="F648" t="s">
        <v>10</v>
      </c>
      <c r="G648" t="s">
        <v>10</v>
      </c>
      <c r="I648" s="4" t="str">
        <f>IF(OR(A648="",B648=""),"",IF(COUNTIFS($A$2:A648,A648,$B$2:B648,B648)=1,MAX($I$1:I647)+1,""))</f>
        <v/>
      </c>
    </row>
    <row r="649" spans="1:9">
      <c r="A649" t="s">
        <v>14</v>
      </c>
      <c r="B649" t="s">
        <v>15</v>
      </c>
      <c r="C649" t="s">
        <v>12</v>
      </c>
      <c r="D649" t="s">
        <v>10</v>
      </c>
      <c r="E649" t="s">
        <v>10</v>
      </c>
      <c r="F649" t="s">
        <v>10</v>
      </c>
      <c r="G649" t="s">
        <v>10</v>
      </c>
      <c r="I649" s="4" t="str">
        <f>IF(OR(A649="",B649=""),"",IF(COUNTIFS($A$2:A649,A649,$B$2:B649,B649)=1,MAX($I$1:I648)+1,""))</f>
        <v/>
      </c>
    </row>
    <row r="650" spans="1:9">
      <c r="A650" t="s">
        <v>14</v>
      </c>
      <c r="B650" t="s">
        <v>15</v>
      </c>
      <c r="C650" t="s">
        <v>12</v>
      </c>
      <c r="D650" t="s">
        <v>11</v>
      </c>
      <c r="E650" t="s">
        <v>10</v>
      </c>
      <c r="F650" t="s">
        <v>10</v>
      </c>
      <c r="G650" t="s">
        <v>10</v>
      </c>
      <c r="I650" s="4" t="str">
        <f>IF(OR(A650="",B650=""),"",IF(COUNTIFS($A$2:A650,A650,$B$2:B650,B650)=1,MAX($I$1:I649)+1,""))</f>
        <v/>
      </c>
    </row>
    <row r="651" spans="1:9">
      <c r="A651" t="s">
        <v>14</v>
      </c>
      <c r="B651" t="s">
        <v>15</v>
      </c>
      <c r="C651" t="s">
        <v>12</v>
      </c>
      <c r="D651" t="s">
        <v>10</v>
      </c>
      <c r="E651" t="s">
        <v>11</v>
      </c>
      <c r="F651" t="s">
        <v>10</v>
      </c>
      <c r="G651" t="s">
        <v>10</v>
      </c>
      <c r="I651" s="4" t="str">
        <f>IF(OR(A651="",B651=""),"",IF(COUNTIFS($A$2:A651,A651,$B$2:B651,B651)=1,MAX($I$1:I650)+1,""))</f>
        <v/>
      </c>
    </row>
    <row r="652" spans="1:9">
      <c r="A652" t="s">
        <v>14</v>
      </c>
      <c r="B652" t="s">
        <v>15</v>
      </c>
      <c r="C652" t="s">
        <v>12</v>
      </c>
      <c r="D652" t="s">
        <v>10</v>
      </c>
      <c r="E652" t="s">
        <v>11</v>
      </c>
      <c r="F652" t="s">
        <v>10</v>
      </c>
      <c r="G652" t="s">
        <v>10</v>
      </c>
      <c r="I652" s="4" t="str">
        <f>IF(OR(A652="",B652=""),"",IF(COUNTIFS($A$2:A652,A652,$B$2:B652,B652)=1,MAX($I$1:I651)+1,""))</f>
        <v/>
      </c>
    </row>
    <row r="653" spans="1:9">
      <c r="A653" t="s">
        <v>14</v>
      </c>
      <c r="B653" t="s">
        <v>15</v>
      </c>
      <c r="C653" t="s">
        <v>12</v>
      </c>
      <c r="D653" t="s">
        <v>10</v>
      </c>
      <c r="E653" t="s">
        <v>11</v>
      </c>
      <c r="F653" t="s">
        <v>10</v>
      </c>
      <c r="G653" t="s">
        <v>10</v>
      </c>
      <c r="I653" s="4" t="str">
        <f>IF(OR(A653="",B653=""),"",IF(COUNTIFS($A$2:A653,A653,$B$2:B653,B653)=1,MAX($I$1:I652)+1,""))</f>
        <v/>
      </c>
    </row>
    <row r="654" spans="1:9">
      <c r="A654" t="s">
        <v>14</v>
      </c>
      <c r="B654" t="s">
        <v>15</v>
      </c>
      <c r="C654" t="s">
        <v>12</v>
      </c>
      <c r="D654" t="s">
        <v>10</v>
      </c>
      <c r="E654" t="s">
        <v>11</v>
      </c>
      <c r="F654" t="s">
        <v>10</v>
      </c>
      <c r="G654" t="s">
        <v>10</v>
      </c>
      <c r="I654" s="4" t="str">
        <f>IF(OR(A654="",B654=""),"",IF(COUNTIFS($A$2:A654,A654,$B$2:B654,B654)=1,MAX($I$1:I653)+1,""))</f>
        <v/>
      </c>
    </row>
    <row r="655" spans="1:9">
      <c r="A655" t="s">
        <v>14</v>
      </c>
      <c r="B655" t="s">
        <v>15</v>
      </c>
      <c r="C655" t="s">
        <v>12</v>
      </c>
      <c r="D655" t="s">
        <v>10</v>
      </c>
      <c r="E655" t="s">
        <v>11</v>
      </c>
      <c r="F655" t="s">
        <v>10</v>
      </c>
      <c r="G655" t="s">
        <v>10</v>
      </c>
      <c r="I655" s="4" t="str">
        <f>IF(OR(A655="",B655=""),"",IF(COUNTIFS($A$2:A655,A655,$B$2:B655,B655)=1,MAX($I$1:I654)+1,""))</f>
        <v/>
      </c>
    </row>
    <row r="656" spans="1:9">
      <c r="A656" t="s">
        <v>14</v>
      </c>
      <c r="B656" t="s">
        <v>15</v>
      </c>
      <c r="C656" t="s">
        <v>12</v>
      </c>
      <c r="D656" t="s">
        <v>10</v>
      </c>
      <c r="E656" t="s">
        <v>11</v>
      </c>
      <c r="F656" t="s">
        <v>10</v>
      </c>
      <c r="G656" t="s">
        <v>10</v>
      </c>
      <c r="I656" s="4" t="str">
        <f>IF(OR(A656="",B656=""),"",IF(COUNTIFS($A$2:A656,A656,$B$2:B656,B656)=1,MAX($I$1:I655)+1,""))</f>
        <v/>
      </c>
    </row>
    <row r="657" spans="1:9">
      <c r="A657" t="s">
        <v>14</v>
      </c>
      <c r="B657" t="s">
        <v>15</v>
      </c>
      <c r="C657" t="s">
        <v>12</v>
      </c>
      <c r="D657" t="s">
        <v>10</v>
      </c>
      <c r="E657" t="s">
        <v>10</v>
      </c>
      <c r="F657" t="s">
        <v>10</v>
      </c>
      <c r="G657" t="s">
        <v>10</v>
      </c>
      <c r="I657" s="4" t="str">
        <f>IF(OR(A657="",B657=""),"",IF(COUNTIFS($A$2:A657,A657,$B$2:B657,B657)=1,MAX($I$1:I656)+1,""))</f>
        <v/>
      </c>
    </row>
    <row r="658" spans="1:9">
      <c r="A658" t="s">
        <v>14</v>
      </c>
      <c r="B658" t="s">
        <v>15</v>
      </c>
      <c r="C658" t="s">
        <v>12</v>
      </c>
      <c r="D658" t="s">
        <v>10</v>
      </c>
      <c r="E658" t="s">
        <v>11</v>
      </c>
      <c r="F658" t="s">
        <v>10</v>
      </c>
      <c r="G658" t="s">
        <v>10</v>
      </c>
      <c r="I658" s="4" t="str">
        <f>IF(OR(A658="",B658=""),"",IF(COUNTIFS($A$2:A658,A658,$B$2:B658,B658)=1,MAX($I$1:I657)+1,""))</f>
        <v/>
      </c>
    </row>
    <row r="659" spans="1:9">
      <c r="A659" t="s">
        <v>14</v>
      </c>
      <c r="B659" t="s">
        <v>15</v>
      </c>
      <c r="C659" t="s">
        <v>12</v>
      </c>
      <c r="D659" t="s">
        <v>10</v>
      </c>
      <c r="E659" t="s">
        <v>11</v>
      </c>
      <c r="F659" t="s">
        <v>10</v>
      </c>
      <c r="G659" t="s">
        <v>10</v>
      </c>
      <c r="I659" s="4" t="str">
        <f>IF(OR(A659="",B659=""),"",IF(COUNTIFS($A$2:A659,A659,$B$2:B659,B659)=1,MAX($I$1:I658)+1,""))</f>
        <v/>
      </c>
    </row>
    <row r="660" spans="1:9">
      <c r="A660" t="s">
        <v>17</v>
      </c>
      <c r="B660" t="s">
        <v>20</v>
      </c>
      <c r="C660" t="s">
        <v>12</v>
      </c>
      <c r="D660" t="s">
        <v>11</v>
      </c>
      <c r="E660" t="s">
        <v>10</v>
      </c>
      <c r="F660" t="s">
        <v>10</v>
      </c>
      <c r="G660" t="s">
        <v>10</v>
      </c>
      <c r="I660" s="4" t="str">
        <f>IF(OR(A660="",B660=""),"",IF(COUNTIFS($A$2:A660,A660,$B$2:B660,B660)=1,MAX($I$1:I659)+1,""))</f>
        <v/>
      </c>
    </row>
    <row r="661" spans="1:9">
      <c r="A661" t="s">
        <v>17</v>
      </c>
      <c r="B661" t="s">
        <v>20</v>
      </c>
      <c r="C661" t="s">
        <v>12</v>
      </c>
      <c r="D661" t="s">
        <v>10</v>
      </c>
      <c r="E661" t="s">
        <v>10</v>
      </c>
      <c r="F661" t="s">
        <v>11</v>
      </c>
      <c r="G661" t="s">
        <v>10</v>
      </c>
      <c r="I661" s="4" t="str">
        <f>IF(OR(A661="",B661=""),"",IF(COUNTIFS($A$2:A661,A661,$B$2:B661,B661)=1,MAX($I$1:I660)+1,""))</f>
        <v/>
      </c>
    </row>
    <row r="662" spans="1:9">
      <c r="A662" t="s">
        <v>14</v>
      </c>
      <c r="B662" t="s">
        <v>21</v>
      </c>
      <c r="C662" t="s">
        <v>12</v>
      </c>
      <c r="D662" t="s">
        <v>10</v>
      </c>
      <c r="E662" t="s">
        <v>11</v>
      </c>
      <c r="F662" t="s">
        <v>10</v>
      </c>
      <c r="G662" t="s">
        <v>10</v>
      </c>
      <c r="I662" s="4" t="str">
        <f>IF(OR(A662="",B662=""),"",IF(COUNTIFS($A$2:A662,A662,$B$2:B662,B662)=1,MAX($I$1:I661)+1,""))</f>
        <v/>
      </c>
    </row>
    <row r="663" spans="1:9">
      <c r="A663" t="s">
        <v>17</v>
      </c>
      <c r="B663" t="s">
        <v>20</v>
      </c>
      <c r="C663" t="s">
        <v>12</v>
      </c>
      <c r="D663" t="s">
        <v>10</v>
      </c>
      <c r="E663" t="s">
        <v>11</v>
      </c>
      <c r="F663" t="s">
        <v>10</v>
      </c>
      <c r="G663" t="s">
        <v>10</v>
      </c>
      <c r="I663" s="4" t="str">
        <f>IF(OR(A663="",B663=""),"",IF(COUNTIFS($A$2:A663,A663,$B$2:B663,B663)=1,MAX($I$1:I662)+1,""))</f>
        <v/>
      </c>
    </row>
    <row r="664" spans="1:9">
      <c r="A664" t="s">
        <v>17</v>
      </c>
      <c r="B664" t="s">
        <v>20</v>
      </c>
      <c r="C664" t="s">
        <v>12</v>
      </c>
      <c r="D664" t="s">
        <v>10</v>
      </c>
      <c r="E664" t="s">
        <v>11</v>
      </c>
      <c r="F664" t="s">
        <v>10</v>
      </c>
      <c r="G664" t="s">
        <v>10</v>
      </c>
      <c r="I664" s="4" t="str">
        <f>IF(OR(A664="",B664=""),"",IF(COUNTIFS($A$2:A664,A664,$B$2:B664,B664)=1,MAX($I$1:I663)+1,""))</f>
        <v/>
      </c>
    </row>
    <row r="665" spans="1:9">
      <c r="A665" t="s">
        <v>14</v>
      </c>
      <c r="B665" t="s">
        <v>21</v>
      </c>
      <c r="C665" t="s">
        <v>12</v>
      </c>
      <c r="D665" t="s">
        <v>11</v>
      </c>
      <c r="E665" t="s">
        <v>10</v>
      </c>
      <c r="F665" t="s">
        <v>10</v>
      </c>
      <c r="G665" t="s">
        <v>10</v>
      </c>
      <c r="I665" s="4" t="str">
        <f>IF(OR(A665="",B665=""),"",IF(COUNTIFS($A$2:A665,A665,$B$2:B665,B665)=1,MAX($I$1:I664)+1,""))</f>
        <v/>
      </c>
    </row>
    <row r="666" spans="1:9">
      <c r="A666" t="s">
        <v>14</v>
      </c>
      <c r="B666" t="s">
        <v>21</v>
      </c>
      <c r="C666" t="s">
        <v>12</v>
      </c>
      <c r="D666" t="s">
        <v>11</v>
      </c>
      <c r="E666" t="s">
        <v>10</v>
      </c>
      <c r="F666" t="s">
        <v>10</v>
      </c>
      <c r="G666" t="s">
        <v>10</v>
      </c>
      <c r="I666" s="4" t="str">
        <f>IF(OR(A666="",B666=""),"",IF(COUNTIFS($A$2:A666,A666,$B$2:B666,B666)=1,MAX($I$1:I665)+1,""))</f>
        <v/>
      </c>
    </row>
    <row r="667" spans="1:9">
      <c r="A667" t="s">
        <v>17</v>
      </c>
      <c r="B667" t="s">
        <v>20</v>
      </c>
      <c r="C667" t="s">
        <v>12</v>
      </c>
      <c r="D667" t="s">
        <v>10</v>
      </c>
      <c r="E667" t="s">
        <v>10</v>
      </c>
      <c r="F667" t="s">
        <v>10</v>
      </c>
      <c r="G667" t="s">
        <v>10</v>
      </c>
      <c r="I667" s="4" t="str">
        <f>IF(OR(A667="",B667=""),"",IF(COUNTIFS($A$2:A667,A667,$B$2:B667,B667)=1,MAX($I$1:I666)+1,""))</f>
        <v/>
      </c>
    </row>
    <row r="668" spans="1:9">
      <c r="A668" t="s">
        <v>17</v>
      </c>
      <c r="B668" t="s">
        <v>20</v>
      </c>
      <c r="C668" t="s">
        <v>9</v>
      </c>
      <c r="D668" t="s">
        <v>10</v>
      </c>
      <c r="E668" t="s">
        <v>11</v>
      </c>
      <c r="F668" t="s">
        <v>10</v>
      </c>
      <c r="G668" t="s">
        <v>10</v>
      </c>
      <c r="I668" s="4" t="str">
        <f>IF(OR(A668="",B668=""),"",IF(COUNTIFS($A$2:A668,A668,$B$2:B668,B668)=1,MAX($I$1:I667)+1,""))</f>
        <v/>
      </c>
    </row>
    <row r="669" spans="1:9">
      <c r="A669" t="s">
        <v>17</v>
      </c>
      <c r="B669" t="s">
        <v>20</v>
      </c>
      <c r="C669" t="s">
        <v>9</v>
      </c>
      <c r="D669" t="s">
        <v>11</v>
      </c>
      <c r="E669" t="s">
        <v>10</v>
      </c>
      <c r="F669" t="s">
        <v>10</v>
      </c>
      <c r="G669" t="s">
        <v>10</v>
      </c>
      <c r="I669" s="4" t="str">
        <f>IF(OR(A669="",B669=""),"",IF(COUNTIFS($A$2:A669,A669,$B$2:B669,B669)=1,MAX($I$1:I668)+1,""))</f>
        <v/>
      </c>
    </row>
    <row r="670" spans="1:9">
      <c r="A670" t="s">
        <v>14</v>
      </c>
      <c r="B670" t="s">
        <v>21</v>
      </c>
      <c r="C670" t="s">
        <v>12</v>
      </c>
      <c r="D670" t="s">
        <v>10</v>
      </c>
      <c r="E670" t="s">
        <v>11</v>
      </c>
      <c r="F670" t="s">
        <v>10</v>
      </c>
      <c r="G670" t="s">
        <v>10</v>
      </c>
      <c r="I670" s="4" t="str">
        <f>IF(OR(A670="",B670=""),"",IF(COUNTIFS($A$2:A670,A670,$B$2:B670,B670)=1,MAX($I$1:I669)+1,""))</f>
        <v/>
      </c>
    </row>
    <row r="671" spans="1:9">
      <c r="A671" t="s">
        <v>17</v>
      </c>
      <c r="B671" t="s">
        <v>20</v>
      </c>
      <c r="C671" t="s">
        <v>12</v>
      </c>
      <c r="D671" t="s">
        <v>10</v>
      </c>
      <c r="E671" t="s">
        <v>11</v>
      </c>
      <c r="F671" t="s">
        <v>10</v>
      </c>
      <c r="G671" t="s">
        <v>10</v>
      </c>
      <c r="I671" s="4" t="str">
        <f>IF(OR(A671="",B671=""),"",IF(COUNTIFS($A$2:A671,A671,$B$2:B671,B671)=1,MAX($I$1:I670)+1,""))</f>
        <v/>
      </c>
    </row>
    <row r="672" spans="1:9">
      <c r="A672" t="s">
        <v>17</v>
      </c>
      <c r="B672" t="s">
        <v>18</v>
      </c>
      <c r="C672" t="s">
        <v>9</v>
      </c>
      <c r="D672" t="s">
        <v>11</v>
      </c>
      <c r="E672" t="s">
        <v>10</v>
      </c>
      <c r="F672" t="s">
        <v>10</v>
      </c>
      <c r="G672" t="s">
        <v>10</v>
      </c>
      <c r="I672" s="4" t="str">
        <f>IF(OR(A672="",B672=""),"",IF(COUNTIFS($A$2:A672,A672,$B$2:B672,B672)=1,MAX($I$1:I671)+1,""))</f>
        <v/>
      </c>
    </row>
    <row r="673" spans="1:9">
      <c r="A673" t="s">
        <v>17</v>
      </c>
      <c r="B673" t="s">
        <v>18</v>
      </c>
      <c r="C673" t="s">
        <v>12</v>
      </c>
      <c r="D673" t="s">
        <v>11</v>
      </c>
      <c r="E673" t="s">
        <v>10</v>
      </c>
      <c r="F673" t="s">
        <v>10</v>
      </c>
      <c r="G673" t="s">
        <v>10</v>
      </c>
      <c r="I673" s="4" t="str">
        <f>IF(OR(A673="",B673=""),"",IF(COUNTIFS($A$2:A673,A673,$B$2:B673,B673)=1,MAX($I$1:I672)+1,""))</f>
        <v/>
      </c>
    </row>
    <row r="674" spans="1:9">
      <c r="A674" t="s">
        <v>17</v>
      </c>
      <c r="B674" t="s">
        <v>18</v>
      </c>
      <c r="C674" t="s">
        <v>12</v>
      </c>
      <c r="D674" t="s">
        <v>11</v>
      </c>
      <c r="E674" t="s">
        <v>10</v>
      </c>
      <c r="F674" t="s">
        <v>10</v>
      </c>
      <c r="G674" t="s">
        <v>10</v>
      </c>
      <c r="I674" s="4" t="str">
        <f>IF(OR(A674="",B674=""),"",IF(COUNTIFS($A$2:A674,A674,$B$2:B674,B674)=1,MAX($I$1:I673)+1,""))</f>
        <v/>
      </c>
    </row>
    <row r="675" spans="1:9">
      <c r="A675" t="s">
        <v>17</v>
      </c>
      <c r="B675" t="s">
        <v>18</v>
      </c>
      <c r="C675" t="s">
        <v>9</v>
      </c>
      <c r="D675" t="s">
        <v>11</v>
      </c>
      <c r="E675" t="s">
        <v>10</v>
      </c>
      <c r="F675" t="s">
        <v>10</v>
      </c>
      <c r="G675" t="s">
        <v>10</v>
      </c>
      <c r="I675" s="4" t="str">
        <f>IF(OR(A675="",B675=""),"",IF(COUNTIFS($A$2:A675,A675,$B$2:B675,B675)=1,MAX($I$1:I674)+1,""))</f>
        <v/>
      </c>
    </row>
    <row r="676" spans="1:9">
      <c r="A676" t="s">
        <v>17</v>
      </c>
      <c r="B676" t="s">
        <v>18</v>
      </c>
      <c r="C676" t="s">
        <v>12</v>
      </c>
      <c r="D676" t="s">
        <v>11</v>
      </c>
      <c r="E676" t="s">
        <v>10</v>
      </c>
      <c r="F676" t="s">
        <v>10</v>
      </c>
      <c r="G676" t="s">
        <v>10</v>
      </c>
      <c r="I676" s="4" t="str">
        <f>IF(OR(A676="",B676=""),"",IF(COUNTIFS($A$2:A676,A676,$B$2:B676,B676)=1,MAX($I$1:I675)+1,""))</f>
        <v/>
      </c>
    </row>
  </sheetData>
  <autoFilter ref="A1:G1"/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ayfa2"/>
  <dimension ref="A1:W54"/>
  <sheetViews>
    <sheetView showGridLines="0" showZeros="0" zoomScaleNormal="100" workbookViewId="0">
      <pane xSplit="23" ySplit="4" topLeftCell="X5" activePane="bottomRight" state="frozen"/>
      <selection pane="topRight" activeCell="U1" sqref="U1"/>
      <selection pane="bottomLeft" activeCell="A7" sqref="A7"/>
      <selection pane="bottomRight" activeCell="T1" sqref="T1:W1"/>
    </sheetView>
  </sheetViews>
  <sheetFormatPr defaultRowHeight="15"/>
  <cols>
    <col min="1" max="1" width="0.7109375" customWidth="1"/>
    <col min="2" max="2" width="3.85546875" style="3" customWidth="1"/>
    <col min="3" max="3" width="15.42578125" style="1" customWidth="1"/>
    <col min="4" max="4" width="18.42578125" style="1" customWidth="1"/>
    <col min="5" max="5" width="0.85546875" style="1" customWidth="1"/>
    <col min="6" max="6" width="8.7109375" style="10" customWidth="1"/>
    <col min="7" max="7" width="0.7109375" style="1" customWidth="1"/>
    <col min="8" max="23" width="8.5703125" style="3" customWidth="1"/>
    <col min="24" max="16384" width="9.140625" style="1"/>
  </cols>
  <sheetData>
    <row r="1" spans="1:23" ht="15" customHeight="1">
      <c r="A1" s="1"/>
      <c r="B1" s="15" t="s">
        <v>33</v>
      </c>
      <c r="C1" s="15"/>
      <c r="D1" s="16"/>
      <c r="E1" s="7"/>
      <c r="F1" s="21" t="s">
        <v>34</v>
      </c>
      <c r="G1" s="7"/>
      <c r="H1" s="14" t="s">
        <v>3</v>
      </c>
      <c r="I1" s="14"/>
      <c r="J1" s="14"/>
      <c r="K1" s="14"/>
      <c r="L1" s="14" t="s">
        <v>4</v>
      </c>
      <c r="M1" s="14"/>
      <c r="N1" s="14"/>
      <c r="O1" s="14"/>
      <c r="P1" s="14" t="s">
        <v>5</v>
      </c>
      <c r="Q1" s="14"/>
      <c r="R1" s="14"/>
      <c r="S1" s="14"/>
      <c r="T1" s="14" t="s">
        <v>6</v>
      </c>
      <c r="U1" s="14"/>
      <c r="V1" s="14"/>
      <c r="W1" s="14"/>
    </row>
    <row r="2" spans="1:23" ht="15" customHeight="1">
      <c r="A2" s="1"/>
      <c r="B2" s="17"/>
      <c r="C2" s="17"/>
      <c r="D2" s="18"/>
      <c r="E2" s="8"/>
      <c r="F2" s="21"/>
      <c r="G2" s="8"/>
      <c r="H2" s="14" t="s">
        <v>12</v>
      </c>
      <c r="I2" s="14"/>
      <c r="J2" s="14" t="s">
        <v>9</v>
      </c>
      <c r="K2" s="14"/>
      <c r="L2" s="14" t="s">
        <v>12</v>
      </c>
      <c r="M2" s="14"/>
      <c r="N2" s="14" t="s">
        <v>9</v>
      </c>
      <c r="O2" s="14"/>
      <c r="P2" s="14" t="s">
        <v>12</v>
      </c>
      <c r="Q2" s="14"/>
      <c r="R2" s="14" t="s">
        <v>9</v>
      </c>
      <c r="S2" s="14"/>
      <c r="T2" s="14" t="s">
        <v>12</v>
      </c>
      <c r="U2" s="14"/>
      <c r="V2" s="14" t="s">
        <v>9</v>
      </c>
      <c r="W2" s="14"/>
    </row>
    <row r="3" spans="1:23" ht="15" customHeight="1" thickBot="1">
      <c r="A3" s="1"/>
      <c r="B3" s="19" t="s">
        <v>30</v>
      </c>
      <c r="C3" s="19" t="s">
        <v>31</v>
      </c>
      <c r="D3" s="19" t="s">
        <v>32</v>
      </c>
      <c r="E3" s="9"/>
      <c r="F3" s="22"/>
      <c r="G3" s="8"/>
      <c r="H3" s="2" t="s">
        <v>11</v>
      </c>
      <c r="I3" s="2" t="s">
        <v>10</v>
      </c>
      <c r="J3" s="2" t="s">
        <v>11</v>
      </c>
      <c r="K3" s="2" t="s">
        <v>10</v>
      </c>
      <c r="L3" s="2" t="s">
        <v>11</v>
      </c>
      <c r="M3" s="2" t="s">
        <v>10</v>
      </c>
      <c r="N3" s="2" t="s">
        <v>11</v>
      </c>
      <c r="O3" s="2" t="s">
        <v>10</v>
      </c>
      <c r="P3" s="2" t="s">
        <v>11</v>
      </c>
      <c r="Q3" s="2" t="s">
        <v>10</v>
      </c>
      <c r="R3" s="2" t="s">
        <v>11</v>
      </c>
      <c r="S3" s="2" t="s">
        <v>10</v>
      </c>
      <c r="T3" s="2" t="s">
        <v>11</v>
      </c>
      <c r="U3" s="2" t="s">
        <v>10</v>
      </c>
      <c r="V3" s="2" t="s">
        <v>11</v>
      </c>
      <c r="W3" s="2" t="s">
        <v>10</v>
      </c>
    </row>
    <row r="4" spans="1:23" s="5" customFormat="1" ht="22.5" thickTop="1" thickBot="1">
      <c r="B4" s="20"/>
      <c r="C4" s="20"/>
      <c r="D4" s="20"/>
      <c r="E4" s="6"/>
      <c r="F4" s="11">
        <f ca="1">SUM(F5:F27)</f>
        <v>674</v>
      </c>
      <c r="G4" s="8"/>
      <c r="H4" s="12">
        <f t="shared" ref="H4:W4" ca="1" si="0">SUM(OFFSET(H5,,,MAX,1))</f>
        <v>287</v>
      </c>
      <c r="I4" s="13">
        <f t="shared" ca="1" si="0"/>
        <v>326</v>
      </c>
      <c r="J4" s="13">
        <f t="shared" ca="1" si="0"/>
        <v>31</v>
      </c>
      <c r="K4" s="13">
        <f t="shared" ca="1" si="0"/>
        <v>30</v>
      </c>
      <c r="L4" s="13">
        <f t="shared" ca="1" si="0"/>
        <v>262</v>
      </c>
      <c r="M4" s="13">
        <f t="shared" ca="1" si="0"/>
        <v>351</v>
      </c>
      <c r="N4" s="13">
        <f t="shared" ca="1" si="0"/>
        <v>24</v>
      </c>
      <c r="O4" s="13">
        <f t="shared" ca="1" si="0"/>
        <v>37</v>
      </c>
      <c r="P4" s="13">
        <f t="shared" ca="1" si="0"/>
        <v>37</v>
      </c>
      <c r="Q4" s="13">
        <f t="shared" ca="1" si="0"/>
        <v>576</v>
      </c>
      <c r="R4" s="13">
        <f t="shared" ca="1" si="0"/>
        <v>5</v>
      </c>
      <c r="S4" s="13">
        <f t="shared" ca="1" si="0"/>
        <v>56</v>
      </c>
      <c r="T4" s="13">
        <f t="shared" ca="1" si="0"/>
        <v>2</v>
      </c>
      <c r="U4" s="13">
        <f t="shared" ca="1" si="0"/>
        <v>611</v>
      </c>
      <c r="V4" s="13">
        <f t="shared" ca="1" si="0"/>
        <v>0</v>
      </c>
      <c r="W4" s="13">
        <f t="shared" ca="1" si="0"/>
        <v>61</v>
      </c>
    </row>
    <row r="5" spans="1:23" ht="15.75" thickTop="1">
      <c r="A5" s="1"/>
      <c r="B5" s="3">
        <f>IF(MAX&gt;=1,1,"")</f>
        <v>1</v>
      </c>
      <c r="C5" s="1" t="str">
        <f t="shared" ref="C5:C27" ca="1" si="1">IF(B5="","",INDEX(Arrondissement,MATCH($B5,Ordre,0),1))</f>
        <v>4ème Arrd</v>
      </c>
      <c r="D5" s="1" t="str">
        <f t="shared" ref="D5:D27" ca="1" si="2">IF(B5="","",INDEX(Quartier,MATCH($B5,Ordre,0),1))</f>
        <v>Lipia</v>
      </c>
      <c r="F5" s="10">
        <f ca="1">IF(B5="","",SUM(H5:K5))</f>
        <v>157</v>
      </c>
      <c r="H5" s="3">
        <f t="shared" ref="H5:H27" ca="1" si="3">IF($B5="","",COUNTIFS(Arrondissement,$C5,Quartier,$D5,Sexe,H$2,Vraiment,H$3))</f>
        <v>39</v>
      </c>
      <c r="I5" s="3">
        <f t="shared" ref="I5:I27" ca="1" si="4">IF($B5="","",COUNTIFS(Arrondissement,$C5,Quartier,$D5,Sexe,H$2,Vraiment,I$3))</f>
        <v>101</v>
      </c>
      <c r="J5" s="3">
        <f t="shared" ref="J5:J27" ca="1" si="5">IF($B5="","",COUNTIFS(Arrondissement,$C5,Quartier,$D5,Sexe,J$2,Vraiment,J$3))</f>
        <v>5</v>
      </c>
      <c r="K5" s="3">
        <f t="shared" ref="K5:K27" ca="1" si="6">IF($B5="","",COUNTIFS(Arrondissement,$C5,Quartier,$D5,Sexe,J$2,Vraiment,K$3))</f>
        <v>12</v>
      </c>
      <c r="L5" s="3">
        <f t="shared" ref="L5:L27" ca="1" si="7">IF($B5="","",COUNTIFS(Arrondissement,$C5,Quartier,$D5,Sexe,L$2,Un_Peu,L$3))</f>
        <v>84</v>
      </c>
      <c r="M5" s="3">
        <f t="shared" ref="M5:M27" ca="1" si="8">IF($B5="","",COUNTIFS(Arrondissement,$C5,Quartier,$D5,Sexe,L$2,Un_Peu,M$3))</f>
        <v>56</v>
      </c>
      <c r="N5" s="3">
        <f t="shared" ref="N5:N27" ca="1" si="9">IF($B5="","",COUNTIFS(Arrondissement,$C5,Quartier,$D5,Sexe,N$2,Un_Peu,N$3))</f>
        <v>11</v>
      </c>
      <c r="O5" s="3">
        <f t="shared" ref="O5:O27" ca="1" si="10">IF($B5="","",COUNTIFS(Arrondissement,$C5,Quartier,$D5,Sexe,N$2,Un_Peu,O$3))</f>
        <v>6</v>
      </c>
      <c r="P5" s="3">
        <f t="shared" ref="P5:P27" ca="1" si="11">IF($B5="","",COUNTIFS(Arrondissement,$C5,Quartier,$D5,Sexe,P$2,Pas_Vraiment,P$3))</f>
        <v>14</v>
      </c>
      <c r="Q5" s="3">
        <f t="shared" ref="Q5:Q27" ca="1" si="12">IF($B5="","",COUNTIFS(Arrondissement,$C5,Quartier,$D5,Sexe,P$2,Pas_Vraiment,Q$3))</f>
        <v>126</v>
      </c>
      <c r="R5" s="3">
        <f t="shared" ref="R5:R27" ca="1" si="13">IF($B5="","",COUNTIFS(Arrondissement,$C5,Quartier,$D5,Sexe,R$2,Pas_Vraiment,R$3))</f>
        <v>1</v>
      </c>
      <c r="S5" s="3">
        <f t="shared" ref="S5:S27" ca="1" si="14">IF($B5="","",COUNTIFS(Arrondissement,$C5,Quartier,$D5,Sexe,R$2,Pas_Vraiment,S$3))</f>
        <v>16</v>
      </c>
      <c r="T5" s="3">
        <f t="shared" ref="T5:T27" ca="1" si="15">IF($B5="","",COUNTIFS(Arrondissement,$C5,Quartier,$D5,Sexe,T$2,Pas_du_Tout,T$3))</f>
        <v>1</v>
      </c>
      <c r="U5" s="3">
        <f t="shared" ref="U5:U27" ca="1" si="16">IF($B5="","",COUNTIFS(Arrondissement,$C5,Quartier,$D5,Sexe,T$2,Pas_du_Tout,U$3))</f>
        <v>139</v>
      </c>
      <c r="V5" s="3">
        <f t="shared" ref="V5:V27" ca="1" si="17">IF($B5="","",COUNTIFS(Arrondissement,$C5,Quartier,$D5,Sexe,V$2,Pas_du_Tout,V$3))</f>
        <v>0</v>
      </c>
      <c r="W5" s="3">
        <f t="shared" ref="W5:W27" ca="1" si="18">IF($B5="","",COUNTIFS(Arrondissement,$C5,Quartier,$D5,Sexe,V$2,Pas_du_Tout,W$3))</f>
        <v>17</v>
      </c>
    </row>
    <row r="6" spans="1:23">
      <c r="A6" s="1"/>
      <c r="B6" s="3">
        <f t="shared" ref="B6:B27" si="19">IF(B5="","",IF(B5+1&lt;=MAX,B5+1,""))</f>
        <v>2</v>
      </c>
      <c r="C6" s="1" t="str">
        <f t="shared" ca="1" si="1"/>
        <v>4ème Arrd</v>
      </c>
      <c r="D6" s="1" t="str">
        <f t="shared" ca="1" si="2"/>
        <v>Gobongo</v>
      </c>
      <c r="F6" s="10">
        <f t="shared" ref="F6:F27" ca="1" si="20">IF(B6="","",SUM(H6:K6))</f>
        <v>159</v>
      </c>
      <c r="H6" s="3">
        <f t="shared" ca="1" si="3"/>
        <v>86</v>
      </c>
      <c r="I6" s="3">
        <f t="shared" ca="1" si="4"/>
        <v>69</v>
      </c>
      <c r="J6" s="3">
        <f t="shared" ca="1" si="5"/>
        <v>1</v>
      </c>
      <c r="K6" s="3">
        <f t="shared" ca="1" si="6"/>
        <v>3</v>
      </c>
      <c r="L6" s="3">
        <f t="shared" ca="1" si="7"/>
        <v>55</v>
      </c>
      <c r="M6" s="3">
        <f t="shared" ca="1" si="8"/>
        <v>100</v>
      </c>
      <c r="N6" s="3">
        <f t="shared" ca="1" si="9"/>
        <v>0</v>
      </c>
      <c r="O6" s="3">
        <f t="shared" ca="1" si="10"/>
        <v>4</v>
      </c>
      <c r="P6" s="3">
        <f t="shared" ca="1" si="11"/>
        <v>10</v>
      </c>
      <c r="Q6" s="3">
        <f t="shared" ca="1" si="12"/>
        <v>145</v>
      </c>
      <c r="R6" s="3">
        <f t="shared" ca="1" si="13"/>
        <v>3</v>
      </c>
      <c r="S6" s="3">
        <f t="shared" ca="1" si="14"/>
        <v>1</v>
      </c>
      <c r="T6" s="3">
        <f t="shared" ca="1" si="15"/>
        <v>0</v>
      </c>
      <c r="U6" s="3">
        <f t="shared" ca="1" si="16"/>
        <v>155</v>
      </c>
      <c r="V6" s="3">
        <f t="shared" ca="1" si="17"/>
        <v>0</v>
      </c>
      <c r="W6" s="3">
        <f t="shared" ca="1" si="18"/>
        <v>4</v>
      </c>
    </row>
    <row r="7" spans="1:23">
      <c r="A7" s="1"/>
      <c r="B7" s="3">
        <f t="shared" si="19"/>
        <v>3</v>
      </c>
      <c r="C7" s="1" t="str">
        <f t="shared" ca="1" si="1"/>
        <v>5ème Arrd</v>
      </c>
      <c r="D7" s="1" t="str">
        <f t="shared" ca="1" si="2"/>
        <v>Bazanga</v>
      </c>
      <c r="F7" s="10">
        <f t="shared" ca="1" si="20"/>
        <v>50</v>
      </c>
      <c r="H7" s="3">
        <f t="shared" ca="1" si="3"/>
        <v>17</v>
      </c>
      <c r="I7" s="3">
        <f t="shared" ca="1" si="4"/>
        <v>32</v>
      </c>
      <c r="J7" s="3">
        <f t="shared" ca="1" si="5"/>
        <v>0</v>
      </c>
      <c r="K7" s="3">
        <f t="shared" ca="1" si="6"/>
        <v>1</v>
      </c>
      <c r="L7" s="3">
        <f t="shared" ca="1" si="7"/>
        <v>21</v>
      </c>
      <c r="M7" s="3">
        <f t="shared" ca="1" si="8"/>
        <v>28</v>
      </c>
      <c r="N7" s="3">
        <f t="shared" ca="1" si="9"/>
        <v>1</v>
      </c>
      <c r="O7" s="3">
        <f t="shared" ca="1" si="10"/>
        <v>0</v>
      </c>
      <c r="P7" s="3">
        <f t="shared" ca="1" si="11"/>
        <v>3</v>
      </c>
      <c r="Q7" s="3">
        <f t="shared" ca="1" si="12"/>
        <v>46</v>
      </c>
      <c r="R7" s="3">
        <f t="shared" ca="1" si="13"/>
        <v>0</v>
      </c>
      <c r="S7" s="3">
        <f t="shared" ca="1" si="14"/>
        <v>1</v>
      </c>
      <c r="T7" s="3">
        <f t="shared" ca="1" si="15"/>
        <v>0</v>
      </c>
      <c r="U7" s="3">
        <f t="shared" ca="1" si="16"/>
        <v>49</v>
      </c>
      <c r="V7" s="3">
        <f t="shared" ca="1" si="17"/>
        <v>0</v>
      </c>
      <c r="W7" s="3">
        <f t="shared" ca="1" si="18"/>
        <v>1</v>
      </c>
    </row>
    <row r="8" spans="1:23">
      <c r="A8" s="1"/>
      <c r="B8" s="3">
        <f t="shared" si="19"/>
        <v>4</v>
      </c>
      <c r="C8" s="1" t="str">
        <f t="shared" ca="1" si="1"/>
        <v>4ème Arrd</v>
      </c>
      <c r="D8" s="1" t="str">
        <f t="shared" ca="1" si="2"/>
        <v>Lando</v>
      </c>
      <c r="F8" s="10">
        <f t="shared" ca="1" si="20"/>
        <v>57</v>
      </c>
      <c r="H8" s="3">
        <f t="shared" ca="1" si="3"/>
        <v>38</v>
      </c>
      <c r="I8" s="3">
        <f t="shared" ca="1" si="4"/>
        <v>16</v>
      </c>
      <c r="J8" s="3">
        <f t="shared" ca="1" si="5"/>
        <v>3</v>
      </c>
      <c r="K8" s="3">
        <f t="shared" ca="1" si="6"/>
        <v>0</v>
      </c>
      <c r="L8" s="3">
        <f t="shared" ca="1" si="7"/>
        <v>11</v>
      </c>
      <c r="M8" s="3">
        <f t="shared" ca="1" si="8"/>
        <v>43</v>
      </c>
      <c r="N8" s="3">
        <f t="shared" ca="1" si="9"/>
        <v>0</v>
      </c>
      <c r="O8" s="3">
        <f t="shared" ca="1" si="10"/>
        <v>3</v>
      </c>
      <c r="P8" s="3">
        <f t="shared" ca="1" si="11"/>
        <v>1</v>
      </c>
      <c r="Q8" s="3">
        <f t="shared" ca="1" si="12"/>
        <v>53</v>
      </c>
      <c r="R8" s="3">
        <f t="shared" ca="1" si="13"/>
        <v>0</v>
      </c>
      <c r="S8" s="3">
        <f t="shared" ca="1" si="14"/>
        <v>3</v>
      </c>
      <c r="T8" s="3">
        <f t="shared" ca="1" si="15"/>
        <v>0</v>
      </c>
      <c r="U8" s="3">
        <f t="shared" ca="1" si="16"/>
        <v>54</v>
      </c>
      <c r="V8" s="3">
        <f t="shared" ca="1" si="17"/>
        <v>0</v>
      </c>
      <c r="W8" s="3">
        <f t="shared" ca="1" si="18"/>
        <v>3</v>
      </c>
    </row>
    <row r="9" spans="1:23">
      <c r="A9" s="1"/>
      <c r="B9" s="3">
        <f t="shared" si="19"/>
        <v>5</v>
      </c>
      <c r="C9" s="1" t="str">
        <f t="shared" ca="1" si="1"/>
        <v>Bégoua</v>
      </c>
      <c r="D9" s="1" t="str">
        <f t="shared" ca="1" si="2"/>
        <v>Cité Golf</v>
      </c>
      <c r="F9" s="10">
        <f t="shared" ca="1" si="20"/>
        <v>75</v>
      </c>
      <c r="H9" s="3">
        <f t="shared" ca="1" si="3"/>
        <v>31</v>
      </c>
      <c r="I9" s="3">
        <f t="shared" ca="1" si="4"/>
        <v>26</v>
      </c>
      <c r="J9" s="3">
        <f t="shared" ca="1" si="5"/>
        <v>12</v>
      </c>
      <c r="K9" s="3">
        <f t="shared" ca="1" si="6"/>
        <v>6</v>
      </c>
      <c r="L9" s="3">
        <f t="shared" ca="1" si="7"/>
        <v>25</v>
      </c>
      <c r="M9" s="3">
        <f t="shared" ca="1" si="8"/>
        <v>32</v>
      </c>
      <c r="N9" s="3">
        <f t="shared" ca="1" si="9"/>
        <v>5</v>
      </c>
      <c r="O9" s="3">
        <f t="shared" ca="1" si="10"/>
        <v>13</v>
      </c>
      <c r="P9" s="3">
        <f t="shared" ca="1" si="11"/>
        <v>0</v>
      </c>
      <c r="Q9" s="3">
        <f t="shared" ca="1" si="12"/>
        <v>57</v>
      </c>
      <c r="R9" s="3">
        <f t="shared" ca="1" si="13"/>
        <v>1</v>
      </c>
      <c r="S9" s="3">
        <f t="shared" ca="1" si="14"/>
        <v>17</v>
      </c>
      <c r="T9" s="3">
        <f t="shared" ca="1" si="15"/>
        <v>0</v>
      </c>
      <c r="U9" s="3">
        <f t="shared" ca="1" si="16"/>
        <v>57</v>
      </c>
      <c r="V9" s="3">
        <f t="shared" ca="1" si="17"/>
        <v>0</v>
      </c>
      <c r="W9" s="3">
        <f t="shared" ca="1" si="18"/>
        <v>18</v>
      </c>
    </row>
    <row r="10" spans="1:23">
      <c r="A10" s="1"/>
      <c r="B10" s="3">
        <f t="shared" si="19"/>
        <v>6</v>
      </c>
      <c r="C10" s="1" t="str">
        <f t="shared" ca="1" si="1"/>
        <v>4ème Arrd</v>
      </c>
      <c r="D10" s="1" t="str">
        <f t="shared" ca="1" si="2"/>
        <v>Cité Golf</v>
      </c>
      <c r="F10" s="10">
        <f t="shared" ca="1" si="20"/>
        <v>4</v>
      </c>
      <c r="H10" s="3">
        <f t="shared" ca="1" si="3"/>
        <v>4</v>
      </c>
      <c r="I10" s="3">
        <f t="shared" ca="1" si="4"/>
        <v>0</v>
      </c>
      <c r="J10" s="3">
        <f t="shared" ca="1" si="5"/>
        <v>0</v>
      </c>
      <c r="K10" s="3">
        <f t="shared" ca="1" si="6"/>
        <v>0</v>
      </c>
      <c r="L10" s="3">
        <f t="shared" ca="1" si="7"/>
        <v>0</v>
      </c>
      <c r="M10" s="3">
        <f t="shared" ca="1" si="8"/>
        <v>4</v>
      </c>
      <c r="N10" s="3">
        <f t="shared" ca="1" si="9"/>
        <v>0</v>
      </c>
      <c r="O10" s="3">
        <f t="shared" ca="1" si="10"/>
        <v>0</v>
      </c>
      <c r="P10" s="3">
        <f t="shared" ca="1" si="11"/>
        <v>0</v>
      </c>
      <c r="Q10" s="3">
        <f t="shared" ca="1" si="12"/>
        <v>4</v>
      </c>
      <c r="R10" s="3">
        <f t="shared" ca="1" si="13"/>
        <v>0</v>
      </c>
      <c r="S10" s="3">
        <f t="shared" ca="1" si="14"/>
        <v>0</v>
      </c>
      <c r="T10" s="3">
        <f t="shared" ca="1" si="15"/>
        <v>0</v>
      </c>
      <c r="U10" s="3">
        <f t="shared" ca="1" si="16"/>
        <v>4</v>
      </c>
      <c r="V10" s="3">
        <f t="shared" ca="1" si="17"/>
        <v>0</v>
      </c>
      <c r="W10" s="3">
        <f t="shared" ca="1" si="18"/>
        <v>0</v>
      </c>
    </row>
    <row r="11" spans="1:23">
      <c r="A11" s="1"/>
      <c r="B11" s="3">
        <f t="shared" si="19"/>
        <v>7</v>
      </c>
      <c r="C11" s="1" t="str">
        <f t="shared" ca="1" si="1"/>
        <v>Bimbo</v>
      </c>
      <c r="D11" s="1" t="str">
        <f t="shared" ca="1" si="2"/>
        <v>Cité Golf</v>
      </c>
      <c r="F11" s="10">
        <f t="shared" ca="1" si="20"/>
        <v>7</v>
      </c>
      <c r="H11" s="3">
        <f t="shared" ca="1" si="3"/>
        <v>4</v>
      </c>
      <c r="I11" s="3">
        <f t="shared" ca="1" si="4"/>
        <v>3</v>
      </c>
      <c r="J11" s="3">
        <f t="shared" ca="1" si="5"/>
        <v>0</v>
      </c>
      <c r="K11" s="3">
        <f t="shared" ca="1" si="6"/>
        <v>0</v>
      </c>
      <c r="L11" s="3">
        <f t="shared" ca="1" si="7"/>
        <v>1</v>
      </c>
      <c r="M11" s="3">
        <f t="shared" ca="1" si="8"/>
        <v>6</v>
      </c>
      <c r="N11" s="3">
        <f t="shared" ca="1" si="9"/>
        <v>0</v>
      </c>
      <c r="O11" s="3">
        <f t="shared" ca="1" si="10"/>
        <v>0</v>
      </c>
      <c r="P11" s="3">
        <f t="shared" ca="1" si="11"/>
        <v>1</v>
      </c>
      <c r="Q11" s="3">
        <f t="shared" ca="1" si="12"/>
        <v>6</v>
      </c>
      <c r="R11" s="3">
        <f t="shared" ca="1" si="13"/>
        <v>0</v>
      </c>
      <c r="S11" s="3">
        <f t="shared" ca="1" si="14"/>
        <v>0</v>
      </c>
      <c r="T11" s="3">
        <f t="shared" ca="1" si="15"/>
        <v>0</v>
      </c>
      <c r="U11" s="3">
        <f t="shared" ca="1" si="16"/>
        <v>7</v>
      </c>
      <c r="V11" s="3">
        <f t="shared" ca="1" si="17"/>
        <v>0</v>
      </c>
      <c r="W11" s="3">
        <f t="shared" ca="1" si="18"/>
        <v>0</v>
      </c>
    </row>
    <row r="12" spans="1:23">
      <c r="A12" s="1"/>
      <c r="B12" s="3">
        <f t="shared" si="19"/>
        <v>8</v>
      </c>
      <c r="C12" s="1" t="str">
        <f t="shared" ca="1" si="1"/>
        <v>Bégoua</v>
      </c>
      <c r="D12" s="1" t="str">
        <f t="shared" ca="1" si="2"/>
        <v>Sandimba</v>
      </c>
      <c r="F12" s="10">
        <f t="shared" ca="1" si="20"/>
        <v>35</v>
      </c>
      <c r="H12" s="3">
        <f t="shared" ca="1" si="3"/>
        <v>15</v>
      </c>
      <c r="I12" s="3">
        <f t="shared" ca="1" si="4"/>
        <v>17</v>
      </c>
      <c r="J12" s="3">
        <f t="shared" ca="1" si="5"/>
        <v>2</v>
      </c>
      <c r="K12" s="3">
        <f t="shared" ca="1" si="6"/>
        <v>1</v>
      </c>
      <c r="L12" s="3">
        <f t="shared" ca="1" si="7"/>
        <v>14</v>
      </c>
      <c r="M12" s="3">
        <f t="shared" ca="1" si="8"/>
        <v>18</v>
      </c>
      <c r="N12" s="3">
        <f t="shared" ca="1" si="9"/>
        <v>1</v>
      </c>
      <c r="O12" s="3">
        <f t="shared" ca="1" si="10"/>
        <v>2</v>
      </c>
      <c r="P12" s="3">
        <f t="shared" ca="1" si="11"/>
        <v>1</v>
      </c>
      <c r="Q12" s="3">
        <f t="shared" ca="1" si="12"/>
        <v>31</v>
      </c>
      <c r="R12" s="3">
        <f t="shared" ca="1" si="13"/>
        <v>0</v>
      </c>
      <c r="S12" s="3">
        <f t="shared" ca="1" si="14"/>
        <v>3</v>
      </c>
      <c r="T12" s="3">
        <f t="shared" ca="1" si="15"/>
        <v>0</v>
      </c>
      <c r="U12" s="3">
        <f t="shared" ca="1" si="16"/>
        <v>32</v>
      </c>
      <c r="V12" s="3">
        <f t="shared" ca="1" si="17"/>
        <v>0</v>
      </c>
      <c r="W12" s="3">
        <f t="shared" ca="1" si="18"/>
        <v>3</v>
      </c>
    </row>
    <row r="13" spans="1:23">
      <c r="A13" s="1"/>
      <c r="B13" s="3">
        <f t="shared" si="19"/>
        <v>9</v>
      </c>
      <c r="C13" s="1" t="str">
        <f t="shared" ca="1" si="1"/>
        <v>Bimbo</v>
      </c>
      <c r="D13" s="1" t="str">
        <f t="shared" ca="1" si="2"/>
        <v>Sandimba</v>
      </c>
      <c r="F13" s="10">
        <f t="shared" ca="1" si="20"/>
        <v>21</v>
      </c>
      <c r="H13" s="3">
        <f t="shared" ca="1" si="3"/>
        <v>4</v>
      </c>
      <c r="I13" s="3">
        <f t="shared" ca="1" si="4"/>
        <v>12</v>
      </c>
      <c r="J13" s="3">
        <f t="shared" ca="1" si="5"/>
        <v>0</v>
      </c>
      <c r="K13" s="3">
        <f t="shared" ca="1" si="6"/>
        <v>5</v>
      </c>
      <c r="L13" s="3">
        <f t="shared" ca="1" si="7"/>
        <v>11</v>
      </c>
      <c r="M13" s="3">
        <f t="shared" ca="1" si="8"/>
        <v>5</v>
      </c>
      <c r="N13" s="3">
        <f t="shared" ca="1" si="9"/>
        <v>4</v>
      </c>
      <c r="O13" s="3">
        <f t="shared" ca="1" si="10"/>
        <v>1</v>
      </c>
      <c r="P13" s="3">
        <f t="shared" ca="1" si="11"/>
        <v>1</v>
      </c>
      <c r="Q13" s="3">
        <f t="shared" ca="1" si="12"/>
        <v>15</v>
      </c>
      <c r="R13" s="3">
        <f t="shared" ca="1" si="13"/>
        <v>0</v>
      </c>
      <c r="S13" s="3">
        <f t="shared" ca="1" si="14"/>
        <v>5</v>
      </c>
      <c r="T13" s="3">
        <f t="shared" ca="1" si="15"/>
        <v>0</v>
      </c>
      <c r="U13" s="3">
        <f t="shared" ca="1" si="16"/>
        <v>16</v>
      </c>
      <c r="V13" s="3">
        <f t="shared" ca="1" si="17"/>
        <v>0</v>
      </c>
      <c r="W13" s="3">
        <f t="shared" ca="1" si="18"/>
        <v>5</v>
      </c>
    </row>
    <row r="14" spans="1:23">
      <c r="A14" s="1"/>
      <c r="B14" s="3">
        <f t="shared" si="19"/>
        <v>10</v>
      </c>
      <c r="C14" s="1" t="str">
        <f t="shared" ca="1" si="1"/>
        <v>5ème Arrd</v>
      </c>
      <c r="D14" s="1" t="str">
        <f t="shared" ca="1" si="2"/>
        <v>Kolongo</v>
      </c>
      <c r="F14" s="10">
        <f t="shared" ca="1" si="20"/>
        <v>48</v>
      </c>
      <c r="H14" s="3">
        <f t="shared" ca="1" si="3"/>
        <v>28</v>
      </c>
      <c r="I14" s="3">
        <f t="shared" ca="1" si="4"/>
        <v>19</v>
      </c>
      <c r="J14" s="3">
        <f t="shared" ca="1" si="5"/>
        <v>1</v>
      </c>
      <c r="K14" s="3">
        <f t="shared" ca="1" si="6"/>
        <v>0</v>
      </c>
      <c r="L14" s="3">
        <f t="shared" ca="1" si="7"/>
        <v>18</v>
      </c>
      <c r="M14" s="3">
        <f t="shared" ca="1" si="8"/>
        <v>29</v>
      </c>
      <c r="N14" s="3">
        <f t="shared" ca="1" si="9"/>
        <v>0</v>
      </c>
      <c r="O14" s="3">
        <f t="shared" ca="1" si="10"/>
        <v>1</v>
      </c>
      <c r="P14" s="3">
        <f t="shared" ca="1" si="11"/>
        <v>0</v>
      </c>
      <c r="Q14" s="3">
        <f t="shared" ca="1" si="12"/>
        <v>47</v>
      </c>
      <c r="R14" s="3">
        <f t="shared" ca="1" si="13"/>
        <v>0</v>
      </c>
      <c r="S14" s="3">
        <f t="shared" ca="1" si="14"/>
        <v>1</v>
      </c>
      <c r="T14" s="3">
        <f t="shared" ca="1" si="15"/>
        <v>0</v>
      </c>
      <c r="U14" s="3">
        <f t="shared" ca="1" si="16"/>
        <v>47</v>
      </c>
      <c r="V14" s="3">
        <f t="shared" ca="1" si="17"/>
        <v>0</v>
      </c>
      <c r="W14" s="3">
        <f t="shared" ca="1" si="18"/>
        <v>1</v>
      </c>
    </row>
    <row r="15" spans="1:23">
      <c r="A15" s="1"/>
      <c r="B15" s="3">
        <f t="shared" si="19"/>
        <v>11</v>
      </c>
      <c r="C15" s="1" t="str">
        <f t="shared" ca="1" si="1"/>
        <v>5ème Arrd</v>
      </c>
      <c r="D15" s="1" t="str">
        <f t="shared" ca="1" si="2"/>
        <v>Lipia</v>
      </c>
      <c r="F15" s="10">
        <f t="shared" ca="1" si="20"/>
        <v>1</v>
      </c>
      <c r="H15" s="3">
        <f t="shared" ca="1" si="3"/>
        <v>0</v>
      </c>
      <c r="I15" s="3">
        <f t="shared" ca="1" si="4"/>
        <v>1</v>
      </c>
      <c r="J15" s="3">
        <f t="shared" ca="1" si="5"/>
        <v>0</v>
      </c>
      <c r="K15" s="3">
        <f t="shared" ca="1" si="6"/>
        <v>0</v>
      </c>
      <c r="L15" s="3">
        <f t="shared" ca="1" si="7"/>
        <v>1</v>
      </c>
      <c r="M15" s="3">
        <f t="shared" ca="1" si="8"/>
        <v>0</v>
      </c>
      <c r="N15" s="3">
        <f t="shared" ca="1" si="9"/>
        <v>0</v>
      </c>
      <c r="O15" s="3">
        <f t="shared" ca="1" si="10"/>
        <v>0</v>
      </c>
      <c r="P15" s="3">
        <f t="shared" ca="1" si="11"/>
        <v>0</v>
      </c>
      <c r="Q15" s="3">
        <f t="shared" ca="1" si="12"/>
        <v>1</v>
      </c>
      <c r="R15" s="3">
        <f t="shared" ca="1" si="13"/>
        <v>0</v>
      </c>
      <c r="S15" s="3">
        <f t="shared" ca="1" si="14"/>
        <v>0</v>
      </c>
      <c r="T15" s="3">
        <f t="shared" ca="1" si="15"/>
        <v>0</v>
      </c>
      <c r="U15" s="3">
        <f t="shared" ca="1" si="16"/>
        <v>1</v>
      </c>
      <c r="V15" s="3">
        <f t="shared" ca="1" si="17"/>
        <v>0</v>
      </c>
      <c r="W15" s="3">
        <f t="shared" ca="1" si="18"/>
        <v>0</v>
      </c>
    </row>
    <row r="16" spans="1:23">
      <c r="A16" s="1"/>
      <c r="B16" s="3">
        <f t="shared" si="19"/>
        <v>12</v>
      </c>
      <c r="C16" s="1" t="str">
        <f t="shared" ca="1" si="1"/>
        <v>Bégoua</v>
      </c>
      <c r="D16" s="1" t="str">
        <f t="shared" ca="1" si="2"/>
        <v>Jerusalem</v>
      </c>
      <c r="F16" s="10">
        <f t="shared" ca="1" si="20"/>
        <v>1</v>
      </c>
      <c r="H16" s="3">
        <f t="shared" ca="1" si="3"/>
        <v>0</v>
      </c>
      <c r="I16" s="3">
        <f t="shared" ca="1" si="4"/>
        <v>0</v>
      </c>
      <c r="J16" s="3">
        <f t="shared" ca="1" si="5"/>
        <v>1</v>
      </c>
      <c r="K16" s="3">
        <f t="shared" ca="1" si="6"/>
        <v>0</v>
      </c>
      <c r="L16" s="3">
        <f t="shared" ca="1" si="7"/>
        <v>0</v>
      </c>
      <c r="M16" s="3">
        <f t="shared" ca="1" si="8"/>
        <v>0</v>
      </c>
      <c r="N16" s="3">
        <f t="shared" ca="1" si="9"/>
        <v>0</v>
      </c>
      <c r="O16" s="3">
        <f t="shared" ca="1" si="10"/>
        <v>1</v>
      </c>
      <c r="P16" s="3">
        <f t="shared" ca="1" si="11"/>
        <v>0</v>
      </c>
      <c r="Q16" s="3">
        <f t="shared" ca="1" si="12"/>
        <v>0</v>
      </c>
      <c r="R16" s="3">
        <f t="shared" ca="1" si="13"/>
        <v>0</v>
      </c>
      <c r="S16" s="3">
        <f t="shared" ca="1" si="14"/>
        <v>1</v>
      </c>
      <c r="T16" s="3">
        <f t="shared" ca="1" si="15"/>
        <v>0</v>
      </c>
      <c r="U16" s="3">
        <f t="shared" ca="1" si="16"/>
        <v>0</v>
      </c>
      <c r="V16" s="3">
        <f t="shared" ca="1" si="17"/>
        <v>0</v>
      </c>
      <c r="W16" s="3">
        <f t="shared" ca="1" si="18"/>
        <v>1</v>
      </c>
    </row>
    <row r="17" spans="1:23">
      <c r="A17" s="1"/>
      <c r="B17" s="3">
        <f t="shared" si="19"/>
        <v>13</v>
      </c>
      <c r="C17" s="1" t="str">
        <f t="shared" ca="1" si="1"/>
        <v>Bégoua</v>
      </c>
      <c r="D17" s="1" t="str">
        <f t="shared" ca="1" si="2"/>
        <v>100 logements</v>
      </c>
      <c r="F17" s="10">
        <f t="shared" ca="1" si="20"/>
        <v>5</v>
      </c>
      <c r="H17" s="3">
        <f t="shared" ca="1" si="3"/>
        <v>4</v>
      </c>
      <c r="I17" s="3">
        <f t="shared" ca="1" si="4"/>
        <v>1</v>
      </c>
      <c r="J17" s="3">
        <f t="shared" ca="1" si="5"/>
        <v>0</v>
      </c>
      <c r="K17" s="3">
        <f t="shared" ca="1" si="6"/>
        <v>0</v>
      </c>
      <c r="L17" s="3">
        <f t="shared" ca="1" si="7"/>
        <v>0</v>
      </c>
      <c r="M17" s="3">
        <f t="shared" ca="1" si="8"/>
        <v>5</v>
      </c>
      <c r="N17" s="3">
        <f t="shared" ca="1" si="9"/>
        <v>0</v>
      </c>
      <c r="O17" s="3">
        <f t="shared" ca="1" si="10"/>
        <v>0</v>
      </c>
      <c r="P17" s="3">
        <f t="shared" ca="1" si="11"/>
        <v>0</v>
      </c>
      <c r="Q17" s="3">
        <f t="shared" ca="1" si="12"/>
        <v>5</v>
      </c>
      <c r="R17" s="3">
        <f t="shared" ca="1" si="13"/>
        <v>0</v>
      </c>
      <c r="S17" s="3">
        <f t="shared" ca="1" si="14"/>
        <v>0</v>
      </c>
      <c r="T17" s="3">
        <f t="shared" ca="1" si="15"/>
        <v>0</v>
      </c>
      <c r="U17" s="3">
        <f t="shared" ca="1" si="16"/>
        <v>5</v>
      </c>
      <c r="V17" s="3">
        <f t="shared" ca="1" si="17"/>
        <v>0</v>
      </c>
      <c r="W17" s="3">
        <f t="shared" ca="1" si="18"/>
        <v>0</v>
      </c>
    </row>
    <row r="18" spans="1:23">
      <c r="A18" s="1"/>
      <c r="B18" s="3">
        <f t="shared" si="19"/>
        <v>14</v>
      </c>
      <c r="C18" s="1" t="str">
        <f t="shared" ca="1" si="1"/>
        <v>Bégoua</v>
      </c>
      <c r="D18" s="1" t="str">
        <f t="shared" ca="1" si="2"/>
        <v>Damala</v>
      </c>
      <c r="F18" s="10">
        <f t="shared" ca="1" si="20"/>
        <v>26</v>
      </c>
      <c r="H18" s="3">
        <f t="shared" ca="1" si="3"/>
        <v>7</v>
      </c>
      <c r="I18" s="3">
        <f t="shared" ca="1" si="4"/>
        <v>17</v>
      </c>
      <c r="J18" s="3">
        <f t="shared" ca="1" si="5"/>
        <v>2</v>
      </c>
      <c r="K18" s="3">
        <f t="shared" ca="1" si="6"/>
        <v>0</v>
      </c>
      <c r="L18" s="3">
        <f t="shared" ca="1" si="7"/>
        <v>11</v>
      </c>
      <c r="M18" s="3">
        <f t="shared" ca="1" si="8"/>
        <v>13</v>
      </c>
      <c r="N18" s="3">
        <f t="shared" ca="1" si="9"/>
        <v>0</v>
      </c>
      <c r="O18" s="3">
        <f t="shared" ca="1" si="10"/>
        <v>2</v>
      </c>
      <c r="P18" s="3">
        <f t="shared" ca="1" si="11"/>
        <v>5</v>
      </c>
      <c r="Q18" s="3">
        <f t="shared" ca="1" si="12"/>
        <v>19</v>
      </c>
      <c r="R18" s="3">
        <f t="shared" ca="1" si="13"/>
        <v>0</v>
      </c>
      <c r="S18" s="3">
        <f t="shared" ca="1" si="14"/>
        <v>2</v>
      </c>
      <c r="T18" s="3">
        <f t="shared" ca="1" si="15"/>
        <v>1</v>
      </c>
      <c r="U18" s="3">
        <f t="shared" ca="1" si="16"/>
        <v>23</v>
      </c>
      <c r="V18" s="3">
        <f t="shared" ca="1" si="17"/>
        <v>0</v>
      </c>
      <c r="W18" s="3">
        <f t="shared" ca="1" si="18"/>
        <v>2</v>
      </c>
    </row>
    <row r="19" spans="1:23">
      <c r="A19" s="1"/>
      <c r="B19" s="3">
        <f t="shared" si="19"/>
        <v>15</v>
      </c>
      <c r="C19" s="1" t="str">
        <f t="shared" ca="1" si="1"/>
        <v>Bimbo</v>
      </c>
      <c r="D19" s="1" t="str">
        <f t="shared" ca="1" si="2"/>
        <v>Damala</v>
      </c>
      <c r="F19" s="10">
        <f t="shared" ca="1" si="20"/>
        <v>3</v>
      </c>
      <c r="H19" s="3">
        <f t="shared" ca="1" si="3"/>
        <v>1</v>
      </c>
      <c r="I19" s="3">
        <f t="shared" ca="1" si="4"/>
        <v>2</v>
      </c>
      <c r="J19" s="3">
        <f t="shared" ca="1" si="5"/>
        <v>0</v>
      </c>
      <c r="K19" s="3">
        <f t="shared" ca="1" si="6"/>
        <v>0</v>
      </c>
      <c r="L19" s="3">
        <f t="shared" ca="1" si="7"/>
        <v>1</v>
      </c>
      <c r="M19" s="3">
        <f t="shared" ca="1" si="8"/>
        <v>2</v>
      </c>
      <c r="N19" s="3">
        <f t="shared" ca="1" si="9"/>
        <v>0</v>
      </c>
      <c r="O19" s="3">
        <f t="shared" ca="1" si="10"/>
        <v>0</v>
      </c>
      <c r="P19" s="3">
        <f t="shared" ca="1" si="11"/>
        <v>1</v>
      </c>
      <c r="Q19" s="3">
        <f t="shared" ca="1" si="12"/>
        <v>2</v>
      </c>
      <c r="R19" s="3">
        <f t="shared" ca="1" si="13"/>
        <v>0</v>
      </c>
      <c r="S19" s="3">
        <f t="shared" ca="1" si="14"/>
        <v>0</v>
      </c>
      <c r="T19" s="3">
        <f t="shared" ca="1" si="15"/>
        <v>0</v>
      </c>
      <c r="U19" s="3">
        <f t="shared" ca="1" si="16"/>
        <v>3</v>
      </c>
      <c r="V19" s="3">
        <f t="shared" ca="1" si="17"/>
        <v>0</v>
      </c>
      <c r="W19" s="3">
        <f t="shared" ca="1" si="18"/>
        <v>0</v>
      </c>
    </row>
    <row r="20" spans="1:23">
      <c r="A20" s="1"/>
      <c r="B20" s="3">
        <f t="shared" si="19"/>
        <v>16</v>
      </c>
      <c r="C20" s="1" t="str">
        <f t="shared" ca="1" si="1"/>
        <v>Bégoua</v>
      </c>
      <c r="D20" s="1" t="str">
        <f t="shared" ca="1" si="2"/>
        <v>Damara</v>
      </c>
      <c r="F20" s="10">
        <f t="shared" ca="1" si="20"/>
        <v>1</v>
      </c>
      <c r="H20" s="3">
        <f t="shared" ca="1" si="3"/>
        <v>0</v>
      </c>
      <c r="I20" s="3">
        <f t="shared" ca="1" si="4"/>
        <v>1</v>
      </c>
      <c r="J20" s="3">
        <f t="shared" ca="1" si="5"/>
        <v>0</v>
      </c>
      <c r="K20" s="3">
        <f t="shared" ca="1" si="6"/>
        <v>0</v>
      </c>
      <c r="L20" s="3">
        <f t="shared" ca="1" si="7"/>
        <v>1</v>
      </c>
      <c r="M20" s="3">
        <f t="shared" ca="1" si="8"/>
        <v>0</v>
      </c>
      <c r="N20" s="3">
        <f t="shared" ca="1" si="9"/>
        <v>0</v>
      </c>
      <c r="O20" s="3">
        <f t="shared" ca="1" si="10"/>
        <v>0</v>
      </c>
      <c r="P20" s="3">
        <f t="shared" ca="1" si="11"/>
        <v>0</v>
      </c>
      <c r="Q20" s="3">
        <f t="shared" ca="1" si="12"/>
        <v>1</v>
      </c>
      <c r="R20" s="3">
        <f t="shared" ca="1" si="13"/>
        <v>0</v>
      </c>
      <c r="S20" s="3">
        <f t="shared" ca="1" si="14"/>
        <v>0</v>
      </c>
      <c r="T20" s="3">
        <f t="shared" ca="1" si="15"/>
        <v>0</v>
      </c>
      <c r="U20" s="3">
        <f t="shared" ca="1" si="16"/>
        <v>1</v>
      </c>
      <c r="V20" s="3">
        <f t="shared" ca="1" si="17"/>
        <v>0</v>
      </c>
      <c r="W20" s="3">
        <f t="shared" ca="1" si="18"/>
        <v>0</v>
      </c>
    </row>
    <row r="21" spans="1:23">
      <c r="A21" s="1"/>
      <c r="B21" s="3">
        <f t="shared" si="19"/>
        <v>17</v>
      </c>
      <c r="C21" s="1" t="str">
        <f t="shared" ca="1" si="1"/>
        <v>Bégoua</v>
      </c>
      <c r="D21" s="1" t="str">
        <f t="shared" ca="1" si="2"/>
        <v>Bégoua</v>
      </c>
      <c r="F21" s="10">
        <f t="shared" ca="1" si="20"/>
        <v>16</v>
      </c>
      <c r="H21" s="3">
        <f t="shared" ca="1" si="3"/>
        <v>8</v>
      </c>
      <c r="I21" s="3">
        <f t="shared" ca="1" si="4"/>
        <v>4</v>
      </c>
      <c r="J21" s="3">
        <f t="shared" ca="1" si="5"/>
        <v>2</v>
      </c>
      <c r="K21" s="3">
        <f t="shared" ca="1" si="6"/>
        <v>2</v>
      </c>
      <c r="L21" s="3">
        <f t="shared" ca="1" si="7"/>
        <v>4</v>
      </c>
      <c r="M21" s="3">
        <f t="shared" ca="1" si="8"/>
        <v>8</v>
      </c>
      <c r="N21" s="3">
        <f t="shared" ca="1" si="9"/>
        <v>2</v>
      </c>
      <c r="O21" s="3">
        <f t="shared" ca="1" si="10"/>
        <v>2</v>
      </c>
      <c r="P21" s="3">
        <f t="shared" ca="1" si="11"/>
        <v>0</v>
      </c>
      <c r="Q21" s="3">
        <f t="shared" ca="1" si="12"/>
        <v>12</v>
      </c>
      <c r="R21" s="3">
        <f t="shared" ca="1" si="13"/>
        <v>0</v>
      </c>
      <c r="S21" s="3">
        <f t="shared" ca="1" si="14"/>
        <v>4</v>
      </c>
      <c r="T21" s="3">
        <f t="shared" ca="1" si="15"/>
        <v>0</v>
      </c>
      <c r="U21" s="3">
        <f t="shared" ca="1" si="16"/>
        <v>12</v>
      </c>
      <c r="V21" s="3">
        <f t="shared" ca="1" si="17"/>
        <v>0</v>
      </c>
      <c r="W21" s="3">
        <f t="shared" ca="1" si="18"/>
        <v>4</v>
      </c>
    </row>
    <row r="22" spans="1:23">
      <c r="A22" s="1"/>
      <c r="B22" s="3">
        <f t="shared" si="19"/>
        <v>18</v>
      </c>
      <c r="C22" s="1" t="str">
        <f t="shared" ca="1" si="1"/>
        <v>Bimbo</v>
      </c>
      <c r="D22" s="1" t="str">
        <f t="shared" ca="1" si="2"/>
        <v>Bimbo</v>
      </c>
      <c r="F22" s="10">
        <f t="shared" ca="1" si="20"/>
        <v>1</v>
      </c>
      <c r="H22" s="3">
        <f t="shared" ca="1" si="3"/>
        <v>0</v>
      </c>
      <c r="I22" s="3">
        <f t="shared" ca="1" si="4"/>
        <v>1</v>
      </c>
      <c r="J22" s="3">
        <f t="shared" ca="1" si="5"/>
        <v>0</v>
      </c>
      <c r="K22" s="3">
        <f t="shared" ca="1" si="6"/>
        <v>0</v>
      </c>
      <c r="L22" s="3">
        <f t="shared" ca="1" si="7"/>
        <v>1</v>
      </c>
      <c r="M22" s="3">
        <f t="shared" ca="1" si="8"/>
        <v>0</v>
      </c>
      <c r="N22" s="3">
        <f t="shared" ca="1" si="9"/>
        <v>0</v>
      </c>
      <c r="O22" s="3">
        <f t="shared" ca="1" si="10"/>
        <v>0</v>
      </c>
      <c r="P22" s="3">
        <f t="shared" ca="1" si="11"/>
        <v>0</v>
      </c>
      <c r="Q22" s="3">
        <f t="shared" ca="1" si="12"/>
        <v>1</v>
      </c>
      <c r="R22" s="3">
        <f t="shared" ca="1" si="13"/>
        <v>0</v>
      </c>
      <c r="S22" s="3">
        <f t="shared" ca="1" si="14"/>
        <v>0</v>
      </c>
      <c r="T22" s="3">
        <f t="shared" ca="1" si="15"/>
        <v>0</v>
      </c>
      <c r="U22" s="3">
        <f t="shared" ca="1" si="16"/>
        <v>1</v>
      </c>
      <c r="V22" s="3">
        <f t="shared" ca="1" si="17"/>
        <v>0</v>
      </c>
      <c r="W22" s="3">
        <f t="shared" ca="1" si="18"/>
        <v>0</v>
      </c>
    </row>
    <row r="23" spans="1:23">
      <c r="A23" s="1"/>
      <c r="B23" s="3">
        <f t="shared" si="19"/>
        <v>19</v>
      </c>
      <c r="C23" s="1" t="str">
        <f t="shared" ca="1" si="1"/>
        <v>Bégoua</v>
      </c>
      <c r="D23" s="1" t="str">
        <f t="shared" ca="1" si="2"/>
        <v>Bimbo</v>
      </c>
      <c r="F23" s="10">
        <f t="shared" ca="1" si="20"/>
        <v>1</v>
      </c>
      <c r="H23" s="3">
        <f t="shared" ca="1" si="3"/>
        <v>0</v>
      </c>
      <c r="I23" s="3">
        <f t="shared" ca="1" si="4"/>
        <v>0</v>
      </c>
      <c r="J23" s="3">
        <f t="shared" ca="1" si="5"/>
        <v>1</v>
      </c>
      <c r="K23" s="3">
        <f t="shared" ca="1" si="6"/>
        <v>0</v>
      </c>
      <c r="L23" s="3">
        <f t="shared" ca="1" si="7"/>
        <v>0</v>
      </c>
      <c r="M23" s="3">
        <f t="shared" ca="1" si="8"/>
        <v>0</v>
      </c>
      <c r="N23" s="3">
        <f t="shared" ca="1" si="9"/>
        <v>0</v>
      </c>
      <c r="O23" s="3">
        <f t="shared" ca="1" si="10"/>
        <v>1</v>
      </c>
      <c r="P23" s="3">
        <f t="shared" ca="1" si="11"/>
        <v>0</v>
      </c>
      <c r="Q23" s="3">
        <f t="shared" ca="1" si="12"/>
        <v>0</v>
      </c>
      <c r="R23" s="3">
        <f t="shared" ca="1" si="13"/>
        <v>0</v>
      </c>
      <c r="S23" s="3">
        <f t="shared" ca="1" si="14"/>
        <v>1</v>
      </c>
      <c r="T23" s="3">
        <f t="shared" ca="1" si="15"/>
        <v>0</v>
      </c>
      <c r="U23" s="3">
        <f t="shared" ca="1" si="16"/>
        <v>0</v>
      </c>
      <c r="V23" s="3">
        <f t="shared" ca="1" si="17"/>
        <v>0</v>
      </c>
      <c r="W23" s="3">
        <f t="shared" ca="1" si="18"/>
        <v>1</v>
      </c>
    </row>
    <row r="24" spans="1:23">
      <c r="A24" s="1"/>
      <c r="B24" s="3">
        <f t="shared" si="19"/>
        <v>20</v>
      </c>
      <c r="C24" s="1" t="str">
        <f t="shared" ca="1" si="1"/>
        <v>4ème Arrd</v>
      </c>
      <c r="D24" s="1" t="str">
        <f t="shared" ca="1" si="2"/>
        <v>Kolongo</v>
      </c>
      <c r="F24" s="10">
        <f t="shared" ca="1" si="20"/>
        <v>2</v>
      </c>
      <c r="H24" s="3">
        <f t="shared" ca="1" si="3"/>
        <v>0</v>
      </c>
      <c r="I24" s="3">
        <f t="shared" ca="1" si="4"/>
        <v>2</v>
      </c>
      <c r="J24" s="3">
        <f t="shared" ca="1" si="5"/>
        <v>0</v>
      </c>
      <c r="K24" s="3">
        <f t="shared" ca="1" si="6"/>
        <v>0</v>
      </c>
      <c r="L24" s="3">
        <f t="shared" ca="1" si="7"/>
        <v>2</v>
      </c>
      <c r="M24" s="3">
        <f t="shared" ca="1" si="8"/>
        <v>0</v>
      </c>
      <c r="N24" s="3">
        <f t="shared" ca="1" si="9"/>
        <v>0</v>
      </c>
      <c r="O24" s="3">
        <f t="shared" ca="1" si="10"/>
        <v>0</v>
      </c>
      <c r="P24" s="3">
        <f t="shared" ca="1" si="11"/>
        <v>0</v>
      </c>
      <c r="Q24" s="3">
        <f t="shared" ca="1" si="12"/>
        <v>2</v>
      </c>
      <c r="R24" s="3">
        <f t="shared" ca="1" si="13"/>
        <v>0</v>
      </c>
      <c r="S24" s="3">
        <f t="shared" ca="1" si="14"/>
        <v>0</v>
      </c>
      <c r="T24" s="3">
        <f t="shared" ca="1" si="15"/>
        <v>0</v>
      </c>
      <c r="U24" s="3">
        <f t="shared" ca="1" si="16"/>
        <v>2</v>
      </c>
      <c r="V24" s="3">
        <f t="shared" ca="1" si="17"/>
        <v>0</v>
      </c>
      <c r="W24" s="3">
        <f t="shared" ca="1" si="18"/>
        <v>0</v>
      </c>
    </row>
    <row r="25" spans="1:23">
      <c r="A25" s="1"/>
      <c r="B25" s="3">
        <f t="shared" si="19"/>
        <v>21</v>
      </c>
      <c r="C25" s="1" t="str">
        <f t="shared" ca="1" si="1"/>
        <v>3ème Arrd</v>
      </c>
      <c r="D25" s="1" t="str">
        <f t="shared" ca="1" si="2"/>
        <v>Cameroun Douala</v>
      </c>
      <c r="F25" s="10">
        <f t="shared" ca="1" si="20"/>
        <v>2</v>
      </c>
      <c r="H25" s="3">
        <f t="shared" ca="1" si="3"/>
        <v>1</v>
      </c>
      <c r="I25" s="3">
        <f t="shared" ca="1" si="4"/>
        <v>0</v>
      </c>
      <c r="J25" s="3">
        <f t="shared" ca="1" si="5"/>
        <v>1</v>
      </c>
      <c r="K25" s="3">
        <f t="shared" ca="1" si="6"/>
        <v>0</v>
      </c>
      <c r="L25" s="3">
        <f t="shared" ca="1" si="7"/>
        <v>0</v>
      </c>
      <c r="M25" s="3">
        <f t="shared" ca="1" si="8"/>
        <v>1</v>
      </c>
      <c r="N25" s="3">
        <f t="shared" ca="1" si="9"/>
        <v>0</v>
      </c>
      <c r="O25" s="3">
        <f t="shared" ca="1" si="10"/>
        <v>1</v>
      </c>
      <c r="P25" s="3">
        <f t="shared" ca="1" si="11"/>
        <v>0</v>
      </c>
      <c r="Q25" s="3">
        <f t="shared" ca="1" si="12"/>
        <v>1</v>
      </c>
      <c r="R25" s="3">
        <f t="shared" ca="1" si="13"/>
        <v>0</v>
      </c>
      <c r="S25" s="3">
        <f t="shared" ca="1" si="14"/>
        <v>1</v>
      </c>
      <c r="T25" s="3">
        <f t="shared" ca="1" si="15"/>
        <v>0</v>
      </c>
      <c r="U25" s="3">
        <f t="shared" ca="1" si="16"/>
        <v>1</v>
      </c>
      <c r="V25" s="3">
        <f t="shared" ca="1" si="17"/>
        <v>0</v>
      </c>
      <c r="W25" s="3">
        <f t="shared" ca="1" si="18"/>
        <v>1</v>
      </c>
    </row>
    <row r="26" spans="1:23">
      <c r="A26" s="1"/>
      <c r="B26" s="3">
        <f t="shared" si="19"/>
        <v>22</v>
      </c>
      <c r="C26" s="1" t="str">
        <f t="shared" ca="1" si="1"/>
        <v>5ème Arrd</v>
      </c>
      <c r="D26" s="1" t="str">
        <f t="shared" ca="1" si="2"/>
        <v>Vara</v>
      </c>
      <c r="F26" s="10">
        <f t="shared" ca="1" si="20"/>
        <v>1</v>
      </c>
      <c r="H26" s="3">
        <f t="shared" ca="1" si="3"/>
        <v>0</v>
      </c>
      <c r="I26" s="3">
        <f t="shared" ca="1" si="4"/>
        <v>1</v>
      </c>
      <c r="J26" s="3">
        <f t="shared" ca="1" si="5"/>
        <v>0</v>
      </c>
      <c r="K26" s="3">
        <f t="shared" ca="1" si="6"/>
        <v>0</v>
      </c>
      <c r="L26" s="3">
        <f t="shared" ca="1" si="7"/>
        <v>0</v>
      </c>
      <c r="M26" s="3">
        <f t="shared" ca="1" si="8"/>
        <v>1</v>
      </c>
      <c r="N26" s="3">
        <f t="shared" ca="1" si="9"/>
        <v>0</v>
      </c>
      <c r="O26" s="3">
        <f t="shared" ca="1" si="10"/>
        <v>0</v>
      </c>
      <c r="P26" s="3">
        <f t="shared" ca="1" si="11"/>
        <v>0</v>
      </c>
      <c r="Q26" s="3">
        <f t="shared" ca="1" si="12"/>
        <v>1</v>
      </c>
      <c r="R26" s="3">
        <f t="shared" ca="1" si="13"/>
        <v>0</v>
      </c>
      <c r="S26" s="3">
        <f t="shared" ca="1" si="14"/>
        <v>0</v>
      </c>
      <c r="T26" s="3">
        <f t="shared" ca="1" si="15"/>
        <v>0</v>
      </c>
      <c r="U26" s="3">
        <f t="shared" ca="1" si="16"/>
        <v>1</v>
      </c>
      <c r="V26" s="3">
        <f t="shared" ca="1" si="17"/>
        <v>0</v>
      </c>
      <c r="W26" s="3">
        <f t="shared" ca="1" si="18"/>
        <v>0</v>
      </c>
    </row>
    <row r="27" spans="1:23">
      <c r="A27" s="1"/>
      <c r="B27" s="3">
        <f t="shared" si="19"/>
        <v>23</v>
      </c>
      <c r="C27" s="1" t="str">
        <f t="shared" ca="1" si="1"/>
        <v>4ème Arrd</v>
      </c>
      <c r="D27" s="1" t="str">
        <f t="shared" ca="1" si="2"/>
        <v>Gabon</v>
      </c>
      <c r="F27" s="10">
        <f t="shared" ca="1" si="20"/>
        <v>1</v>
      </c>
      <c r="H27" s="3">
        <f t="shared" ca="1" si="3"/>
        <v>0</v>
      </c>
      <c r="I27" s="3">
        <f t="shared" ca="1" si="4"/>
        <v>1</v>
      </c>
      <c r="J27" s="3">
        <f t="shared" ca="1" si="5"/>
        <v>0</v>
      </c>
      <c r="K27" s="3">
        <f t="shared" ca="1" si="6"/>
        <v>0</v>
      </c>
      <c r="L27" s="3">
        <f t="shared" ca="1" si="7"/>
        <v>1</v>
      </c>
      <c r="M27" s="3">
        <f t="shared" ca="1" si="8"/>
        <v>0</v>
      </c>
      <c r="N27" s="3">
        <f t="shared" ca="1" si="9"/>
        <v>0</v>
      </c>
      <c r="O27" s="3">
        <f t="shared" ca="1" si="10"/>
        <v>0</v>
      </c>
      <c r="P27" s="3">
        <f t="shared" ca="1" si="11"/>
        <v>0</v>
      </c>
      <c r="Q27" s="3">
        <f t="shared" ca="1" si="12"/>
        <v>1</v>
      </c>
      <c r="R27" s="3">
        <f t="shared" ca="1" si="13"/>
        <v>0</v>
      </c>
      <c r="S27" s="3">
        <f t="shared" ca="1" si="14"/>
        <v>0</v>
      </c>
      <c r="T27" s="3">
        <f t="shared" ca="1" si="15"/>
        <v>0</v>
      </c>
      <c r="U27" s="3">
        <f t="shared" ca="1" si="16"/>
        <v>1</v>
      </c>
      <c r="V27" s="3">
        <f t="shared" ca="1" si="17"/>
        <v>0</v>
      </c>
      <c r="W27" s="3">
        <f t="shared" ca="1" si="18"/>
        <v>0</v>
      </c>
    </row>
    <row r="28" spans="1:23">
      <c r="A28" s="1"/>
    </row>
    <row r="29" spans="1:23">
      <c r="A29" s="1"/>
    </row>
    <row r="30" spans="1:23">
      <c r="A30" s="1"/>
    </row>
    <row r="31" spans="1:23">
      <c r="A31" s="1"/>
    </row>
    <row r="32" spans="1:23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23">
      <c r="A49" s="1"/>
    </row>
    <row r="50" spans="1:23">
      <c r="A50" s="1"/>
    </row>
    <row r="51" spans="1:23">
      <c r="A51" s="1"/>
    </row>
    <row r="52" spans="1:23">
      <c r="A52" s="1"/>
    </row>
    <row r="53" spans="1:23">
      <c r="A53" s="1"/>
    </row>
    <row r="54" spans="1:23">
      <c r="A54" s="1"/>
      <c r="B54" s="3" t="str">
        <f t="shared" ref="B54" si="21">IF(B53="","",IF(B53+1&lt;=MAX,B53+1,""))</f>
        <v/>
      </c>
      <c r="C54" s="1" t="str">
        <f t="shared" ref="C54" si="22">IF(B54="","",INDEX(Arrondissement,MATCH($B54,Ordre,0),1))</f>
        <v/>
      </c>
      <c r="D54" s="1" t="str">
        <f t="shared" ref="D54" si="23">IF(B54="","",INDEX(Quartier,MATCH($B54,Ordre,0),1))</f>
        <v/>
      </c>
      <c r="F54" s="10" t="str">
        <f t="shared" ref="F6:F54" si="24">IF(B54="","",SUM(H54:W54))</f>
        <v/>
      </c>
      <c r="H54" s="3" t="str">
        <f t="shared" ref="H54" si="25">IF($B54="","",COUNTIFS(Arrondissement,$C54,Quartier,$D54,Sexe,H$2,Vraiment,H$3))</f>
        <v/>
      </c>
      <c r="I54" s="3" t="str">
        <f t="shared" ref="I54" si="26">IF($B54="","",COUNTIFS(Arrondissement,$C54,Quartier,$D54,Sexe,H$2,Vraiment,I$3))</f>
        <v/>
      </c>
      <c r="J54" s="3" t="str">
        <f t="shared" ref="J54" si="27">IF($B54="","",COUNTIFS(Arrondissement,$C54,Quartier,$D54,Sexe,J$2,Vraiment,J$3))</f>
        <v/>
      </c>
      <c r="K54" s="3" t="str">
        <f t="shared" ref="K54" si="28">IF($B54="","",COUNTIFS(Arrondissement,$C54,Quartier,$D54,Sexe,J$2,Vraiment,K$3))</f>
        <v/>
      </c>
      <c r="L54" s="3" t="str">
        <f t="shared" ref="L54" si="29">IF($B54="","",COUNTIFS(Arrondissement,$C54,Quartier,$D54,Sexe,L$2,Un_Peu,L$3))</f>
        <v/>
      </c>
      <c r="M54" s="3" t="str">
        <f t="shared" ref="M54" si="30">IF($B54="","",COUNTIFS(Arrondissement,$C54,Quartier,$D54,Sexe,L$2,Un_Peu,M$3))</f>
        <v/>
      </c>
      <c r="N54" s="3" t="str">
        <f t="shared" ref="N54" si="31">IF($B54="","",COUNTIFS(Arrondissement,$C54,Quartier,$D54,Sexe,N$2,Un_Peu,N$3))</f>
        <v/>
      </c>
      <c r="O54" s="3" t="str">
        <f t="shared" ref="O54" si="32">IF($B54="","",COUNTIFS(Arrondissement,$C54,Quartier,$D54,Sexe,N$2,Un_Peu,O$3))</f>
        <v/>
      </c>
      <c r="P54" s="3" t="str">
        <f t="shared" ref="P54" si="33">IF($B54="","",COUNTIFS(Arrondissement,$C54,Quartier,$D54,Sexe,P$2,Pas_Vraiment,P$3))</f>
        <v/>
      </c>
      <c r="Q54" s="3" t="str">
        <f t="shared" ref="Q54" si="34">IF($B54="","",COUNTIFS(Arrondissement,$C54,Quartier,$D54,Sexe,P$2,Pas_Vraiment,Q$3))</f>
        <v/>
      </c>
      <c r="R54" s="3" t="str">
        <f t="shared" ref="R54" si="35">IF($B54="","",COUNTIFS(Arrondissement,$C54,Quartier,$D54,Sexe,R$2,Pas_Vraiment,R$3))</f>
        <v/>
      </c>
      <c r="S54" s="3" t="str">
        <f t="shared" ref="S54" si="36">IF($B54="","",COUNTIFS(Arrondissement,$C54,Quartier,$D54,Sexe,R$2,Pas_Vraiment,S$3))</f>
        <v/>
      </c>
      <c r="T54" s="3" t="str">
        <f t="shared" ref="T54" si="37">IF($B54="","",COUNTIFS(Arrondissement,$C54,Quartier,$D54,Sexe,T$2,Pas_du_Tout,T$3))</f>
        <v/>
      </c>
      <c r="U54" s="3" t="str">
        <f t="shared" ref="U54" si="38">IF($B54="","",COUNTIFS(Arrondissement,$C54,Quartier,$D54,Sexe,T$2,Pas_du_Tout,U$3))</f>
        <v/>
      </c>
      <c r="V54" s="3" t="str">
        <f t="shared" ref="V54" si="39">IF($B54="","",COUNTIFS(Arrondissement,$C54,Quartier,$D54,Sexe,V$2,Pas_du_Tout,V$3))</f>
        <v/>
      </c>
      <c r="W54" s="3" t="str">
        <f t="shared" ref="W54" si="40">IF($B54="","",COUNTIFS(Arrondissement,$C54,Quartier,$D54,Sexe,V$2,Pas_du_Tout,W$3))</f>
        <v/>
      </c>
    </row>
  </sheetData>
  <mergeCells count="17">
    <mergeCell ref="B1:D2"/>
    <mergeCell ref="D3:D4"/>
    <mergeCell ref="C3:C4"/>
    <mergeCell ref="B3:B4"/>
    <mergeCell ref="T2:U2"/>
    <mergeCell ref="F1:F3"/>
    <mergeCell ref="V2:W2"/>
    <mergeCell ref="H1:K1"/>
    <mergeCell ref="L1:O1"/>
    <mergeCell ref="P1:S1"/>
    <mergeCell ref="T1:W1"/>
    <mergeCell ref="H2:I2"/>
    <mergeCell ref="J2:K2"/>
    <mergeCell ref="L2:M2"/>
    <mergeCell ref="N2:O2"/>
    <mergeCell ref="P2:Q2"/>
    <mergeCell ref="R2:S2"/>
  </mergeCells>
  <conditionalFormatting sqref="H5:W1048576">
    <cfRule type="expression" dxfId="3" priority="1">
      <formula>AND($B5&lt;&gt;"",H$3&lt;&gt;"",MOD(ROW(),2)=1)</formula>
    </cfRule>
    <cfRule type="expression" dxfId="2" priority="2">
      <formula>AND($B5&lt;&gt;"",H$3&lt;&gt;"",MOD(ROW(),2)=0)</formula>
    </cfRule>
  </conditionalFormatting>
  <conditionalFormatting sqref="B5:D1048576 F5:F1048576">
    <cfRule type="expression" dxfId="1" priority="3">
      <formula>AND($B5&lt;&gt;"",MOD(ROW(),2)=1)</formula>
    </cfRule>
    <cfRule type="expression" dxfId="0" priority="4">
      <formula>AND($B5&lt;&gt;"",MOD(ROW(),2)=0)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X34"/>
  <sheetViews>
    <sheetView showGridLines="0" workbookViewId="0">
      <selection activeCell="A4" sqref="A4"/>
    </sheetView>
  </sheetViews>
  <sheetFormatPr defaultRowHeight="15"/>
  <cols>
    <col min="1" max="1" width="0.85546875" style="1" customWidth="1"/>
    <col min="2" max="2" width="23" style="3" customWidth="1"/>
    <col min="3" max="4" width="8" style="3" customWidth="1"/>
    <col min="5" max="5" width="0.85546875" style="1" customWidth="1"/>
    <col min="6" max="9" width="9" style="1" customWidth="1"/>
    <col min="10" max="10" width="0.85546875" style="1" customWidth="1"/>
    <col min="11" max="14" width="9" style="1" customWidth="1"/>
    <col min="15" max="15" width="0.85546875" style="1" customWidth="1"/>
    <col min="16" max="19" width="9" style="1" customWidth="1"/>
    <col min="20" max="20" width="0.85546875" style="1" customWidth="1"/>
    <col min="21" max="24" width="9" style="1" customWidth="1"/>
    <col min="25" max="25" width="0.85546875" style="1" customWidth="1"/>
    <col min="26" max="41" width="8.5703125" style="1" customWidth="1"/>
    <col min="42" max="16384" width="9.140625" style="1"/>
  </cols>
  <sheetData>
    <row r="1" spans="2:24" ht="4.5" customHeight="1"/>
    <row r="2" spans="2:24" ht="28.5" customHeight="1">
      <c r="B2" s="57">
        <v>1</v>
      </c>
      <c r="C2" s="58" t="str">
        <f ca="1">INDEX(DonneesGraph!B5:D27,B2,2)&amp;"  –  "&amp;INDEX(DonneesGraph!B5:D27,B2,3)</f>
        <v>4ème Arrd  –  Lipia</v>
      </c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</row>
    <row r="3" spans="2:24" ht="4.5" customHeight="1"/>
    <row r="4" spans="2:24" ht="18.75" customHeight="1">
      <c r="B4" s="24" t="s">
        <v>38</v>
      </c>
      <c r="C4" s="24"/>
      <c r="D4" s="24"/>
      <c r="F4" s="48" t="s">
        <v>3</v>
      </c>
      <c r="G4" s="48"/>
      <c r="H4" s="48"/>
      <c r="I4" s="48"/>
      <c r="J4" s="49"/>
      <c r="K4" s="48" t="s">
        <v>4</v>
      </c>
      <c r="L4" s="48"/>
      <c r="M4" s="48"/>
      <c r="N4" s="48"/>
      <c r="O4" s="49"/>
      <c r="P4" s="48" t="s">
        <v>5</v>
      </c>
      <c r="Q4" s="48"/>
      <c r="R4" s="48"/>
      <c r="S4" s="48"/>
      <c r="T4" s="49"/>
      <c r="U4" s="48" t="s">
        <v>6</v>
      </c>
      <c r="V4" s="48"/>
      <c r="W4" s="48"/>
      <c r="X4" s="48"/>
    </row>
    <row r="5" spans="2:24" ht="4.5" customHeight="1" thickBot="1"/>
    <row r="6" spans="2:24" ht="17.25" customHeight="1" thickBot="1">
      <c r="C6" s="55" t="s">
        <v>36</v>
      </c>
      <c r="D6" s="56" t="s">
        <v>37</v>
      </c>
      <c r="H6" s="42" t="s">
        <v>36</v>
      </c>
      <c r="I6" s="41" t="s">
        <v>37</v>
      </c>
      <c r="M6" s="42" t="s">
        <v>36</v>
      </c>
      <c r="N6" s="41" t="s">
        <v>37</v>
      </c>
      <c r="R6" s="42" t="s">
        <v>36</v>
      </c>
      <c r="S6" s="41" t="s">
        <v>37</v>
      </c>
      <c r="W6" s="42" t="s">
        <v>36</v>
      </c>
      <c r="X6" s="41" t="s">
        <v>37</v>
      </c>
    </row>
    <row r="7" spans="2:24" ht="17.25" customHeight="1">
      <c r="B7" s="50" t="str">
        <f ca="1">C2</f>
        <v>4ème Arrd  –  Lipia</v>
      </c>
      <c r="C7" s="54">
        <f ca="1">INDEX(DonneesGraph!F5:F27,B2,1)</f>
        <v>157</v>
      </c>
      <c r="D7" s="43">
        <f ca="1">C7/DonneesGraph!$F$4</f>
        <v>0.23293768545994065</v>
      </c>
      <c r="F7" s="39" t="s">
        <v>12</v>
      </c>
      <c r="G7" s="40"/>
      <c r="H7" s="44">
        <f ca="1">SUM(F12:G12)</f>
        <v>140</v>
      </c>
      <c r="I7" s="45">
        <f ca="1">H7/SUM(H$7:H$8)</f>
        <v>0.89171974522292996</v>
      </c>
      <c r="K7" s="39" t="s">
        <v>12</v>
      </c>
      <c r="L7" s="40"/>
      <c r="M7" s="44">
        <f ca="1">SUM(K12:L12)</f>
        <v>140</v>
      </c>
      <c r="N7" s="45">
        <f ca="1">M7/SUM(M$7:M$8)</f>
        <v>0.89171974522292996</v>
      </c>
      <c r="P7" s="39" t="s">
        <v>12</v>
      </c>
      <c r="Q7" s="40"/>
      <c r="R7" s="44">
        <f ca="1">SUM(P12:Q12)</f>
        <v>140</v>
      </c>
      <c r="S7" s="45">
        <f ca="1">R7/SUM(R$7:R$8)</f>
        <v>0.89171974522292996</v>
      </c>
      <c r="U7" s="39" t="s">
        <v>12</v>
      </c>
      <c r="V7" s="40"/>
      <c r="W7" s="44">
        <f ca="1">SUM(U12:V12)</f>
        <v>140</v>
      </c>
      <c r="X7" s="45">
        <f ca="1">W7/SUM(W$7:W$8)</f>
        <v>0.89171974522292996</v>
      </c>
    </row>
    <row r="8" spans="2:24" ht="17.25" customHeight="1" thickBot="1">
      <c r="B8" s="51" t="s">
        <v>35</v>
      </c>
      <c r="C8" s="52">
        <f ca="1">DonneesGraph!F4-C7</f>
        <v>517</v>
      </c>
      <c r="D8" s="53">
        <f ca="1">C8/DonneesGraph!$F$4</f>
        <v>0.76706231454005935</v>
      </c>
      <c r="F8" s="37" t="s">
        <v>9</v>
      </c>
      <c r="G8" s="38"/>
      <c r="H8" s="46">
        <f ca="1">SUM(H12:I12)</f>
        <v>17</v>
      </c>
      <c r="I8" s="47">
        <f ca="1">H8/SUM(H$7:H$8)</f>
        <v>0.10828025477707007</v>
      </c>
      <c r="K8" s="37" t="s">
        <v>9</v>
      </c>
      <c r="L8" s="38"/>
      <c r="M8" s="46">
        <f ca="1">SUM(M12:N12)</f>
        <v>17</v>
      </c>
      <c r="N8" s="47">
        <f ca="1">M8/SUM(M$7:M$8)</f>
        <v>0.10828025477707007</v>
      </c>
      <c r="P8" s="37" t="s">
        <v>9</v>
      </c>
      <c r="Q8" s="38"/>
      <c r="R8" s="46">
        <f ca="1">SUM(R12:S12)</f>
        <v>17</v>
      </c>
      <c r="S8" s="47">
        <f ca="1">R8/SUM(R$7:R$8)</f>
        <v>0.10828025477707007</v>
      </c>
      <c r="U8" s="37" t="s">
        <v>9</v>
      </c>
      <c r="V8" s="38"/>
      <c r="W8" s="46">
        <f ca="1">SUM(W12:X12)</f>
        <v>17</v>
      </c>
      <c r="X8" s="47">
        <f ca="1">W8/SUM(W$7:W$8)</f>
        <v>0.10828025477707007</v>
      </c>
    </row>
    <row r="9" spans="2:24" ht="5.25" customHeight="1" thickBot="1"/>
    <row r="10" spans="2:24">
      <c r="F10" s="25" t="s">
        <v>12</v>
      </c>
      <c r="G10" s="26"/>
      <c r="H10" s="26" t="s">
        <v>9</v>
      </c>
      <c r="I10" s="27"/>
      <c r="K10" s="25" t="s">
        <v>12</v>
      </c>
      <c r="L10" s="26"/>
      <c r="M10" s="26" t="s">
        <v>9</v>
      </c>
      <c r="N10" s="27"/>
      <c r="P10" s="25" t="s">
        <v>12</v>
      </c>
      <c r="Q10" s="26"/>
      <c r="R10" s="26" t="s">
        <v>9</v>
      </c>
      <c r="S10" s="27"/>
      <c r="U10" s="25" t="s">
        <v>12</v>
      </c>
      <c r="V10" s="26"/>
      <c r="W10" s="26" t="s">
        <v>9</v>
      </c>
      <c r="X10" s="27"/>
    </row>
    <row r="11" spans="2:24" ht="15.75" thickBot="1">
      <c r="F11" s="28" t="s">
        <v>11</v>
      </c>
      <c r="G11" s="29" t="s">
        <v>10</v>
      </c>
      <c r="H11" s="29" t="s">
        <v>11</v>
      </c>
      <c r="I11" s="30" t="s">
        <v>10</v>
      </c>
      <c r="K11" s="28" t="s">
        <v>11</v>
      </c>
      <c r="L11" s="29" t="s">
        <v>10</v>
      </c>
      <c r="M11" s="29" t="s">
        <v>11</v>
      </c>
      <c r="N11" s="30" t="s">
        <v>10</v>
      </c>
      <c r="P11" s="28" t="s">
        <v>11</v>
      </c>
      <c r="Q11" s="29" t="s">
        <v>10</v>
      </c>
      <c r="R11" s="29" t="s">
        <v>11</v>
      </c>
      <c r="S11" s="30" t="s">
        <v>10</v>
      </c>
      <c r="U11" s="28" t="s">
        <v>11</v>
      </c>
      <c r="V11" s="29" t="s">
        <v>10</v>
      </c>
      <c r="W11" s="29" t="s">
        <v>11</v>
      </c>
      <c r="X11" s="30" t="s">
        <v>10</v>
      </c>
    </row>
    <row r="12" spans="2:24">
      <c r="F12" s="31">
        <f ca="1">INDEX(DonneesGraph!$H$5:$W$27,$B$2,1)</f>
        <v>39</v>
      </c>
      <c r="G12" s="32">
        <f ca="1">INDEX(DonneesGraph!$H$5:$W$27,$B$2,2)</f>
        <v>101</v>
      </c>
      <c r="H12" s="32">
        <f ca="1">INDEX(DonneesGraph!$H$5:$W$27,$B$2,3)</f>
        <v>5</v>
      </c>
      <c r="I12" s="33">
        <f ca="1">INDEX(DonneesGraph!$H$5:$W$27,$B$2,4)</f>
        <v>12</v>
      </c>
      <c r="K12" s="31">
        <f ca="1">INDEX(DonneesGraph!$H$5:$W$27,$B$2,5)</f>
        <v>84</v>
      </c>
      <c r="L12" s="32">
        <f ca="1">INDEX(DonneesGraph!$H$5:$W$27,$B$2,6)</f>
        <v>56</v>
      </c>
      <c r="M12" s="32">
        <f ca="1">INDEX(DonneesGraph!$H$5:$W$27,$B$2,7)</f>
        <v>11</v>
      </c>
      <c r="N12" s="33">
        <f ca="1">INDEX(DonneesGraph!$H$5:$W$27,$B$2,8)</f>
        <v>6</v>
      </c>
      <c r="P12" s="31">
        <f ca="1">INDEX(DonneesGraph!$H$5:$W$27,$B$2,9)</f>
        <v>14</v>
      </c>
      <c r="Q12" s="32">
        <f ca="1">INDEX(DonneesGraph!$H$5:$W$27,$B$2,10)</f>
        <v>126</v>
      </c>
      <c r="R12" s="32">
        <f ca="1">INDEX(DonneesGraph!$H$5:$W$27,$B$2,11)</f>
        <v>1</v>
      </c>
      <c r="S12" s="33">
        <f ca="1">INDEX(DonneesGraph!$H$5:$W$27,$B$2,12)</f>
        <v>16</v>
      </c>
      <c r="U12" s="31">
        <f ca="1">INDEX(DonneesGraph!$H$5:$W$27,$B$2,13)</f>
        <v>1</v>
      </c>
      <c r="V12" s="32">
        <f ca="1">INDEX(DonneesGraph!$H$5:$W$27,$B$2,14)</f>
        <v>139</v>
      </c>
      <c r="W12" s="32">
        <f ca="1">INDEX(DonneesGraph!$H$5:$W$27,$B$2,15)</f>
        <v>0</v>
      </c>
      <c r="X12" s="33">
        <f ca="1">INDEX(DonneesGraph!$H$5:$W$27,$B$2,16)</f>
        <v>17</v>
      </c>
    </row>
    <row r="13" spans="2:24" ht="15.75" thickBot="1">
      <c r="F13" s="34">
        <f ca="1">IFERROR(F12/SUM(F12:G12),"")</f>
        <v>0.27857142857142858</v>
      </c>
      <c r="G13" s="35">
        <f ca="1">IFERROR(G12/SUM(F12:G12),"")</f>
        <v>0.72142857142857142</v>
      </c>
      <c r="H13" s="35">
        <f ca="1">IFERROR(H12/SUM(H12:I12),"")</f>
        <v>0.29411764705882354</v>
      </c>
      <c r="I13" s="36">
        <f ca="1">IFERROR(I12/SUM(H12:I12),"")</f>
        <v>0.70588235294117652</v>
      </c>
      <c r="K13" s="34">
        <f ca="1">IFERROR(K12/SUM(K12:L12),"")</f>
        <v>0.6</v>
      </c>
      <c r="L13" s="35">
        <f ca="1">IFERROR(L12/SUM(K12:L12),"")</f>
        <v>0.4</v>
      </c>
      <c r="M13" s="35">
        <f ca="1">IFERROR(M12/SUM(M12:N12),"")</f>
        <v>0.6470588235294118</v>
      </c>
      <c r="N13" s="36">
        <f ca="1">IFERROR(N12/SUM(M12:N12),"")</f>
        <v>0.35294117647058826</v>
      </c>
      <c r="P13" s="34">
        <f ca="1">IFERROR(P12/SUM(P12:Q12),"")</f>
        <v>0.1</v>
      </c>
      <c r="Q13" s="35">
        <f ca="1">IFERROR(Q12/SUM(P12:Q12),"")</f>
        <v>0.9</v>
      </c>
      <c r="R13" s="35">
        <f ca="1">IFERROR(R12/SUM(R12:S12),"")</f>
        <v>5.8823529411764705E-2</v>
      </c>
      <c r="S13" s="36">
        <f ca="1">IFERROR(S12/SUM(R12:S12),"")</f>
        <v>0.94117647058823528</v>
      </c>
      <c r="U13" s="34">
        <f ca="1">IFERROR(U12/SUM(U12:V12),"")</f>
        <v>7.1428571428571426E-3</v>
      </c>
      <c r="V13" s="35">
        <f ca="1">IFERROR(V12/SUM(U12:V12),"")</f>
        <v>0.99285714285714288</v>
      </c>
      <c r="W13" s="35">
        <f ca="1">IFERROR(W12/SUM(W12:X12),"")</f>
        <v>0</v>
      </c>
      <c r="X13" s="36">
        <f ca="1">IFERROR(X12/SUM(W12:X12),"")</f>
        <v>1</v>
      </c>
    </row>
    <row r="15" spans="2:24">
      <c r="B15" s="1"/>
      <c r="C15" s="1"/>
      <c r="D15" s="1"/>
    </row>
    <row r="16" spans="2:24">
      <c r="B16" s="1"/>
      <c r="C16" s="1"/>
      <c r="D16" s="1"/>
    </row>
    <row r="17" spans="2:24">
      <c r="B17" s="1"/>
      <c r="C17" s="1"/>
      <c r="D17" s="1"/>
    </row>
    <row r="18" spans="2:24">
      <c r="B18" s="1"/>
      <c r="C18" s="1"/>
      <c r="D18" s="1"/>
    </row>
    <row r="19" spans="2:24">
      <c r="B19" s="1"/>
      <c r="C19" s="1"/>
      <c r="D19" s="1"/>
    </row>
    <row r="32" spans="2:24">
      <c r="F32" s="23" t="s">
        <v>39</v>
      </c>
      <c r="G32" s="23"/>
      <c r="H32" s="23" t="s">
        <v>40</v>
      </c>
      <c r="I32" s="23"/>
      <c r="K32" s="23" t="s">
        <v>39</v>
      </c>
      <c r="L32" s="23"/>
      <c r="M32" s="23" t="s">
        <v>40</v>
      </c>
      <c r="N32" s="23"/>
      <c r="P32" s="23" t="s">
        <v>39</v>
      </c>
      <c r="Q32" s="23"/>
      <c r="R32" s="23" t="s">
        <v>40</v>
      </c>
      <c r="S32" s="23"/>
      <c r="U32" s="23" t="s">
        <v>39</v>
      </c>
      <c r="V32" s="23"/>
      <c r="W32" s="23" t="s">
        <v>40</v>
      </c>
      <c r="X32" s="23"/>
    </row>
    <row r="33" spans="6:24">
      <c r="F33" s="1" t="s">
        <v>12</v>
      </c>
      <c r="G33" s="3">
        <f ca="1">F12</f>
        <v>39</v>
      </c>
      <c r="H33" s="1" t="s">
        <v>12</v>
      </c>
      <c r="I33" s="3">
        <f ca="1">G12</f>
        <v>101</v>
      </c>
      <c r="K33" s="1" t="s">
        <v>12</v>
      </c>
      <c r="L33" s="3">
        <f ca="1">K12</f>
        <v>84</v>
      </c>
      <c r="M33" s="1" t="s">
        <v>12</v>
      </c>
      <c r="N33" s="3">
        <f ca="1">L12</f>
        <v>56</v>
      </c>
      <c r="P33" s="1" t="s">
        <v>12</v>
      </c>
      <c r="Q33" s="3">
        <f ca="1">P12</f>
        <v>14</v>
      </c>
      <c r="R33" s="1" t="s">
        <v>12</v>
      </c>
      <c r="S33" s="3">
        <f ca="1">Q12</f>
        <v>126</v>
      </c>
      <c r="U33" s="1" t="s">
        <v>12</v>
      </c>
      <c r="V33" s="3">
        <f ca="1">U12</f>
        <v>1</v>
      </c>
      <c r="W33" s="1" t="s">
        <v>12</v>
      </c>
      <c r="X33" s="3">
        <f ca="1">V12</f>
        <v>139</v>
      </c>
    </row>
    <row r="34" spans="6:24">
      <c r="F34" s="1" t="s">
        <v>9</v>
      </c>
      <c r="G34" s="3">
        <f ca="1">H12</f>
        <v>5</v>
      </c>
      <c r="H34" s="1" t="s">
        <v>9</v>
      </c>
      <c r="I34" s="3">
        <f ca="1">I12</f>
        <v>12</v>
      </c>
      <c r="K34" s="1" t="s">
        <v>9</v>
      </c>
      <c r="L34" s="3">
        <f ca="1">M12</f>
        <v>11</v>
      </c>
      <c r="M34" s="1" t="s">
        <v>9</v>
      </c>
      <c r="N34" s="3">
        <f ca="1">N12</f>
        <v>6</v>
      </c>
      <c r="P34" s="1" t="s">
        <v>9</v>
      </c>
      <c r="Q34" s="3">
        <f ca="1">R12</f>
        <v>1</v>
      </c>
      <c r="R34" s="1" t="s">
        <v>9</v>
      </c>
      <c r="S34" s="3">
        <f ca="1">S12</f>
        <v>16</v>
      </c>
      <c r="U34" s="1" t="s">
        <v>9</v>
      </c>
      <c r="V34" s="3">
        <f ca="1">W12</f>
        <v>0</v>
      </c>
      <c r="W34" s="1" t="s">
        <v>9</v>
      </c>
      <c r="X34" s="3">
        <f ca="1">X12</f>
        <v>17</v>
      </c>
    </row>
  </sheetData>
  <mergeCells count="30">
    <mergeCell ref="W10:X10"/>
    <mergeCell ref="F32:G32"/>
    <mergeCell ref="H32:I32"/>
    <mergeCell ref="K32:L32"/>
    <mergeCell ref="M32:N32"/>
    <mergeCell ref="P32:Q32"/>
    <mergeCell ref="R32:S32"/>
    <mergeCell ref="U32:V32"/>
    <mergeCell ref="W32:X32"/>
    <mergeCell ref="P10:Q10"/>
    <mergeCell ref="R10:S10"/>
    <mergeCell ref="U7:V7"/>
    <mergeCell ref="U8:V8"/>
    <mergeCell ref="U10:V10"/>
    <mergeCell ref="C2:X2"/>
    <mergeCell ref="B4:D4"/>
    <mergeCell ref="F7:G7"/>
    <mergeCell ref="F8:G8"/>
    <mergeCell ref="F10:G10"/>
    <mergeCell ref="H10:I10"/>
    <mergeCell ref="F4:I4"/>
    <mergeCell ref="K4:N4"/>
    <mergeCell ref="P4:S4"/>
    <mergeCell ref="U4:X4"/>
    <mergeCell ref="K7:L7"/>
    <mergeCell ref="K8:L8"/>
    <mergeCell ref="K10:L10"/>
    <mergeCell ref="M10:N10"/>
    <mergeCell ref="P7:Q7"/>
    <mergeCell ref="P8:Q8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3</vt:i4>
      </vt:variant>
      <vt:variant>
        <vt:lpstr>Adlandırılmış Aralıklar</vt:lpstr>
      </vt:variant>
      <vt:variant>
        <vt:i4>1</vt:i4>
      </vt:variant>
    </vt:vector>
  </HeadingPairs>
  <TitlesOfParts>
    <vt:vector size="4" baseType="lpstr">
      <vt:lpstr>Securite_quartier</vt:lpstr>
      <vt:lpstr>DonneesGraph</vt:lpstr>
      <vt:lpstr>Graph</vt:lpstr>
      <vt:lpstr>Securite_quartier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lastModifiedBy>Saban AKMAN</cp:lastModifiedBy>
  <dcterms:created xsi:type="dcterms:W3CDTF">2016-05-27T12:27:25Z</dcterms:created>
  <dcterms:modified xsi:type="dcterms:W3CDTF">2016-05-29T01:01:44Z</dcterms:modified>
</cp:coreProperties>
</file>