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BuÇalışmaKitabı" defaultThemeVersion="124226"/>
  <bookViews>
    <workbookView xWindow="240" yWindow="90" windowWidth="20115" windowHeight="7995"/>
  </bookViews>
  <sheets>
    <sheet name="Graph" sheetId="1" r:id="rId1"/>
    <sheet name="Graph2" sheetId="4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S10" i="4" l="1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S9" i="4"/>
  <c r="R9" i="4"/>
  <c r="Q9" i="4"/>
  <c r="P9" i="4"/>
  <c r="O9" i="4"/>
  <c r="N9" i="4"/>
  <c r="M9" i="4"/>
  <c r="L9" i="4"/>
  <c r="K9" i="4"/>
  <c r="J9" i="4"/>
  <c r="I9" i="4"/>
  <c r="H9" i="4"/>
  <c r="G9" i="4"/>
  <c r="F9" i="4"/>
  <c r="E9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D10" i="4"/>
  <c r="C10" i="4"/>
  <c r="B10" i="4"/>
  <c r="D9" i="4"/>
  <c r="C9" i="4"/>
  <c r="B9" i="4"/>
  <c r="B8" i="4"/>
  <c r="C8" i="4"/>
  <c r="D8" i="4"/>
  <c r="S6" i="4"/>
  <c r="R6" i="4"/>
  <c r="Q6" i="4"/>
  <c r="P6" i="4"/>
  <c r="O6" i="4"/>
  <c r="N6" i="4"/>
  <c r="M6" i="4"/>
  <c r="L6" i="4"/>
  <c r="K6" i="4"/>
  <c r="J6" i="4"/>
  <c r="I6" i="4"/>
  <c r="H6" i="4"/>
  <c r="G6" i="4"/>
  <c r="F6" i="4"/>
  <c r="E6" i="4"/>
  <c r="D6" i="4"/>
  <c r="C6" i="4"/>
  <c r="B6" i="4"/>
  <c r="S5" i="4"/>
  <c r="R5" i="4"/>
  <c r="Q5" i="4"/>
  <c r="P5" i="4"/>
  <c r="O5" i="4"/>
  <c r="N5" i="4"/>
  <c r="M5" i="4"/>
  <c r="L5" i="4"/>
  <c r="K5" i="4"/>
  <c r="J5" i="4"/>
  <c r="I5" i="4"/>
  <c r="H5" i="4"/>
  <c r="G5" i="4"/>
  <c r="F5" i="4"/>
  <c r="E5" i="4"/>
  <c r="D5" i="4"/>
  <c r="C5" i="4"/>
  <c r="B5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/>
  <c r="H25" i="1"/>
  <c r="G25" i="1"/>
  <c r="F25" i="1"/>
  <c r="E25" i="1"/>
  <c r="D25" i="1"/>
  <c r="C25" i="1"/>
  <c r="H29" i="1" a="1"/>
  <c r="H29" i="1" s="1"/>
  <c r="G29" i="1" a="1"/>
  <c r="G29" i="1" s="1"/>
  <c r="F29" i="1" a="1"/>
  <c r="F29" i="1" s="1"/>
  <c r="E29" i="1" a="1"/>
  <c r="E29" i="1" s="1"/>
  <c r="D29" i="1" a="1"/>
  <c r="D29" i="1" s="1"/>
  <c r="C29" i="1" a="1"/>
  <c r="C29" i="1" s="1"/>
  <c r="B29" i="1" a="1"/>
  <c r="B29" i="1" s="1"/>
  <c r="H28" i="1" a="1"/>
  <c r="H28" i="1" s="1"/>
  <c r="G28" i="1" a="1"/>
  <c r="G28" i="1" s="1"/>
  <c r="F28" i="1" a="1"/>
  <c r="F28" i="1" s="1"/>
  <c r="E28" i="1" a="1"/>
  <c r="E28" i="1" s="1"/>
  <c r="D28" i="1" a="1"/>
  <c r="D28" i="1" s="1"/>
  <c r="C28" i="1" a="1"/>
  <c r="C28" i="1" s="1"/>
  <c r="B28" i="1" a="1"/>
  <c r="B28" i="1" s="1"/>
  <c r="H27" i="1" a="1"/>
  <c r="H27" i="1" s="1"/>
  <c r="G27" i="1" a="1"/>
  <c r="G27" i="1" s="1"/>
  <c r="F27" i="1" a="1"/>
  <c r="F27" i="1" s="1"/>
  <c r="E27" i="1" a="1"/>
  <c r="E27" i="1" s="1"/>
  <c r="D27" i="1" a="1"/>
  <c r="D27" i="1" s="1"/>
  <c r="C27" i="1" a="1"/>
  <c r="C27" i="1" s="1"/>
  <c r="B27" i="1" a="1"/>
  <c r="B27" i="1" s="1"/>
  <c r="H26" i="1" a="1"/>
  <c r="H26" i="1" s="1"/>
  <c r="G26" i="1" a="1"/>
  <c r="G26" i="1" s="1"/>
  <c r="F26" i="1" a="1"/>
  <c r="F26" i="1" s="1"/>
  <c r="E26" i="1" a="1"/>
  <c r="E26" i="1" s="1"/>
  <c r="D26" i="1" a="1"/>
  <c r="D26" i="1" s="1"/>
  <c r="C26" i="1" a="1"/>
  <c r="C26" i="1" s="1"/>
  <c r="B26" i="1" a="1"/>
  <c r="B26" i="1" s="1"/>
  <c r="B25" i="1"/>
  <c r="H23" i="1"/>
  <c r="G23" i="1"/>
  <c r="F23" i="1"/>
  <c r="E23" i="1"/>
  <c r="D23" i="1"/>
  <c r="C23" i="1"/>
  <c r="H19" i="1"/>
  <c r="G19" i="1"/>
  <c r="F19" i="1"/>
  <c r="E19" i="1"/>
  <c r="D19" i="1"/>
  <c r="C19" i="1"/>
  <c r="H15" i="1"/>
  <c r="G15" i="1"/>
  <c r="F15" i="1"/>
  <c r="E15" i="1"/>
  <c r="D15" i="1"/>
  <c r="C15" i="1"/>
  <c r="H22" i="1" l="1"/>
  <c r="G22" i="1"/>
  <c r="F22" i="1"/>
  <c r="E22" i="1"/>
  <c r="D22" i="1"/>
  <c r="H21" i="1"/>
  <c r="G21" i="1"/>
  <c r="F21" i="1"/>
  <c r="E21" i="1"/>
  <c r="D21" i="1"/>
  <c r="H20" i="1"/>
  <c r="G20" i="1"/>
  <c r="F20" i="1"/>
  <c r="E20" i="1"/>
  <c r="D20" i="1"/>
  <c r="C22" i="1"/>
  <c r="C21" i="1"/>
  <c r="C20" i="1"/>
  <c r="H18" i="1"/>
  <c r="G18" i="1"/>
  <c r="F18" i="1"/>
  <c r="E18" i="1"/>
  <c r="D18" i="1"/>
  <c r="H17" i="1"/>
  <c r="G17" i="1"/>
  <c r="F17" i="1"/>
  <c r="E17" i="1"/>
  <c r="D17" i="1"/>
  <c r="H16" i="1"/>
  <c r="G16" i="1"/>
  <c r="F16" i="1"/>
  <c r="E16" i="1"/>
  <c r="D16" i="1"/>
  <c r="C18" i="1"/>
  <c r="C17" i="1"/>
  <c r="C16" i="1"/>
  <c r="H14" i="1"/>
  <c r="G14" i="1"/>
  <c r="F14" i="1"/>
  <c r="E14" i="1"/>
  <c r="D14" i="1"/>
  <c r="H13" i="1"/>
  <c r="G13" i="1"/>
  <c r="F13" i="1"/>
  <c r="E13" i="1"/>
  <c r="D13" i="1"/>
  <c r="C14" i="1"/>
  <c r="H12" i="1"/>
  <c r="G12" i="1"/>
  <c r="F12" i="1"/>
  <c r="E12" i="1"/>
  <c r="D12" i="1"/>
  <c r="C12" i="1"/>
  <c r="C13" i="1"/>
</calcChain>
</file>

<file path=xl/sharedStrings.xml><?xml version="1.0" encoding="utf-8"?>
<sst xmlns="http://schemas.openxmlformats.org/spreadsheetml/2006/main" count="89" uniqueCount="40">
  <si>
    <t>Projet 1</t>
  </si>
  <si>
    <t>Projet 2</t>
  </si>
  <si>
    <t>Projet 3</t>
  </si>
  <si>
    <t>Projet 4</t>
  </si>
  <si>
    <t>Projet 5</t>
  </si>
  <si>
    <t>Projet 6</t>
  </si>
  <si>
    <t>chiffre 1</t>
  </si>
  <si>
    <t>chiffre 2</t>
  </si>
  <si>
    <t>chiffre 1bis</t>
  </si>
  <si>
    <t>chiffre 2bis</t>
  </si>
  <si>
    <t>chiffre 1ter</t>
  </si>
  <si>
    <t>chiffre 2ter</t>
  </si>
  <si>
    <t>≥</t>
  </si>
  <si>
    <t>&lt;</t>
  </si>
  <si>
    <t>debut</t>
  </si>
  <si>
    <t>fin</t>
  </si>
  <si>
    <t>Couleur</t>
  </si>
  <si>
    <r>
      <t>valeur de</t>
    </r>
    <r>
      <rPr>
        <b/>
        <sz val="10"/>
        <color theme="1"/>
        <rFont val="Calibri"/>
        <family val="2"/>
        <charset val="162"/>
      </rPr>
      <t xml:space="preserve"> Chiffre 2</t>
    </r>
  </si>
  <si>
    <r>
      <t>valeur de</t>
    </r>
    <r>
      <rPr>
        <b/>
        <sz val="10"/>
        <color theme="1"/>
        <rFont val="Calibri"/>
        <family val="2"/>
        <charset val="162"/>
      </rPr>
      <t xml:space="preserve"> Chiffre 2bis</t>
    </r>
  </si>
  <si>
    <r>
      <t>valeur de</t>
    </r>
    <r>
      <rPr>
        <b/>
        <sz val="10"/>
        <color theme="1"/>
        <rFont val="Calibri"/>
        <family val="2"/>
        <charset val="162"/>
      </rPr>
      <t xml:space="preserve"> Chiffre 2ter</t>
    </r>
  </si>
  <si>
    <t>chiffre 1 Vert</t>
  </si>
  <si>
    <t>chiffre 1 Orange</t>
  </si>
  <si>
    <t>chiffre 1 Rouge</t>
  </si>
  <si>
    <t>chiffre 1bis Vert</t>
  </si>
  <si>
    <t>chiffre 1bis Orange</t>
  </si>
  <si>
    <t>chiffre 1bis Rouge</t>
  </si>
  <si>
    <t>chiffre 1ter Vert</t>
  </si>
  <si>
    <t>chiffre 1ter Orange</t>
  </si>
  <si>
    <t>chiffre 1ter Rouge</t>
  </si>
  <si>
    <t>Chiffre 1</t>
  </si>
  <si>
    <t>Chiffre 1bis</t>
  </si>
  <si>
    <t>Chiffre 1ter</t>
  </si>
  <si>
    <r>
      <t xml:space="preserve">conditions pour </t>
    </r>
    <r>
      <rPr>
        <b/>
        <sz val="10"/>
        <color theme="1"/>
        <rFont val="Calibri"/>
        <family val="2"/>
        <charset val="162"/>
      </rPr>
      <t>chiffre1</t>
    </r>
  </si>
  <si>
    <r>
      <t xml:space="preserve">conditions pour </t>
    </r>
    <r>
      <rPr>
        <b/>
        <sz val="10"/>
        <color theme="1"/>
        <rFont val="Calibri"/>
        <family val="2"/>
        <charset val="162"/>
      </rPr>
      <t>chiffre1bis</t>
    </r>
  </si>
  <si>
    <r>
      <t xml:space="preserve">conditions pour </t>
    </r>
    <r>
      <rPr>
        <b/>
        <sz val="10"/>
        <color theme="1"/>
        <rFont val="Calibri"/>
        <family val="2"/>
        <charset val="162"/>
      </rPr>
      <t>chiffre1ter</t>
    </r>
  </si>
  <si>
    <t>DONNEES  ORIGINALES</t>
  </si>
  <si>
    <t>CALCULS</t>
  </si>
  <si>
    <t>Vert</t>
  </si>
  <si>
    <t>Orange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</si>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</sst>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sz val="9"/>
      <color theme="1"/>
      <name val="Calibri"/>
      <family val="2"/>
      <scheme val="minor"/>
    </font>
    <font>
      <b/>
      <sz val="10"/>
      <color theme="1"/>
      <name val="Franklin Gothic Medium Cond"/>
      <family val="2"/>
      <charset val="162"/>
    </font>
    <font>
      <sz val="8"/>
      <name val="Tahoma"/>
      <family val="2"/>
      <charset val="162"/>
    </font>
    <font>
      <sz val="8"/>
      <color theme="1"/>
      <name val="Calibri"/>
      <family val="2"/>
      <charset val="162"/>
    </font>
    <font>
      <sz val="6"/>
      <color theme="0"/>
      <name val="Calibri"/>
      <family val="2"/>
      <charset val="162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/>
      <bottom style="thin">
        <color theme="1" tint="0.499984740745262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1" fontId="2" fillId="0" borderId="1" xfId="0" applyNumberFormat="1" applyFont="1" applyBorder="1" applyAlignment="1">
      <alignment vertical="center"/>
    </xf>
    <xf numFmtId="2" fontId="2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4" borderId="2" xfId="0" applyFill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5" borderId="0" xfId="0" applyFill="1" applyAlignment="1">
      <alignment vertical="center"/>
    </xf>
    <xf numFmtId="0" fontId="1" fillId="5" borderId="0" xfId="0" applyFont="1" applyFill="1" applyAlignment="1">
      <alignment vertical="center"/>
    </xf>
    <xf numFmtId="0" fontId="0" fillId="6" borderId="2" xfId="0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Graph!$B$25</c:f>
          <c:strCache>
            <c:ptCount val="1"/>
            <c:pt idx="0">
              <c:v>Chiffre 1ter</c:v>
            </c:pt>
          </c:strCache>
        </c:strRef>
      </c:tx>
      <c:layout>
        <c:manualLayout>
          <c:xMode val="edge"/>
          <c:yMode val="edge"/>
          <c:x val="0.41643324971118939"/>
          <c:y val="7.8086859641636648E-3"/>
        </c:manualLayout>
      </c:layout>
      <c:overlay val="0"/>
      <c:txPr>
        <a:bodyPr/>
        <a:lstStyle/>
        <a:p>
          <a:pPr>
            <a:defRPr sz="1400"/>
          </a:pPr>
          <a:endParaRPr lang="tr-TR"/>
        </a:p>
      </c:txPr>
    </c:title>
    <c:autoTitleDeleted val="0"/>
    <c:plotArea>
      <c:layout>
        <c:manualLayout>
          <c:layoutTarget val="inner"/>
          <c:xMode val="edge"/>
          <c:yMode val="edge"/>
          <c:x val="7.625740152646665E-2"/>
          <c:y val="0.10572007766875675"/>
          <c:w val="0.87238390781262842"/>
          <c:h val="0.7613305877911503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Graph!$B$26</c:f>
              <c:strCache>
                <c:ptCount val="1"/>
                <c:pt idx="0">
                  <c:v>chiffre 1ter Vert</c:v>
                </c:pt>
              </c:strCache>
            </c:strRef>
          </c:tx>
          <c:spPr>
            <a:solidFill>
              <a:srgbClr val="00B050"/>
            </a:solidFill>
            <a:ln w="15875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Graph!$C$25:$H$25</c:f>
              <c:strCache>
                <c:ptCount val="6"/>
                <c:pt idx="0">
                  <c:v>Projet 1</c:v>
                </c:pt>
                <c:pt idx="1">
                  <c:v>Projet 2</c:v>
                </c:pt>
                <c:pt idx="2">
                  <c:v>Projet 3</c:v>
                </c:pt>
                <c:pt idx="3">
                  <c:v>Projet 4</c:v>
                </c:pt>
                <c:pt idx="4">
                  <c:v>Projet 5</c:v>
                </c:pt>
                <c:pt idx="5">
                  <c:v>Projet 6</c:v>
                </c:pt>
              </c:strCache>
            </c:strRef>
          </c:cat>
          <c:val>
            <c:numRef>
              <c:f>Graph!$C$26:$H$26</c:f>
              <c:numCache>
                <c:formatCode>General</c:formatCode>
                <c:ptCount val="6"/>
                <c:pt idx="0">
                  <c:v>#N/A</c:v>
                </c:pt>
                <c:pt idx="1">
                  <c:v>1000</c:v>
                </c:pt>
                <c:pt idx="2">
                  <c:v>#N/A</c:v>
                </c:pt>
                <c:pt idx="3">
                  <c:v>3000</c:v>
                </c:pt>
                <c:pt idx="4">
                  <c:v>#N/A</c:v>
                </c:pt>
                <c:pt idx="5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Graph!$B$27</c:f>
              <c:strCache>
                <c:ptCount val="1"/>
                <c:pt idx="0">
                  <c:v>chiffre 1ter Orange</c:v>
                </c:pt>
              </c:strCache>
            </c:strRef>
          </c:tx>
          <c:spPr>
            <a:solidFill>
              <a:srgbClr val="FFC000"/>
            </a:solidFill>
            <a:ln w="15875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/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Graph!$C$27:$H$27</c:f>
              <c:numCache>
                <c:formatCode>General</c:formatCode>
                <c:ptCount val="6"/>
                <c:pt idx="0">
                  <c:v>#N/A</c:v>
                </c:pt>
                <c:pt idx="1">
                  <c:v>#N/A</c:v>
                </c:pt>
                <c:pt idx="2">
                  <c:v>3500</c:v>
                </c:pt>
                <c:pt idx="3">
                  <c:v>#N/A</c:v>
                </c:pt>
                <c:pt idx="4">
                  <c:v>#N/A</c:v>
                </c:pt>
                <c:pt idx="5">
                  <c:v>1500</c:v>
                </c:pt>
              </c:numCache>
            </c:numRef>
          </c:val>
        </c:ser>
        <c:ser>
          <c:idx val="2"/>
          <c:order val="2"/>
          <c:tx>
            <c:strRef>
              <c:f>Graph!$B$28</c:f>
              <c:strCache>
                <c:ptCount val="1"/>
                <c:pt idx="0">
                  <c:v>chiffre 1ter Rouge</c:v>
                </c:pt>
              </c:strCache>
            </c:strRef>
          </c:tx>
          <c:spPr>
            <a:solidFill>
              <a:srgbClr val="FF0000"/>
            </a:solidFill>
            <a:ln w="15875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Graph!$C$28:$H$28</c:f>
              <c:numCache>
                <c:formatCode>General</c:formatCode>
                <c:ptCount val="6"/>
                <c:pt idx="0">
                  <c:v>2550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1500</c:v>
                </c:pt>
                <c:pt idx="5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"/>
        <c:overlap val="100"/>
        <c:axId val="111030784"/>
        <c:axId val="77467584"/>
      </c:barChart>
      <c:lineChart>
        <c:grouping val="standard"/>
        <c:varyColors val="0"/>
        <c:ser>
          <c:idx val="3"/>
          <c:order val="3"/>
          <c:tx>
            <c:strRef>
              <c:f>Graph!$B$29</c:f>
              <c:strCache>
                <c:ptCount val="1"/>
                <c:pt idx="0">
                  <c:v>chiffre 2ter</c:v>
                </c:pt>
              </c:strCache>
            </c:strRef>
          </c:tx>
          <c:spPr>
            <a:ln w="38100">
              <a:solidFill>
                <a:schemeClr val="bg1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Graph!$C$29:$H$29</c:f>
              <c:numCache>
                <c:formatCode>General</c:formatCode>
                <c:ptCount val="6"/>
                <c:pt idx="0">
                  <c:v>13</c:v>
                </c:pt>
                <c:pt idx="1">
                  <c:v>4</c:v>
                </c:pt>
                <c:pt idx="2">
                  <c:v>7</c:v>
                </c:pt>
                <c:pt idx="3">
                  <c:v>1</c:v>
                </c:pt>
                <c:pt idx="4">
                  <c:v>16</c:v>
                </c:pt>
                <c:pt idx="5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188800"/>
        <c:axId val="176095232"/>
      </c:lineChart>
      <c:catAx>
        <c:axId val="11103078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77467584"/>
        <c:crosses val="autoZero"/>
        <c:auto val="1"/>
        <c:lblAlgn val="ctr"/>
        <c:lblOffset val="100"/>
        <c:noMultiLvlLbl val="0"/>
      </c:catAx>
      <c:valAx>
        <c:axId val="77467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111030784"/>
        <c:crosses val="autoZero"/>
        <c:crossBetween val="between"/>
      </c:valAx>
      <c:valAx>
        <c:axId val="17609523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42188800"/>
        <c:crosses val="max"/>
        <c:crossBetween val="between"/>
      </c:valAx>
      <c:catAx>
        <c:axId val="42188800"/>
        <c:scaling>
          <c:orientation val="minMax"/>
        </c:scaling>
        <c:delete val="1"/>
        <c:axPos val="b"/>
        <c:majorTickMark val="out"/>
        <c:minorTickMark val="none"/>
        <c:tickLblPos val="nextTo"/>
        <c:crossAx val="176095232"/>
        <c:auto val="1"/>
        <c:lblAlgn val="ctr"/>
        <c:lblOffset val="100"/>
        <c:noMultiLvlLbl val="0"/>
      </c:catAx>
      <c:spPr>
        <a:solidFill>
          <a:schemeClr val="tx1">
            <a:lumMod val="65000"/>
            <a:lumOff val="35000"/>
          </a:schemeClr>
        </a:solidFill>
      </c:spPr>
    </c:plotArea>
    <c:legend>
      <c:legendPos val="r"/>
      <c:layout>
        <c:manualLayout>
          <c:xMode val="edge"/>
          <c:yMode val="edge"/>
          <c:x val="1.6687693043894267E-3"/>
          <c:y val="0.94244660272972003"/>
          <c:w val="0.99833123069561058"/>
          <c:h val="5.5955690933439259E-2"/>
        </c:manualLayout>
      </c:layout>
      <c:overlay val="0"/>
      <c:txPr>
        <a:bodyPr/>
        <a:lstStyle/>
        <a:p>
          <a:pPr>
            <a:defRPr sz="800"/>
          </a:pPr>
          <a:endParaRPr lang="tr-TR"/>
        </a:p>
      </c:txPr>
    </c:legend>
    <c:plotVisOnly val="1"/>
    <c:dispBlanksAs val="gap"/>
    <c:showDLblsOverMax val="0"/>
  </c:chart>
  <c:spPr>
    <a:ln w="22225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9858935587867211E-2"/>
          <c:y val="4.3573652392550032E-2"/>
          <c:w val="0.93313996273652478"/>
          <c:h val="0.75996595020217073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Graph2!$A$4</c:f>
              <c:strCache>
                <c:ptCount val="1"/>
                <c:pt idx="0">
                  <c:v>Vert</c:v>
                </c:pt>
              </c:strCache>
            </c:strRef>
          </c:tx>
          <c:spPr>
            <a:solidFill>
              <a:srgbClr val="00B050"/>
            </a:solidFill>
            <a:ln w="15875">
              <a:solidFill>
                <a:schemeClr val="bg1">
                  <a:lumMod val="85000"/>
                </a:schemeClr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Graph2!$B$2:$S$3</c:f>
              <c:multiLvlStrCache>
                <c:ptCount val="18"/>
                <c:lvl>
                  <c:pt idx="0">
                    <c:v>chiffre 1</c:v>
                  </c:pt>
                  <c:pt idx="1">
                    <c:v>Chiffre 1bis</c:v>
                  </c:pt>
                  <c:pt idx="2">
                    <c:v>Chiffre 1ter</c:v>
                  </c:pt>
                  <c:pt idx="3">
                    <c:v>chiffre 1</c:v>
                  </c:pt>
                  <c:pt idx="4">
                    <c:v>Chiffre 1bis</c:v>
                  </c:pt>
                  <c:pt idx="5">
                    <c:v>Chiffre 1ter</c:v>
                  </c:pt>
                  <c:pt idx="6">
                    <c:v>chiffre 1</c:v>
                  </c:pt>
                  <c:pt idx="7">
                    <c:v>Chiffre 1bis</c:v>
                  </c:pt>
                  <c:pt idx="8">
                    <c:v>Chiffre 1ter</c:v>
                  </c:pt>
                  <c:pt idx="9">
                    <c:v>chiffre 1</c:v>
                  </c:pt>
                  <c:pt idx="10">
                    <c:v>Chiffre 1bis</c:v>
                  </c:pt>
                  <c:pt idx="11">
                    <c:v>Chiffre 1ter</c:v>
                  </c:pt>
                  <c:pt idx="12">
                    <c:v>chiffre 1</c:v>
                  </c:pt>
                  <c:pt idx="13">
                    <c:v>Chiffre 1bis</c:v>
                  </c:pt>
                  <c:pt idx="14">
                    <c:v>Chiffre 1ter</c:v>
                  </c:pt>
                  <c:pt idx="15">
                    <c:v>chiffre 1</c:v>
                  </c:pt>
                  <c:pt idx="16">
                    <c:v>Chiffre 1bis</c:v>
                  </c:pt>
                  <c:pt idx="17">
                    <c:v>Chiffre 1ter</c:v>
                  </c:pt>
                </c:lvl>
                <c:lvl>
                  <c:pt idx="0">
                    <c:v>Projet 1</c:v>
                  </c:pt>
                  <c:pt idx="3">
                    <c:v>Projet 2</c:v>
                  </c:pt>
                  <c:pt idx="6">
                    <c:v>Projet 3</c:v>
                  </c:pt>
                  <c:pt idx="9">
                    <c:v>Projet 4</c:v>
                  </c:pt>
                  <c:pt idx="12">
                    <c:v>Projet 5</c:v>
                  </c:pt>
                  <c:pt idx="15">
                    <c:v>Projet 6</c:v>
                  </c:pt>
                </c:lvl>
              </c:multiLvlStrCache>
            </c:multiLvlStrRef>
          </c:cat>
          <c:val>
            <c:numRef>
              <c:f>Graph2!$B$4:$S$4</c:f>
              <c:numCache>
                <c:formatCode>General</c:formatCode>
                <c:ptCount val="18"/>
                <c:pt idx="0">
                  <c:v>1000</c:v>
                </c:pt>
                <c:pt idx="1">
                  <c:v>3000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1000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2500</c:v>
                </c:pt>
                <c:pt idx="10">
                  <c:v>#N/A</c:v>
                </c:pt>
                <c:pt idx="11">
                  <c:v>3000</c:v>
                </c:pt>
                <c:pt idx="12">
                  <c:v>3000</c:v>
                </c:pt>
                <c:pt idx="13">
                  <c:v>#N/A</c:v>
                </c:pt>
                <c:pt idx="14">
                  <c:v>#N/A</c:v>
                </c:pt>
                <c:pt idx="15">
                  <c:v>3500</c:v>
                </c:pt>
                <c:pt idx="16">
                  <c:v>#N/A</c:v>
                </c:pt>
                <c:pt idx="17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Graph2!$A$5</c:f>
              <c:strCache>
                <c:ptCount val="1"/>
                <c:pt idx="0">
                  <c:v>Orange</c:v>
                </c:pt>
              </c:strCache>
            </c:strRef>
          </c:tx>
          <c:spPr>
            <a:solidFill>
              <a:srgbClr val="FFC000"/>
            </a:solidFill>
            <a:ln w="15875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/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Graph2!$B$2:$S$3</c:f>
              <c:multiLvlStrCache>
                <c:ptCount val="18"/>
                <c:lvl>
                  <c:pt idx="0">
                    <c:v>chiffre 1</c:v>
                  </c:pt>
                  <c:pt idx="1">
                    <c:v>Chiffre 1bis</c:v>
                  </c:pt>
                  <c:pt idx="2">
                    <c:v>Chiffre 1ter</c:v>
                  </c:pt>
                  <c:pt idx="3">
                    <c:v>chiffre 1</c:v>
                  </c:pt>
                  <c:pt idx="4">
                    <c:v>Chiffre 1bis</c:v>
                  </c:pt>
                  <c:pt idx="5">
                    <c:v>Chiffre 1ter</c:v>
                  </c:pt>
                  <c:pt idx="6">
                    <c:v>chiffre 1</c:v>
                  </c:pt>
                  <c:pt idx="7">
                    <c:v>Chiffre 1bis</c:v>
                  </c:pt>
                  <c:pt idx="8">
                    <c:v>Chiffre 1ter</c:v>
                  </c:pt>
                  <c:pt idx="9">
                    <c:v>chiffre 1</c:v>
                  </c:pt>
                  <c:pt idx="10">
                    <c:v>Chiffre 1bis</c:v>
                  </c:pt>
                  <c:pt idx="11">
                    <c:v>Chiffre 1ter</c:v>
                  </c:pt>
                  <c:pt idx="12">
                    <c:v>chiffre 1</c:v>
                  </c:pt>
                  <c:pt idx="13">
                    <c:v>Chiffre 1bis</c:v>
                  </c:pt>
                  <c:pt idx="14">
                    <c:v>Chiffre 1ter</c:v>
                  </c:pt>
                  <c:pt idx="15">
                    <c:v>chiffre 1</c:v>
                  </c:pt>
                  <c:pt idx="16">
                    <c:v>Chiffre 1bis</c:v>
                  </c:pt>
                  <c:pt idx="17">
                    <c:v>Chiffre 1ter</c:v>
                  </c:pt>
                </c:lvl>
                <c:lvl>
                  <c:pt idx="0">
                    <c:v>Projet 1</c:v>
                  </c:pt>
                  <c:pt idx="3">
                    <c:v>Projet 2</c:v>
                  </c:pt>
                  <c:pt idx="6">
                    <c:v>Projet 3</c:v>
                  </c:pt>
                  <c:pt idx="9">
                    <c:v>Projet 4</c:v>
                  </c:pt>
                  <c:pt idx="12">
                    <c:v>Projet 5</c:v>
                  </c:pt>
                  <c:pt idx="15">
                    <c:v>Projet 6</c:v>
                  </c:pt>
                </c:lvl>
              </c:multiLvlStrCache>
            </c:multiLvlStrRef>
          </c:cat>
          <c:val>
            <c:numRef>
              <c:f>Graph2!$B$5:$S$5</c:f>
              <c:numCache>
                <c:formatCode>General</c:formatCode>
                <c:ptCount val="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1500</c:v>
                </c:pt>
                <c:pt idx="4">
                  <c:v>2000</c:v>
                </c:pt>
                <c:pt idx="5">
                  <c:v>#N/A</c:v>
                </c:pt>
                <c:pt idx="6">
                  <c:v>2000</c:v>
                </c:pt>
                <c:pt idx="7">
                  <c:v>3500</c:v>
                </c:pt>
                <c:pt idx="8">
                  <c:v>3500</c:v>
                </c:pt>
                <c:pt idx="9">
                  <c:v>#N/A</c:v>
                </c:pt>
                <c:pt idx="10">
                  <c:v>500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1500</c:v>
                </c:pt>
              </c:numCache>
            </c:numRef>
          </c:val>
        </c:ser>
        <c:ser>
          <c:idx val="2"/>
          <c:order val="2"/>
          <c:tx>
            <c:strRef>
              <c:f>Graph2!$A$6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rgbClr val="FF0000"/>
            </a:solidFill>
            <a:ln w="15875">
              <a:solidFill>
                <a:schemeClr val="bg1"/>
              </a:solidFill>
            </a:ln>
          </c:spPr>
          <c:invertIfNegative val="0"/>
          <c:dLbls>
            <c:txPr>
              <a:bodyPr/>
              <a:lstStyle/>
              <a:p>
                <a:pPr>
                  <a:defRPr sz="800" b="1">
                    <a:solidFill>
                      <a:schemeClr val="bg1"/>
                    </a:solidFill>
                  </a:defRPr>
                </a:pPr>
                <a:endParaRPr lang="tr-T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Graph2!$B$2:$S$3</c:f>
              <c:multiLvlStrCache>
                <c:ptCount val="18"/>
                <c:lvl>
                  <c:pt idx="0">
                    <c:v>chiffre 1</c:v>
                  </c:pt>
                  <c:pt idx="1">
                    <c:v>Chiffre 1bis</c:v>
                  </c:pt>
                  <c:pt idx="2">
                    <c:v>Chiffre 1ter</c:v>
                  </c:pt>
                  <c:pt idx="3">
                    <c:v>chiffre 1</c:v>
                  </c:pt>
                  <c:pt idx="4">
                    <c:v>Chiffre 1bis</c:v>
                  </c:pt>
                  <c:pt idx="5">
                    <c:v>Chiffre 1ter</c:v>
                  </c:pt>
                  <c:pt idx="6">
                    <c:v>chiffre 1</c:v>
                  </c:pt>
                  <c:pt idx="7">
                    <c:v>Chiffre 1bis</c:v>
                  </c:pt>
                  <c:pt idx="8">
                    <c:v>Chiffre 1ter</c:v>
                  </c:pt>
                  <c:pt idx="9">
                    <c:v>chiffre 1</c:v>
                  </c:pt>
                  <c:pt idx="10">
                    <c:v>Chiffre 1bis</c:v>
                  </c:pt>
                  <c:pt idx="11">
                    <c:v>Chiffre 1ter</c:v>
                  </c:pt>
                  <c:pt idx="12">
                    <c:v>chiffre 1</c:v>
                  </c:pt>
                  <c:pt idx="13">
                    <c:v>Chiffre 1bis</c:v>
                  </c:pt>
                  <c:pt idx="14">
                    <c:v>Chiffre 1ter</c:v>
                  </c:pt>
                  <c:pt idx="15">
                    <c:v>chiffre 1</c:v>
                  </c:pt>
                  <c:pt idx="16">
                    <c:v>Chiffre 1bis</c:v>
                  </c:pt>
                  <c:pt idx="17">
                    <c:v>Chiffre 1ter</c:v>
                  </c:pt>
                </c:lvl>
                <c:lvl>
                  <c:pt idx="0">
                    <c:v>Projet 1</c:v>
                  </c:pt>
                  <c:pt idx="3">
                    <c:v>Projet 2</c:v>
                  </c:pt>
                  <c:pt idx="6">
                    <c:v>Projet 3</c:v>
                  </c:pt>
                  <c:pt idx="9">
                    <c:v>Projet 4</c:v>
                  </c:pt>
                  <c:pt idx="12">
                    <c:v>Projet 5</c:v>
                  </c:pt>
                  <c:pt idx="15">
                    <c:v>Projet 6</c:v>
                  </c:pt>
                </c:lvl>
              </c:multiLvlStrCache>
            </c:multiLvlStrRef>
          </c:cat>
          <c:val>
            <c:numRef>
              <c:f>Graph2!$B$6:$S$6</c:f>
              <c:numCache>
                <c:formatCode>General</c:formatCode>
                <c:ptCount val="18"/>
                <c:pt idx="0">
                  <c:v>#N/A</c:v>
                </c:pt>
                <c:pt idx="1">
                  <c:v>#N/A</c:v>
                </c:pt>
                <c:pt idx="2">
                  <c:v>2550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2550</c:v>
                </c:pt>
                <c:pt idx="14">
                  <c:v>1500</c:v>
                </c:pt>
                <c:pt idx="15">
                  <c:v>#N/A</c:v>
                </c:pt>
                <c:pt idx="16">
                  <c:v>1500</c:v>
                </c:pt>
                <c:pt idx="17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overlap val="100"/>
        <c:axId val="169643520"/>
        <c:axId val="272445376"/>
      </c:barChart>
      <c:lineChart>
        <c:grouping val="standard"/>
        <c:varyColors val="0"/>
        <c:ser>
          <c:idx val="3"/>
          <c:order val="3"/>
          <c:tx>
            <c:strRef>
              <c:f>Graph2!$A$8</c:f>
              <c:strCache>
                <c:ptCount val="1"/>
                <c:pt idx="0">
                  <c:v>chiffre 2</c:v>
                </c:pt>
              </c:strCache>
            </c:strRef>
          </c:tx>
          <c:spPr>
            <a:ln w="38100">
              <a:solidFill>
                <a:schemeClr val="bg1">
                  <a:lumMod val="85000"/>
                </a:schemeClr>
              </a:solidFill>
            </a:ln>
          </c:spPr>
          <c:marker>
            <c:symbol val="none"/>
          </c:marker>
          <c:val>
            <c:numRef>
              <c:f>Graph2!$B$8:$S$8</c:f>
              <c:numCache>
                <c:formatCode>General</c:formatCode>
                <c:ptCount val="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Graph2!$A$9</c:f>
              <c:strCache>
                <c:ptCount val="1"/>
                <c:pt idx="0">
                  <c:v>chiffre 2bis</c:v>
                </c:pt>
              </c:strCache>
            </c:strRef>
          </c:tx>
          <c:spPr>
            <a:ln w="38100">
              <a:solidFill>
                <a:schemeClr val="accent5">
                  <a:lumMod val="40000"/>
                  <a:lumOff val="60000"/>
                </a:schemeClr>
              </a:solidFill>
            </a:ln>
          </c:spPr>
          <c:marker>
            <c:symbol val="none"/>
          </c:marker>
          <c:val>
            <c:numRef>
              <c:f>Graph2!$B$9:$S$9</c:f>
              <c:numCache>
                <c:formatCode>General</c:formatCode>
                <c:ptCount val="18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Graph2!$A$10</c:f>
              <c:strCache>
                <c:ptCount val="1"/>
                <c:pt idx="0">
                  <c:v>chiffre 2ter</c:v>
                </c:pt>
              </c:strCache>
            </c:strRef>
          </c:tx>
          <c:spPr>
            <a:ln w="38100">
              <a:solidFill>
                <a:srgbClr val="FFFF99"/>
              </a:solidFill>
            </a:ln>
          </c:spPr>
          <c:marker>
            <c:symbol val="none"/>
          </c:marker>
          <c:val>
            <c:numRef>
              <c:f>Graph2!$B$10:$S$10</c:f>
              <c:numCache>
                <c:formatCode>General</c:formatCode>
                <c:ptCount val="18"/>
                <c:pt idx="0">
                  <c:v>#N/A</c:v>
                </c:pt>
                <c:pt idx="1">
                  <c:v>#N/A</c:v>
                </c:pt>
                <c:pt idx="2">
                  <c:v>13</c:v>
                </c:pt>
                <c:pt idx="3">
                  <c:v>#N/A</c:v>
                </c:pt>
                <c:pt idx="4">
                  <c:v>#N/A</c:v>
                </c:pt>
                <c:pt idx="5">
                  <c:v>4</c:v>
                </c:pt>
                <c:pt idx="6">
                  <c:v>#N/A</c:v>
                </c:pt>
                <c:pt idx="7">
                  <c:v>#N/A</c:v>
                </c:pt>
                <c:pt idx="8">
                  <c:v>7</c:v>
                </c:pt>
                <c:pt idx="9">
                  <c:v>#N/A</c:v>
                </c:pt>
                <c:pt idx="10">
                  <c:v>#N/A</c:v>
                </c:pt>
                <c:pt idx="11">
                  <c:v>1</c:v>
                </c:pt>
                <c:pt idx="12">
                  <c:v>#N/A</c:v>
                </c:pt>
                <c:pt idx="13">
                  <c:v>#N/A</c:v>
                </c:pt>
                <c:pt idx="14">
                  <c:v>16</c:v>
                </c:pt>
                <c:pt idx="15">
                  <c:v>#N/A</c:v>
                </c:pt>
                <c:pt idx="16">
                  <c:v>#N/A</c:v>
                </c:pt>
                <c:pt idx="17">
                  <c:v>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7392384"/>
        <c:axId val="221358912"/>
      </c:lineChart>
      <c:catAx>
        <c:axId val="16964352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272445376"/>
        <c:crosses val="autoZero"/>
        <c:auto val="1"/>
        <c:lblAlgn val="ctr"/>
        <c:lblOffset val="100"/>
        <c:noMultiLvlLbl val="0"/>
      </c:catAx>
      <c:valAx>
        <c:axId val="272445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169643520"/>
        <c:crosses val="autoZero"/>
        <c:crossBetween val="between"/>
      </c:valAx>
      <c:valAx>
        <c:axId val="22135891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317392384"/>
        <c:crosses val="max"/>
        <c:crossBetween val="between"/>
      </c:valAx>
      <c:catAx>
        <c:axId val="317392384"/>
        <c:scaling>
          <c:orientation val="minMax"/>
        </c:scaling>
        <c:delete val="1"/>
        <c:axPos val="b"/>
        <c:majorTickMark val="out"/>
        <c:minorTickMark val="none"/>
        <c:tickLblPos val="nextTo"/>
        <c:crossAx val="221358912"/>
        <c:auto val="1"/>
        <c:lblAlgn val="ctr"/>
        <c:lblOffset val="100"/>
        <c:noMultiLvlLbl val="0"/>
      </c:catAx>
      <c:spPr>
        <a:solidFill>
          <a:schemeClr val="tx1">
            <a:lumMod val="65000"/>
            <a:lumOff val="35000"/>
          </a:schemeClr>
        </a:solidFill>
      </c:spPr>
    </c:plotArea>
    <c:plotVisOnly val="1"/>
    <c:dispBlanksAs val="gap"/>
    <c:showDLblsOverMax val="0"/>
  </c:chart>
  <c:spPr>
    <a:ln w="22225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List" dx="16" fmlaLink="$W$13" fmlaRange="$V$4:$V$6" noThreeD="1" sel="3" val="0"/>
</file>

<file path=xl/ctrlProps/ctrlProp2.xml><?xml version="1.0" encoding="utf-8"?>
<formControlPr xmlns="http://schemas.microsoft.com/office/spreadsheetml/2009/9/main" objectType="CheckBox" fmlaLink="$O$18" lockText="1" noThreeD="1"/>
</file>

<file path=xl/ctrlProps/ctrlProp3.xml><?xml version="1.0" encoding="utf-8"?>
<formControlPr xmlns="http://schemas.microsoft.com/office/spreadsheetml/2009/9/main" objectType="CheckBox" fmlaLink="$O$20" lockText="1" noThreeD="1"/>
</file>

<file path=xl/ctrlProps/ctrlProp4.xml><?xml version="1.0" encoding="utf-8"?>
<formControlPr xmlns="http://schemas.microsoft.com/office/spreadsheetml/2009/9/main" objectType="CheckBox" checked="Checked" fmlaLink="$O$22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</xdr:colOff>
      <xdr:row>10</xdr:row>
      <xdr:rowOff>14287</xdr:rowOff>
    </xdr:from>
    <xdr:to>
      <xdr:col>19</xdr:col>
      <xdr:colOff>609599</xdr:colOff>
      <xdr:row>28</xdr:row>
      <xdr:rowOff>9525</xdr:rowOff>
    </xdr:to>
    <xdr:graphicFrame macro="">
      <xdr:nvGraphicFramePr>
        <xdr:cNvPr id="6" name="Grafik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13</xdr:row>
          <xdr:rowOff>9525</xdr:rowOff>
        </xdr:from>
        <xdr:to>
          <xdr:col>22</xdr:col>
          <xdr:colOff>9525</xdr:colOff>
          <xdr:row>15</xdr:row>
          <xdr:rowOff>57150</xdr:rowOff>
        </xdr:to>
        <xdr:sp macro="" textlink="">
          <xdr:nvSpPr>
            <xdr:cNvPr id="1028" name="List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666749</xdr:colOff>
      <xdr:row>10</xdr:row>
      <xdr:rowOff>57150</xdr:rowOff>
    </xdr:from>
    <xdr:to>
      <xdr:col>14</xdr:col>
      <xdr:colOff>9524</xdr:colOff>
      <xdr:row>29</xdr:row>
      <xdr:rowOff>152400</xdr:rowOff>
    </xdr:to>
    <xdr:graphicFrame macro="">
      <xdr:nvGraphicFramePr>
        <xdr:cNvPr id="2" name="Grafik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428625</xdr:colOff>
          <xdr:row>17</xdr:row>
          <xdr:rowOff>38100</xdr:rowOff>
        </xdr:from>
        <xdr:to>
          <xdr:col>14</xdr:col>
          <xdr:colOff>657224</xdr:colOff>
          <xdr:row>18</xdr:row>
          <xdr:rowOff>123825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428625</xdr:colOff>
          <xdr:row>19</xdr:row>
          <xdr:rowOff>38100</xdr:rowOff>
        </xdr:from>
        <xdr:ext cx="228599" cy="247650"/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14</xdr:col>
          <xdr:colOff>428625</xdr:colOff>
          <xdr:row>21</xdr:row>
          <xdr:rowOff>38100</xdr:rowOff>
        </xdr:from>
        <xdr:ext cx="228599" cy="247650"/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bn\Downloads\colorh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B1" t="str">
            <v>Projet 1</v>
          </cell>
          <cell r="C1" t="str">
            <v>Projet 2</v>
          </cell>
          <cell r="D1" t="str">
            <v>Projet 3</v>
          </cell>
          <cell r="E1" t="str">
            <v>Projet 4</v>
          </cell>
          <cell r="F1" t="str">
            <v>Projet 5</v>
          </cell>
          <cell r="G1" t="str">
            <v>Projet 6</v>
          </cell>
        </row>
        <row r="2">
          <cell r="A2" t="str">
            <v>chiffre 1</v>
          </cell>
          <cell r="B2">
            <v>1000</v>
          </cell>
          <cell r="C2">
            <v>1500</v>
          </cell>
          <cell r="D2">
            <v>2000</v>
          </cell>
          <cell r="E2">
            <v>2500</v>
          </cell>
          <cell r="F2">
            <v>3000</v>
          </cell>
          <cell r="G2">
            <v>3500</v>
          </cell>
        </row>
        <row r="4">
          <cell r="A4" t="str">
            <v>chiffre 1bis</v>
          </cell>
          <cell r="B4">
            <v>3000</v>
          </cell>
          <cell r="C4">
            <v>2000</v>
          </cell>
          <cell r="D4">
            <v>3500</v>
          </cell>
          <cell r="E4">
            <v>500</v>
          </cell>
          <cell r="F4">
            <v>2550</v>
          </cell>
          <cell r="G4">
            <v>1500</v>
          </cell>
        </row>
        <row r="6">
          <cell r="A6" t="str">
            <v>chiffre 1ter</v>
          </cell>
          <cell r="B6">
            <v>2550</v>
          </cell>
          <cell r="C6">
            <v>1000</v>
          </cell>
          <cell r="D6">
            <v>3500</v>
          </cell>
          <cell r="E6">
            <v>3000</v>
          </cell>
          <cell r="F6">
            <v>1500</v>
          </cell>
          <cell r="G6">
            <v>1500</v>
          </cell>
        </row>
        <row r="7">
          <cell r="A7" t="str">
            <v>chiffre 2ter</v>
          </cell>
          <cell r="B7">
            <v>13</v>
          </cell>
          <cell r="C7">
            <v>4</v>
          </cell>
          <cell r="D7">
            <v>7</v>
          </cell>
          <cell r="E7">
            <v>1</v>
          </cell>
          <cell r="F7">
            <v>16</v>
          </cell>
          <cell r="G7">
            <v>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1"/>
  <dimension ref="A1:W29"/>
  <sheetViews>
    <sheetView showGridLines="0" tabSelected="1" workbookViewId="0">
      <selection activeCell="V20" sqref="V20"/>
    </sheetView>
  </sheetViews>
  <sheetFormatPr defaultRowHeight="14.25" customHeight="1" x14ac:dyDescent="0.2"/>
  <cols>
    <col min="1" max="1" width="1.85546875" style="1" customWidth="1"/>
    <col min="2" max="2" width="16.140625" style="1" customWidth="1"/>
    <col min="3" max="8" width="9.140625" style="1"/>
    <col min="9" max="9" width="3.140625" style="1" customWidth="1"/>
    <col min="10" max="10" width="7.140625" style="1" customWidth="1"/>
    <col min="11" max="11" width="7.5703125" style="1" customWidth="1"/>
    <col min="12" max="12" width="9.140625" style="1"/>
    <col min="13" max="13" width="3.140625" style="1" customWidth="1"/>
    <col min="14" max="14" width="7.140625" style="1" customWidth="1"/>
    <col min="15" max="15" width="7.5703125" style="1" customWidth="1"/>
    <col min="16" max="16" width="9.140625" style="1"/>
    <col min="17" max="17" width="3.140625" style="1" customWidth="1"/>
    <col min="18" max="18" width="7.140625" style="1" customWidth="1"/>
    <col min="19" max="19" width="7.5703125" style="1" customWidth="1"/>
    <col min="20" max="20" width="9.140625" style="1"/>
    <col min="21" max="21" width="3" style="1" customWidth="1"/>
    <col min="22" max="22" width="18.140625" style="1" customWidth="1"/>
    <col min="23" max="16384" width="9.140625" style="1"/>
  </cols>
  <sheetData>
    <row r="1" spans="1:23" ht="3.75" customHeight="1" x14ac:dyDescent="0.2"/>
    <row r="2" spans="1:23" ht="14.25" customHeight="1" x14ac:dyDescent="0.2">
      <c r="C2" s="21" t="s">
        <v>35</v>
      </c>
      <c r="D2" s="21"/>
      <c r="E2" s="21"/>
      <c r="F2" s="21"/>
      <c r="G2" s="21"/>
      <c r="H2" s="21"/>
      <c r="J2" s="6" t="s">
        <v>32</v>
      </c>
      <c r="K2" s="6"/>
      <c r="L2" s="6"/>
      <c r="N2" s="6" t="s">
        <v>33</v>
      </c>
      <c r="O2" s="6"/>
      <c r="P2" s="6"/>
      <c r="R2" s="6" t="s">
        <v>34</v>
      </c>
      <c r="S2" s="6"/>
      <c r="T2" s="6"/>
    </row>
    <row r="3" spans="1:23" ht="14.25" customHeight="1" x14ac:dyDescent="0.2">
      <c r="C3" s="4" t="s">
        <v>0</v>
      </c>
      <c r="D3" s="4" t="s">
        <v>1</v>
      </c>
      <c r="E3" s="4" t="s">
        <v>2</v>
      </c>
      <c r="F3" s="4" t="s">
        <v>3</v>
      </c>
      <c r="G3" s="4" t="s">
        <v>4</v>
      </c>
      <c r="H3" s="4" t="s">
        <v>5</v>
      </c>
    </row>
    <row r="4" spans="1:23" ht="14.25" customHeight="1" x14ac:dyDescent="0.2">
      <c r="B4" s="5" t="s">
        <v>6</v>
      </c>
      <c r="C4" s="2">
        <v>1000</v>
      </c>
      <c r="D4" s="2">
        <v>1500</v>
      </c>
      <c r="E4" s="2">
        <v>2000</v>
      </c>
      <c r="F4" s="2">
        <v>2500</v>
      </c>
      <c r="G4" s="2">
        <v>3000</v>
      </c>
      <c r="H4" s="2">
        <v>3500</v>
      </c>
      <c r="J4" s="7" t="s">
        <v>17</v>
      </c>
      <c r="K4" s="7"/>
      <c r="L4" s="7"/>
      <c r="N4" s="7" t="s">
        <v>18</v>
      </c>
      <c r="O4" s="7"/>
      <c r="P4" s="7"/>
      <c r="R4" s="7" t="s">
        <v>19</v>
      </c>
      <c r="S4" s="7"/>
      <c r="T4" s="7"/>
      <c r="V4" s="19" t="s">
        <v>29</v>
      </c>
    </row>
    <row r="5" spans="1:23" ht="14.25" customHeight="1" x14ac:dyDescent="0.2">
      <c r="B5" s="5" t="s">
        <v>7</v>
      </c>
      <c r="C5" s="3">
        <v>4</v>
      </c>
      <c r="D5" s="3">
        <v>6</v>
      </c>
      <c r="E5" s="3">
        <v>6</v>
      </c>
      <c r="F5" s="3">
        <v>3</v>
      </c>
      <c r="G5" s="3">
        <v>2</v>
      </c>
      <c r="H5" s="3">
        <v>5</v>
      </c>
      <c r="J5" s="12" t="s">
        <v>14</v>
      </c>
      <c r="K5" s="12" t="s">
        <v>15</v>
      </c>
      <c r="L5" s="13" t="s">
        <v>16</v>
      </c>
      <c r="N5" s="12" t="s">
        <v>14</v>
      </c>
      <c r="O5" s="12" t="s">
        <v>15</v>
      </c>
      <c r="P5" s="13" t="s">
        <v>16</v>
      </c>
      <c r="R5" s="12" t="s">
        <v>14</v>
      </c>
      <c r="S5" s="12" t="s">
        <v>15</v>
      </c>
      <c r="T5" s="13" t="s">
        <v>16</v>
      </c>
      <c r="V5" s="19" t="s">
        <v>30</v>
      </c>
    </row>
    <row r="6" spans="1:23" ht="14.25" customHeight="1" x14ac:dyDescent="0.2">
      <c r="B6" s="5" t="s">
        <v>8</v>
      </c>
      <c r="C6" s="2">
        <v>3000</v>
      </c>
      <c r="D6" s="2">
        <v>2000</v>
      </c>
      <c r="E6" s="2">
        <v>3500</v>
      </c>
      <c r="F6" s="2">
        <v>500</v>
      </c>
      <c r="G6" s="2">
        <v>2550</v>
      </c>
      <c r="H6" s="2">
        <v>1500</v>
      </c>
      <c r="J6" s="14" t="s">
        <v>12</v>
      </c>
      <c r="K6" s="15" t="s">
        <v>13</v>
      </c>
      <c r="L6" s="13"/>
      <c r="N6" s="14" t="s">
        <v>12</v>
      </c>
      <c r="O6" s="15" t="s">
        <v>13</v>
      </c>
      <c r="P6" s="13"/>
      <c r="R6" s="14" t="s">
        <v>12</v>
      </c>
      <c r="S6" s="15" t="s">
        <v>13</v>
      </c>
      <c r="T6" s="13"/>
      <c r="V6" s="19" t="s">
        <v>31</v>
      </c>
    </row>
    <row r="7" spans="1:23" ht="14.25" customHeight="1" x14ac:dyDescent="0.2">
      <c r="B7" s="5" t="s">
        <v>9</v>
      </c>
      <c r="C7" s="3">
        <v>4</v>
      </c>
      <c r="D7" s="3">
        <v>6</v>
      </c>
      <c r="E7" s="3">
        <v>7</v>
      </c>
      <c r="F7" s="3">
        <v>7</v>
      </c>
      <c r="G7" s="3">
        <v>14</v>
      </c>
      <c r="H7" s="3">
        <v>16</v>
      </c>
      <c r="J7" s="8">
        <v>0</v>
      </c>
      <c r="K7" s="8">
        <v>6</v>
      </c>
      <c r="L7" s="9"/>
      <c r="N7" s="8">
        <v>0</v>
      </c>
      <c r="O7" s="8">
        <v>6</v>
      </c>
      <c r="P7" s="9"/>
      <c r="R7" s="8">
        <v>0</v>
      </c>
      <c r="S7" s="8">
        <v>6</v>
      </c>
      <c r="T7" s="9"/>
    </row>
    <row r="8" spans="1:23" ht="14.25" customHeight="1" x14ac:dyDescent="0.2">
      <c r="B8" s="5" t="s">
        <v>10</v>
      </c>
      <c r="C8" s="2">
        <v>2550</v>
      </c>
      <c r="D8" s="2">
        <v>1000</v>
      </c>
      <c r="E8" s="2">
        <v>3500</v>
      </c>
      <c r="F8" s="2">
        <v>3000</v>
      </c>
      <c r="G8" s="2">
        <v>1500</v>
      </c>
      <c r="H8" s="2">
        <v>1500</v>
      </c>
      <c r="J8" s="8">
        <v>6</v>
      </c>
      <c r="K8" s="8">
        <v>7.5</v>
      </c>
      <c r="L8" s="10"/>
      <c r="N8" s="8">
        <v>6</v>
      </c>
      <c r="O8" s="8">
        <v>7.5</v>
      </c>
      <c r="P8" s="10"/>
      <c r="R8" s="8">
        <v>6</v>
      </c>
      <c r="S8" s="8">
        <v>7.5</v>
      </c>
      <c r="T8" s="10"/>
    </row>
    <row r="9" spans="1:23" ht="14.25" customHeight="1" x14ac:dyDescent="0.2">
      <c r="B9" s="5" t="s">
        <v>11</v>
      </c>
      <c r="C9" s="3">
        <v>13</v>
      </c>
      <c r="D9" s="3">
        <v>4</v>
      </c>
      <c r="E9" s="3">
        <v>7</v>
      </c>
      <c r="F9" s="3">
        <v>1</v>
      </c>
      <c r="G9" s="3">
        <v>16</v>
      </c>
      <c r="H9" s="3">
        <v>7</v>
      </c>
      <c r="J9" s="8">
        <v>7.5</v>
      </c>
      <c r="K9" s="8"/>
      <c r="L9" s="11"/>
      <c r="N9" s="8">
        <v>7.5</v>
      </c>
      <c r="O9" s="8"/>
      <c r="P9" s="11"/>
      <c r="R9" s="8">
        <v>7.5</v>
      </c>
      <c r="S9" s="8"/>
      <c r="T9" s="11"/>
    </row>
    <row r="10" spans="1:23" ht="6.75" customHeight="1" x14ac:dyDescent="0.2"/>
    <row r="11" spans="1:23" ht="14.25" customHeight="1" x14ac:dyDescent="0.2">
      <c r="B11" s="22" t="s">
        <v>36</v>
      </c>
      <c r="C11" s="4" t="s">
        <v>0</v>
      </c>
      <c r="D11" s="4" t="s">
        <v>1</v>
      </c>
      <c r="E11" s="4" t="s">
        <v>2</v>
      </c>
      <c r="F11" s="4" t="s">
        <v>3</v>
      </c>
      <c r="G11" s="4" t="s">
        <v>4</v>
      </c>
      <c r="H11" s="4" t="s">
        <v>5</v>
      </c>
    </row>
    <row r="12" spans="1:23" ht="14.25" customHeight="1" x14ac:dyDescent="0.2">
      <c r="A12" s="1">
        <v>1</v>
      </c>
      <c r="B12" s="1" t="s">
        <v>20</v>
      </c>
      <c r="C12" s="1">
        <f>IF(AND(C$5&gt;=$J$7,C$5&lt;$K$7),C$4,NA())</f>
        <v>1000</v>
      </c>
      <c r="D12" s="1" t="e">
        <f t="shared" ref="D12:H12" si="0">IF(AND(D$5&gt;=$J$7,D$5&lt;$K$7),D$4,NA())</f>
        <v>#N/A</v>
      </c>
      <c r="E12" s="1" t="e">
        <f t="shared" si="0"/>
        <v>#N/A</v>
      </c>
      <c r="F12" s="1">
        <f t="shared" si="0"/>
        <v>2500</v>
      </c>
      <c r="G12" s="1">
        <f t="shared" si="0"/>
        <v>3000</v>
      </c>
      <c r="H12" s="1">
        <f t="shared" si="0"/>
        <v>3500</v>
      </c>
    </row>
    <row r="13" spans="1:23" ht="14.25" customHeight="1" x14ac:dyDescent="0.2">
      <c r="A13" s="1">
        <v>1</v>
      </c>
      <c r="B13" s="1" t="s">
        <v>21</v>
      </c>
      <c r="C13" s="1" t="e">
        <f>IF(AND(C$5&gt;=$J$8,C$5&lt;$K$8),C$4,NA())</f>
        <v>#N/A</v>
      </c>
      <c r="D13" s="1">
        <f t="shared" ref="D13:H18" si="1">IF(AND(D$5&gt;=$J$8,D$5&lt;$K$8),D$4,NA())</f>
        <v>1500</v>
      </c>
      <c r="E13" s="1">
        <f t="shared" si="1"/>
        <v>2000</v>
      </c>
      <c r="F13" s="1" t="e">
        <f t="shared" si="1"/>
        <v>#N/A</v>
      </c>
      <c r="G13" s="1" t="e">
        <f t="shared" si="1"/>
        <v>#N/A</v>
      </c>
      <c r="H13" s="1" t="e">
        <f t="shared" si="1"/>
        <v>#N/A</v>
      </c>
      <c r="W13" s="20">
        <v>3</v>
      </c>
    </row>
    <row r="14" spans="1:23" ht="14.25" customHeight="1" x14ac:dyDescent="0.2">
      <c r="A14" s="1">
        <v>1</v>
      </c>
      <c r="B14" s="1" t="s">
        <v>22</v>
      </c>
      <c r="C14" s="1" t="e">
        <f>IF(C$5&gt;=$J$9,C$4,NA())</f>
        <v>#N/A</v>
      </c>
      <c r="D14" s="1" t="e">
        <f t="shared" ref="D14:H21" si="2">IF(D$5&gt;=$J$9,D$4,NA())</f>
        <v>#N/A</v>
      </c>
      <c r="E14" s="1" t="e">
        <f t="shared" si="2"/>
        <v>#N/A</v>
      </c>
      <c r="F14" s="1" t="e">
        <f t="shared" si="2"/>
        <v>#N/A</v>
      </c>
      <c r="G14" s="1" t="e">
        <f t="shared" si="2"/>
        <v>#N/A</v>
      </c>
      <c r="H14" s="1" t="e">
        <f t="shared" si="2"/>
        <v>#N/A</v>
      </c>
    </row>
    <row r="15" spans="1:23" ht="14.25" customHeight="1" x14ac:dyDescent="0.2">
      <c r="A15" s="1">
        <v>1</v>
      </c>
      <c r="B15" s="1" t="s">
        <v>7</v>
      </c>
      <c r="C15" s="16">
        <f>C5</f>
        <v>4</v>
      </c>
      <c r="D15" s="16">
        <f t="shared" ref="D15:H15" si="3">D5</f>
        <v>6</v>
      </c>
      <c r="E15" s="16">
        <f t="shared" si="3"/>
        <v>6</v>
      </c>
      <c r="F15" s="16">
        <f t="shared" si="3"/>
        <v>3</v>
      </c>
      <c r="G15" s="16">
        <f t="shared" si="3"/>
        <v>2</v>
      </c>
      <c r="H15" s="16">
        <f t="shared" si="3"/>
        <v>5</v>
      </c>
    </row>
    <row r="16" spans="1:23" ht="14.25" customHeight="1" x14ac:dyDescent="0.2">
      <c r="A16" s="1">
        <v>2</v>
      </c>
      <c r="B16" s="1" t="s">
        <v>23</v>
      </c>
      <c r="C16" s="1">
        <f>IF(AND(C$7&gt;=$N$7,C$7&lt;$O$7),C$6,NA())</f>
        <v>3000</v>
      </c>
      <c r="D16" s="1" t="e">
        <f t="shared" ref="D13:H16" si="4">IF(AND(D$7&gt;=$N$7,D$7&lt;$O$7),D$6,NA())</f>
        <v>#N/A</v>
      </c>
      <c r="E16" s="1" t="e">
        <f t="shared" si="4"/>
        <v>#N/A</v>
      </c>
      <c r="F16" s="1" t="e">
        <f t="shared" si="4"/>
        <v>#N/A</v>
      </c>
      <c r="G16" s="1" t="e">
        <f t="shared" si="4"/>
        <v>#N/A</v>
      </c>
      <c r="H16" s="1" t="e">
        <f t="shared" si="4"/>
        <v>#N/A</v>
      </c>
    </row>
    <row r="17" spans="1:8" ht="14.25" customHeight="1" x14ac:dyDescent="0.2">
      <c r="A17" s="1">
        <v>2</v>
      </c>
      <c r="B17" s="1" t="s">
        <v>24</v>
      </c>
      <c r="C17" s="1" t="e">
        <f>IF(AND(C$7&gt;=$N$8,C$7&lt;$O$8),C$6,NA())</f>
        <v>#N/A</v>
      </c>
      <c r="D17" s="1">
        <f t="shared" ref="D16:H19" si="5">IF(AND(D$7&gt;=$N$8,D$7&lt;$O$8),D$6,NA())</f>
        <v>2000</v>
      </c>
      <c r="E17" s="1">
        <f t="shared" si="5"/>
        <v>3500</v>
      </c>
      <c r="F17" s="1">
        <f t="shared" si="5"/>
        <v>500</v>
      </c>
      <c r="G17" s="1" t="e">
        <f t="shared" si="5"/>
        <v>#N/A</v>
      </c>
      <c r="H17" s="1" t="e">
        <f t="shared" si="5"/>
        <v>#N/A</v>
      </c>
    </row>
    <row r="18" spans="1:8" ht="14.25" customHeight="1" x14ac:dyDescent="0.2">
      <c r="A18" s="1">
        <v>2</v>
      </c>
      <c r="B18" s="1" t="s">
        <v>25</v>
      </c>
      <c r="C18" s="1" t="e">
        <f>IF(C$7&gt;=$N$9,C$6,NA())</f>
        <v>#N/A</v>
      </c>
      <c r="D18" s="1" t="e">
        <f t="shared" ref="D18:H22" si="6">IF(D$7&gt;=$N$9,D$6,NA())</f>
        <v>#N/A</v>
      </c>
      <c r="E18" s="1" t="e">
        <f t="shared" si="6"/>
        <v>#N/A</v>
      </c>
      <c r="F18" s="1" t="e">
        <f t="shared" si="6"/>
        <v>#N/A</v>
      </c>
      <c r="G18" s="1">
        <f t="shared" si="6"/>
        <v>2550</v>
      </c>
      <c r="H18" s="1">
        <f t="shared" si="6"/>
        <v>1500</v>
      </c>
    </row>
    <row r="19" spans="1:8" ht="14.25" customHeight="1" x14ac:dyDescent="0.2">
      <c r="A19" s="1">
        <v>2</v>
      </c>
      <c r="B19" s="1" t="s">
        <v>9</v>
      </c>
      <c r="C19" s="16">
        <f>C7</f>
        <v>4</v>
      </c>
      <c r="D19" s="16">
        <f t="shared" ref="D19:H19" si="7">D7</f>
        <v>6</v>
      </c>
      <c r="E19" s="16">
        <f t="shared" si="7"/>
        <v>7</v>
      </c>
      <c r="F19" s="16">
        <f t="shared" si="7"/>
        <v>7</v>
      </c>
      <c r="G19" s="16">
        <f t="shared" si="7"/>
        <v>14</v>
      </c>
      <c r="H19" s="16">
        <f t="shared" si="7"/>
        <v>16</v>
      </c>
    </row>
    <row r="20" spans="1:8" ht="14.25" customHeight="1" x14ac:dyDescent="0.2">
      <c r="A20" s="1">
        <v>3</v>
      </c>
      <c r="B20" s="1" t="s">
        <v>26</v>
      </c>
      <c r="C20" s="1" t="e">
        <f>IF(AND(C$9&gt;=$R$7,C$9&lt;$S$7),C$8,NA())</f>
        <v>#N/A</v>
      </c>
      <c r="D20" s="1">
        <f t="shared" ref="D14:H21" si="8">IF(AND(D$9&gt;=$R$7,D$9&lt;$S$7),D$8,NA())</f>
        <v>1000</v>
      </c>
      <c r="E20" s="1" t="e">
        <f t="shared" si="8"/>
        <v>#N/A</v>
      </c>
      <c r="F20" s="1">
        <f t="shared" si="8"/>
        <v>3000</v>
      </c>
      <c r="G20" s="1" t="e">
        <f t="shared" si="8"/>
        <v>#N/A</v>
      </c>
      <c r="H20" s="1" t="e">
        <f t="shared" si="8"/>
        <v>#N/A</v>
      </c>
    </row>
    <row r="21" spans="1:8" ht="14.25" customHeight="1" x14ac:dyDescent="0.2">
      <c r="A21" s="1">
        <v>3</v>
      </c>
      <c r="B21" s="1" t="s">
        <v>27</v>
      </c>
      <c r="C21" s="1" t="e">
        <f>IF(AND(C$9&gt;=$R$8,C$9&lt;$S$8),C$8,NA())</f>
        <v>#N/A</v>
      </c>
      <c r="D21" s="1" t="e">
        <f t="shared" ref="D17:H22" si="9">IF(AND(D$9&gt;=$R$8,D$9&lt;$S$8),D$8,NA())</f>
        <v>#N/A</v>
      </c>
      <c r="E21" s="1">
        <f t="shared" si="9"/>
        <v>3500</v>
      </c>
      <c r="F21" s="1" t="e">
        <f t="shared" si="9"/>
        <v>#N/A</v>
      </c>
      <c r="G21" s="1" t="e">
        <f t="shared" si="9"/>
        <v>#N/A</v>
      </c>
      <c r="H21" s="1">
        <f t="shared" si="9"/>
        <v>1500</v>
      </c>
    </row>
    <row r="22" spans="1:8" ht="14.25" customHeight="1" x14ac:dyDescent="0.2">
      <c r="A22" s="1">
        <v>3</v>
      </c>
      <c r="B22" s="1" t="s">
        <v>28</v>
      </c>
      <c r="C22" s="1">
        <f>IF(C$9&gt;=$R$9,C$8,NA())</f>
        <v>2550</v>
      </c>
      <c r="D22" s="1" t="e">
        <f t="shared" ref="D20:H23" si="10">IF(D$9&gt;=$R$9,D$8,NA())</f>
        <v>#N/A</v>
      </c>
      <c r="E22" s="1" t="e">
        <f t="shared" si="10"/>
        <v>#N/A</v>
      </c>
      <c r="F22" s="1" t="e">
        <f t="shared" si="10"/>
        <v>#N/A</v>
      </c>
      <c r="G22" s="1">
        <f t="shared" si="10"/>
        <v>1500</v>
      </c>
      <c r="H22" s="1" t="e">
        <f t="shared" si="10"/>
        <v>#N/A</v>
      </c>
    </row>
    <row r="23" spans="1:8" ht="14.25" customHeight="1" x14ac:dyDescent="0.2">
      <c r="A23" s="1">
        <v>3</v>
      </c>
      <c r="B23" s="1" t="s">
        <v>11</v>
      </c>
      <c r="C23" s="16">
        <f>C9</f>
        <v>13</v>
      </c>
      <c r="D23" s="16">
        <f t="shared" ref="D23:H23" si="11">D9</f>
        <v>4</v>
      </c>
      <c r="E23" s="16">
        <f t="shared" si="11"/>
        <v>7</v>
      </c>
      <c r="F23" s="16">
        <f t="shared" si="11"/>
        <v>1</v>
      </c>
      <c r="G23" s="16">
        <f t="shared" si="11"/>
        <v>16</v>
      </c>
      <c r="H23" s="16">
        <f t="shared" si="11"/>
        <v>7</v>
      </c>
    </row>
    <row r="24" spans="1:8" ht="6.75" customHeight="1" x14ac:dyDescent="0.2"/>
    <row r="25" spans="1:8" ht="14.25" customHeight="1" x14ac:dyDescent="0.2">
      <c r="B25" s="18" t="str">
        <f>INDEX(V4:V6,W13)</f>
        <v>Chiffre 1ter</v>
      </c>
      <c r="C25" s="18" t="str">
        <f>C11</f>
        <v>Projet 1</v>
      </c>
      <c r="D25" s="18" t="str">
        <f t="shared" ref="D25:H25" si="12">D11</f>
        <v>Projet 2</v>
      </c>
      <c r="E25" s="18" t="str">
        <f t="shared" si="12"/>
        <v>Projet 3</v>
      </c>
      <c r="F25" s="18" t="str">
        <f t="shared" si="12"/>
        <v>Projet 4</v>
      </c>
      <c r="G25" s="18" t="str">
        <f t="shared" si="12"/>
        <v>Projet 5</v>
      </c>
      <c r="H25" s="18" t="str">
        <f t="shared" si="12"/>
        <v>Projet 6</v>
      </c>
    </row>
    <row r="26" spans="1:8" ht="14.25" customHeight="1" x14ac:dyDescent="0.2">
      <c r="B26" s="17" t="str">
        <f t="array" ref="B26">IFERROR(INDEX(B$12:B$23,SMALL(IF($A$12:$A$23=$W$13,ROW($1:$12)),ROWS($1:1))),NA())</f>
        <v>chiffre 1ter Vert</v>
      </c>
      <c r="C26" s="17" t="e">
        <f t="array" ref="C26">IFERROR(INDEX(C$12:C$23,SMALL(IF($A$12:$A$23=$W$13,ROW($1:$12)),ROWS($1:1))),NA())</f>
        <v>#N/A</v>
      </c>
      <c r="D26" s="17">
        <f t="array" ref="D26">IFERROR(INDEX(D$12:D$23,SMALL(IF($A$12:$A$23=$W$13,ROW($1:$12)),ROWS($1:1))),NA())</f>
        <v>1000</v>
      </c>
      <c r="E26" s="17" t="e">
        <f t="array" ref="E26">IFERROR(INDEX(E$12:E$23,SMALL(IF($A$12:$A$23=$W$13,ROW($1:$12)),ROWS($1:1))),NA())</f>
        <v>#N/A</v>
      </c>
      <c r="F26" s="17">
        <f t="array" ref="F26">IFERROR(INDEX(F$12:F$23,SMALL(IF($A$12:$A$23=$W$13,ROW($1:$12)),ROWS($1:1))),NA())</f>
        <v>3000</v>
      </c>
      <c r="G26" s="17" t="e">
        <f t="array" ref="G26">IFERROR(INDEX(G$12:G$23,SMALL(IF($A$12:$A$23=$W$13,ROW($1:$12)),ROWS($1:1))),NA())</f>
        <v>#N/A</v>
      </c>
      <c r="H26" s="17" t="e">
        <f t="array" ref="H26">IFERROR(INDEX(H$12:H$23,SMALL(IF($A$12:$A$23=$W$13,ROW($1:$12)),ROWS($1:1))),NA())</f>
        <v>#N/A</v>
      </c>
    </row>
    <row r="27" spans="1:8" ht="14.25" customHeight="1" x14ac:dyDescent="0.2">
      <c r="B27" s="17" t="str">
        <f t="array" ref="B27">IFERROR(INDEX(B$12:B$23,SMALL(IF($A$12:$A$23=$W$13,ROW($1:$12)),ROWS($1:2))),NA())</f>
        <v>chiffre 1ter Orange</v>
      </c>
      <c r="C27" s="17" t="e">
        <f t="array" ref="C27">IFERROR(INDEX(C$12:C$23,SMALL(IF($A$12:$A$23=$W$13,ROW($1:$12)),ROWS($1:2))),NA())</f>
        <v>#N/A</v>
      </c>
      <c r="D27" s="17" t="e">
        <f t="array" ref="D27">IFERROR(INDEX(D$12:D$23,SMALL(IF($A$12:$A$23=$W$13,ROW($1:$12)),ROWS($1:2))),NA())</f>
        <v>#N/A</v>
      </c>
      <c r="E27" s="17">
        <f t="array" ref="E27">IFERROR(INDEX(E$12:E$23,SMALL(IF($A$12:$A$23=$W$13,ROW($1:$12)),ROWS($1:2))),NA())</f>
        <v>3500</v>
      </c>
      <c r="F27" s="17" t="e">
        <f t="array" ref="F27">IFERROR(INDEX(F$12:F$23,SMALL(IF($A$12:$A$23=$W$13,ROW($1:$12)),ROWS($1:2))),NA())</f>
        <v>#N/A</v>
      </c>
      <c r="G27" s="17" t="e">
        <f t="array" ref="G27">IFERROR(INDEX(G$12:G$23,SMALL(IF($A$12:$A$23=$W$13,ROW($1:$12)),ROWS($1:2))),NA())</f>
        <v>#N/A</v>
      </c>
      <c r="H27" s="17">
        <f t="array" ref="H27">IFERROR(INDEX(H$12:H$23,SMALL(IF($A$12:$A$23=$W$13,ROW($1:$12)),ROWS($1:2))),NA())</f>
        <v>1500</v>
      </c>
    </row>
    <row r="28" spans="1:8" ht="14.25" customHeight="1" x14ac:dyDescent="0.2">
      <c r="B28" s="17" t="str">
        <f t="array" ref="B28">IFERROR(INDEX(B$12:B$23,SMALL(IF($A$12:$A$23=$W$13,ROW($1:$12)),ROWS($1:3))),NA())</f>
        <v>chiffre 1ter Rouge</v>
      </c>
      <c r="C28" s="17">
        <f t="array" ref="C28">IFERROR(INDEX(C$12:C$23,SMALL(IF($A$12:$A$23=$W$13,ROW($1:$12)),ROWS($1:3))),NA())</f>
        <v>2550</v>
      </c>
      <c r="D28" s="17" t="e">
        <f t="array" ref="D28">IFERROR(INDEX(D$12:D$23,SMALL(IF($A$12:$A$23=$W$13,ROW($1:$12)),ROWS($1:3))),NA())</f>
        <v>#N/A</v>
      </c>
      <c r="E28" s="17" t="e">
        <f t="array" ref="E28">IFERROR(INDEX(E$12:E$23,SMALL(IF($A$12:$A$23=$W$13,ROW($1:$12)),ROWS($1:3))),NA())</f>
        <v>#N/A</v>
      </c>
      <c r="F28" s="17" t="e">
        <f t="array" ref="F28">IFERROR(INDEX(F$12:F$23,SMALL(IF($A$12:$A$23=$W$13,ROW($1:$12)),ROWS($1:3))),NA())</f>
        <v>#N/A</v>
      </c>
      <c r="G28" s="17">
        <f t="array" ref="G28">IFERROR(INDEX(G$12:G$23,SMALL(IF($A$12:$A$23=$W$13,ROW($1:$12)),ROWS($1:3))),NA())</f>
        <v>1500</v>
      </c>
      <c r="H28" s="17" t="e">
        <f t="array" ref="H28">IFERROR(INDEX(H$12:H$23,SMALL(IF($A$12:$A$23=$W$13,ROW($1:$12)),ROWS($1:3))),NA())</f>
        <v>#N/A</v>
      </c>
    </row>
    <row r="29" spans="1:8" ht="14.25" customHeight="1" x14ac:dyDescent="0.2">
      <c r="B29" s="17" t="str">
        <f t="array" ref="B29">IFERROR(INDEX(B$12:B$23,SMALL(IF($A$12:$A$23=$W$13,ROW($1:$12)),ROWS($1:4))),NA())</f>
        <v>chiffre 2ter</v>
      </c>
      <c r="C29" s="17">
        <f t="array" ref="C29">IFERROR(INDEX(C$12:C$23,SMALL(IF($A$12:$A$23=$W$13,ROW($1:$12)),ROWS($1:4))),NA())</f>
        <v>13</v>
      </c>
      <c r="D29" s="17">
        <f t="array" ref="D29">IFERROR(INDEX(D$12:D$23,SMALL(IF($A$12:$A$23=$W$13,ROW($1:$12)),ROWS($1:4))),NA())</f>
        <v>4</v>
      </c>
      <c r="E29" s="17">
        <f t="array" ref="E29">IFERROR(INDEX(E$12:E$23,SMALL(IF($A$12:$A$23=$W$13,ROW($1:$12)),ROWS($1:4))),NA())</f>
        <v>7</v>
      </c>
      <c r="F29" s="17">
        <f t="array" ref="F29">IFERROR(INDEX(F$12:F$23,SMALL(IF($A$12:$A$23=$W$13,ROW($1:$12)),ROWS($1:4))),NA())</f>
        <v>1</v>
      </c>
      <c r="G29" s="17">
        <f t="array" ref="G29">IFERROR(INDEX(G$12:G$23,SMALL(IF($A$12:$A$23=$W$13,ROW($1:$12)),ROWS($1:4))),NA())</f>
        <v>16</v>
      </c>
      <c r="H29" s="17">
        <f t="array" ref="H29">IFERROR(INDEX(H$12:H$23,SMALL(IF($A$12:$A$23=$W$13,ROW($1:$12)),ROWS($1:4))),NA())</f>
        <v>7</v>
      </c>
    </row>
  </sheetData>
  <mergeCells count="10">
    <mergeCell ref="R2:T2"/>
    <mergeCell ref="R4:T4"/>
    <mergeCell ref="T5:T6"/>
    <mergeCell ref="C2:H2"/>
    <mergeCell ref="J4:L4"/>
    <mergeCell ref="L5:L6"/>
    <mergeCell ref="J2:L2"/>
    <mergeCell ref="N2:P2"/>
    <mergeCell ref="N4:P4"/>
    <mergeCell ref="P5:P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List Box 4">
              <controlPr defaultSize="0" autoLine="0" autoPict="0">
                <anchor moveWithCells="1">
                  <from>
                    <xdr:col>21</xdr:col>
                    <xdr:colOff>0</xdr:colOff>
                    <xdr:row>13</xdr:row>
                    <xdr:rowOff>9525</xdr:rowOff>
                  </from>
                  <to>
                    <xdr:col>22</xdr:col>
                    <xdr:colOff>9525</xdr:colOff>
                    <xdr:row>15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ayfa4"/>
  <dimension ref="A1:S23"/>
  <sheetViews>
    <sheetView showGridLines="0" workbookViewId="0">
      <selection activeCell="O25" sqref="O25"/>
    </sheetView>
  </sheetViews>
  <sheetFormatPr defaultRowHeight="12.75" x14ac:dyDescent="0.2"/>
  <cols>
    <col min="1" max="1" width="8.28515625" style="1" customWidth="1"/>
    <col min="2" max="19" width="10" style="1" customWidth="1"/>
    <col min="20" max="16384" width="9.140625" style="1"/>
  </cols>
  <sheetData>
    <row r="1" spans="1:19" ht="3.75" customHeight="1" x14ac:dyDescent="0.2"/>
    <row r="2" spans="1:19" x14ac:dyDescent="0.2">
      <c r="B2" s="6" t="s">
        <v>0</v>
      </c>
      <c r="C2" s="6"/>
      <c r="D2" s="6"/>
      <c r="E2" s="6" t="s">
        <v>1</v>
      </c>
      <c r="F2" s="6"/>
      <c r="G2" s="6"/>
      <c r="H2" s="6" t="s">
        <v>2</v>
      </c>
      <c r="I2" s="6"/>
      <c r="J2" s="6"/>
      <c r="K2" s="6" t="s">
        <v>3</v>
      </c>
      <c r="L2" s="6"/>
      <c r="M2" s="6"/>
      <c r="N2" s="6" t="s">
        <v>4</v>
      </c>
      <c r="O2" s="6"/>
      <c r="P2" s="6"/>
      <c r="Q2" s="6" t="s">
        <v>5</v>
      </c>
      <c r="R2" s="6"/>
      <c r="S2" s="6"/>
    </row>
    <row r="3" spans="1:19" x14ac:dyDescent="0.2">
      <c r="B3" s="23" t="s">
        <v>6</v>
      </c>
      <c r="C3" s="23" t="s">
        <v>30</v>
      </c>
      <c r="D3" s="23" t="s">
        <v>31</v>
      </c>
      <c r="E3" s="23" t="s">
        <v>6</v>
      </c>
      <c r="F3" s="23" t="s">
        <v>30</v>
      </c>
      <c r="G3" s="23" t="s">
        <v>31</v>
      </c>
      <c r="H3" s="23" t="s">
        <v>6</v>
      </c>
      <c r="I3" s="23" t="s">
        <v>30</v>
      </c>
      <c r="J3" s="23" t="s">
        <v>31</v>
      </c>
      <c r="K3" s="23" t="s">
        <v>6</v>
      </c>
      <c r="L3" s="23" t="s">
        <v>30</v>
      </c>
      <c r="M3" s="23" t="s">
        <v>31</v>
      </c>
      <c r="N3" s="23" t="s">
        <v>6</v>
      </c>
      <c r="O3" s="23" t="s">
        <v>30</v>
      </c>
      <c r="P3" s="23" t="s">
        <v>31</v>
      </c>
      <c r="Q3" s="23" t="s">
        <v>6</v>
      </c>
      <c r="R3" s="23" t="s">
        <v>30</v>
      </c>
      <c r="S3" s="23" t="s">
        <v>31</v>
      </c>
    </row>
    <row r="4" spans="1:19" x14ac:dyDescent="0.2">
      <c r="A4" s="1" t="s">
        <v>37</v>
      </c>
      <c r="B4" s="1">
        <f>INDEX(Graph!$B$11:$H$23,MATCH(B$3&amp;" "&amp;$A4,Graph!$B$11:$B$23,0),MATCH(B$2,Graph!$B$11:$H$11,0))</f>
        <v>1000</v>
      </c>
      <c r="C4" s="1">
        <f>INDEX(Graph!$B$11:$H$23,MATCH(C$3&amp;" "&amp;$A4,Graph!$B$11:$B$23,0),MATCH(B$2,Graph!$B$11:$H$11,0))</f>
        <v>3000</v>
      </c>
      <c r="D4" s="1" t="e">
        <f>INDEX(Graph!$B$11:$H$23,MATCH(D$3&amp;" "&amp;$A4,Graph!$B$11:$B$23,0),MATCH(B$2,Graph!$B$11:$H$11,0))</f>
        <v>#N/A</v>
      </c>
      <c r="E4" s="1" t="e">
        <f>INDEX(Graph!$B$11:$H$23,MATCH(E$3&amp;" "&amp;$A4,Graph!$B$11:$B$23,0),MATCH(E$2,Graph!$B$11:$H$11,0))</f>
        <v>#N/A</v>
      </c>
      <c r="F4" s="1" t="e">
        <f>INDEX(Graph!$B$11:$H$23,MATCH(F$3&amp;" "&amp;$A4,Graph!$B$11:$B$23,0),MATCH(E$2,Graph!$B$11:$H$11,0))</f>
        <v>#N/A</v>
      </c>
      <c r="G4" s="1">
        <f>INDEX(Graph!$B$11:$H$23,MATCH(G$3&amp;" "&amp;$A4,Graph!$B$11:$B$23,0),MATCH(E$2,Graph!$B$11:$H$11,0))</f>
        <v>1000</v>
      </c>
      <c r="H4" s="1" t="e">
        <f>INDEX(Graph!$B$11:$H$23,MATCH(H$3&amp;" "&amp;$A4,Graph!$B$11:$B$23,0),MATCH(H$2,Graph!$B$11:$H$11,0))</f>
        <v>#N/A</v>
      </c>
      <c r="I4" s="1" t="e">
        <f>INDEX(Graph!$B$11:$H$23,MATCH(I$3&amp;" "&amp;$A4,Graph!$B$11:$B$23,0),MATCH(H$2,Graph!$B$11:$H$11,0))</f>
        <v>#N/A</v>
      </c>
      <c r="J4" s="1" t="e">
        <f>INDEX(Graph!$B$11:$H$23,MATCH(J$3&amp;" "&amp;$A4,Graph!$B$11:$B$23,0),MATCH(H$2,Graph!$B$11:$H$11,0))</f>
        <v>#N/A</v>
      </c>
      <c r="K4" s="1">
        <f>INDEX(Graph!$B$11:$H$23,MATCH(K$3&amp;" "&amp;$A4,Graph!$B$11:$B$23,0),MATCH(K$2,Graph!$B$11:$H$11,0))</f>
        <v>2500</v>
      </c>
      <c r="L4" s="1" t="e">
        <f>INDEX(Graph!$B$11:$H$23,MATCH(L$3&amp;" "&amp;$A4,Graph!$B$11:$B$23,0),MATCH(K$2,Graph!$B$11:$H$11,0))</f>
        <v>#N/A</v>
      </c>
      <c r="M4" s="1">
        <f>INDEX(Graph!$B$11:$H$23,MATCH(M$3&amp;" "&amp;$A4,Graph!$B$11:$B$23,0),MATCH(K$2,Graph!$B$11:$H$11,0))</f>
        <v>3000</v>
      </c>
      <c r="N4" s="1">
        <f>INDEX(Graph!$B$11:$H$23,MATCH(N$3&amp;" "&amp;$A4,Graph!$B$11:$B$23,0),MATCH(N$2,Graph!$B$11:$H$11,0))</f>
        <v>3000</v>
      </c>
      <c r="O4" s="1" t="e">
        <f>INDEX(Graph!$B$11:$H$23,MATCH(O$3&amp;" "&amp;$A4,Graph!$B$11:$B$23,0),MATCH(N$2,Graph!$B$11:$H$11,0))</f>
        <v>#N/A</v>
      </c>
      <c r="P4" s="1" t="e">
        <f>INDEX(Graph!$B$11:$H$23,MATCH(P$3&amp;" "&amp;$A4,Graph!$B$11:$B$23,0),MATCH(N$2,Graph!$B$11:$H$11,0))</f>
        <v>#N/A</v>
      </c>
      <c r="Q4" s="1">
        <f>INDEX(Graph!$B$11:$H$23,MATCH(Q$3&amp;" "&amp;$A4,Graph!$B$11:$B$23,0),MATCH(Q$2,Graph!$B$11:$H$11,0))</f>
        <v>3500</v>
      </c>
      <c r="R4" s="1" t="e">
        <f>INDEX(Graph!$B$11:$H$23,MATCH(R$3&amp;" "&amp;$A4,Graph!$B$11:$B$23,0),MATCH(Q$2,Graph!$B$11:$H$11,0))</f>
        <v>#N/A</v>
      </c>
      <c r="S4" s="1" t="e">
        <f>INDEX(Graph!$B$11:$H$23,MATCH(S$3&amp;" "&amp;$A4,Graph!$B$11:$B$23,0),MATCH(Q$2,Graph!$B$11:$H$11,0))</f>
        <v>#N/A</v>
      </c>
    </row>
    <row r="5" spans="1:19" x14ac:dyDescent="0.2">
      <c r="A5" s="1" t="s">
        <v>38</v>
      </c>
      <c r="B5" s="1" t="e">
        <f>INDEX(Graph!$B$11:$H$23,MATCH(B$3&amp;" "&amp;$A5,Graph!$B$11:$B$23,0),MATCH(B$2,Graph!$B$11:$H$11,0))</f>
        <v>#N/A</v>
      </c>
      <c r="C5" s="1" t="e">
        <f>INDEX(Graph!$B$11:$H$23,MATCH(C$3&amp;" "&amp;$A5,Graph!$B$11:$B$23,0),MATCH(B$2,Graph!$B$11:$H$11,0))</f>
        <v>#N/A</v>
      </c>
      <c r="D5" s="1" t="e">
        <f>INDEX(Graph!$B$11:$H$23,MATCH(D$3&amp;" "&amp;$A5,Graph!$B$11:$B$23,0),MATCH(B$2,Graph!$B$11:$H$11,0))</f>
        <v>#N/A</v>
      </c>
      <c r="E5" s="1">
        <f>INDEX(Graph!$B$11:$H$23,MATCH(E$3&amp;" "&amp;$A5,Graph!$B$11:$B$23,0),MATCH(E$2,Graph!$B$11:$H$11,0))</f>
        <v>1500</v>
      </c>
      <c r="F5" s="1">
        <f>INDEX(Graph!$B$11:$H$23,MATCH(F$3&amp;" "&amp;$A5,Graph!$B$11:$B$23,0),MATCH(E$2,Graph!$B$11:$H$11,0))</f>
        <v>2000</v>
      </c>
      <c r="G5" s="1" t="e">
        <f>INDEX(Graph!$B$11:$H$23,MATCH(G$3&amp;" "&amp;$A5,Graph!$B$11:$B$23,0),MATCH(E$2,Graph!$B$11:$H$11,0))</f>
        <v>#N/A</v>
      </c>
      <c r="H5" s="1">
        <f>INDEX(Graph!$B$11:$H$23,MATCH(H$3&amp;" "&amp;$A5,Graph!$B$11:$B$23,0),MATCH(H$2,Graph!$B$11:$H$11,0))</f>
        <v>2000</v>
      </c>
      <c r="I5" s="1">
        <f>INDEX(Graph!$B$11:$H$23,MATCH(I$3&amp;" "&amp;$A5,Graph!$B$11:$B$23,0),MATCH(H$2,Graph!$B$11:$H$11,0))</f>
        <v>3500</v>
      </c>
      <c r="J5" s="1">
        <f>INDEX(Graph!$B$11:$H$23,MATCH(J$3&amp;" "&amp;$A5,Graph!$B$11:$B$23,0),MATCH(H$2,Graph!$B$11:$H$11,0))</f>
        <v>3500</v>
      </c>
      <c r="K5" s="1" t="e">
        <f>INDEX(Graph!$B$11:$H$23,MATCH(K$3&amp;" "&amp;$A5,Graph!$B$11:$B$23,0),MATCH(K$2,Graph!$B$11:$H$11,0))</f>
        <v>#N/A</v>
      </c>
      <c r="L5" s="1">
        <f>INDEX(Graph!$B$11:$H$23,MATCH(L$3&amp;" "&amp;$A5,Graph!$B$11:$B$23,0),MATCH(K$2,Graph!$B$11:$H$11,0))</f>
        <v>500</v>
      </c>
      <c r="M5" s="1" t="e">
        <f>INDEX(Graph!$B$11:$H$23,MATCH(M$3&amp;" "&amp;$A5,Graph!$B$11:$B$23,0),MATCH(K$2,Graph!$B$11:$H$11,0))</f>
        <v>#N/A</v>
      </c>
      <c r="N5" s="1" t="e">
        <f>INDEX(Graph!$B$11:$H$23,MATCH(N$3&amp;" "&amp;$A5,Graph!$B$11:$B$23,0),MATCH(N$2,Graph!$B$11:$H$11,0))</f>
        <v>#N/A</v>
      </c>
      <c r="O5" s="1" t="e">
        <f>INDEX(Graph!$B$11:$H$23,MATCH(O$3&amp;" "&amp;$A5,Graph!$B$11:$B$23,0),MATCH(N$2,Graph!$B$11:$H$11,0))</f>
        <v>#N/A</v>
      </c>
      <c r="P5" s="1" t="e">
        <f>INDEX(Graph!$B$11:$H$23,MATCH(P$3&amp;" "&amp;$A5,Graph!$B$11:$B$23,0),MATCH(N$2,Graph!$B$11:$H$11,0))</f>
        <v>#N/A</v>
      </c>
      <c r="Q5" s="1" t="e">
        <f>INDEX(Graph!$B$11:$H$23,MATCH(Q$3&amp;" "&amp;$A5,Graph!$B$11:$B$23,0),MATCH(Q$2,Graph!$B$11:$H$11,0))</f>
        <v>#N/A</v>
      </c>
      <c r="R5" s="1" t="e">
        <f>INDEX(Graph!$B$11:$H$23,MATCH(R$3&amp;" "&amp;$A5,Graph!$B$11:$B$23,0),MATCH(Q$2,Graph!$B$11:$H$11,0))</f>
        <v>#N/A</v>
      </c>
      <c r="S5" s="1">
        <f>INDEX(Graph!$B$11:$H$23,MATCH(S$3&amp;" "&amp;$A5,Graph!$B$11:$B$23,0),MATCH(Q$2,Graph!$B$11:$H$11,0))</f>
        <v>1500</v>
      </c>
    </row>
    <row r="6" spans="1:19" x14ac:dyDescent="0.2">
      <c r="A6" s="1" t="s">
        <v>39</v>
      </c>
      <c r="B6" s="1" t="e">
        <f>INDEX(Graph!$B$11:$H$23,MATCH(B$3&amp;" "&amp;$A6,Graph!$B$11:$B$23,0),MATCH(B$2,Graph!$B$11:$H$11,0))</f>
        <v>#N/A</v>
      </c>
      <c r="C6" s="1" t="e">
        <f>INDEX(Graph!$B$11:$H$23,MATCH(C$3&amp;" "&amp;$A6,Graph!$B$11:$B$23,0),MATCH(B$2,Graph!$B$11:$H$11,0))</f>
        <v>#N/A</v>
      </c>
      <c r="D6" s="1">
        <f>INDEX(Graph!$B$11:$H$23,MATCH(D$3&amp;" "&amp;$A6,Graph!$B$11:$B$23,0),MATCH(B$2,Graph!$B$11:$H$11,0))</f>
        <v>2550</v>
      </c>
      <c r="E6" s="1" t="e">
        <f>INDEX(Graph!$B$11:$H$23,MATCH(E$3&amp;" "&amp;$A6,Graph!$B$11:$B$23,0),MATCH(E$2,Graph!$B$11:$H$11,0))</f>
        <v>#N/A</v>
      </c>
      <c r="F6" s="1" t="e">
        <f>INDEX(Graph!$B$11:$H$23,MATCH(F$3&amp;" "&amp;$A6,Graph!$B$11:$B$23,0),MATCH(E$2,Graph!$B$11:$H$11,0))</f>
        <v>#N/A</v>
      </c>
      <c r="G6" s="1" t="e">
        <f>INDEX(Graph!$B$11:$H$23,MATCH(G$3&amp;" "&amp;$A6,Graph!$B$11:$B$23,0),MATCH(E$2,Graph!$B$11:$H$11,0))</f>
        <v>#N/A</v>
      </c>
      <c r="H6" s="1" t="e">
        <f>INDEX(Graph!$B$11:$H$23,MATCH(H$3&amp;" "&amp;$A6,Graph!$B$11:$B$23,0),MATCH(H$2,Graph!$B$11:$H$11,0))</f>
        <v>#N/A</v>
      </c>
      <c r="I6" s="1" t="e">
        <f>INDEX(Graph!$B$11:$H$23,MATCH(I$3&amp;" "&amp;$A6,Graph!$B$11:$B$23,0),MATCH(H$2,Graph!$B$11:$H$11,0))</f>
        <v>#N/A</v>
      </c>
      <c r="J6" s="1" t="e">
        <f>INDEX(Graph!$B$11:$H$23,MATCH(J$3&amp;" "&amp;$A6,Graph!$B$11:$B$23,0),MATCH(H$2,Graph!$B$11:$H$11,0))</f>
        <v>#N/A</v>
      </c>
      <c r="K6" s="1" t="e">
        <f>INDEX(Graph!$B$11:$H$23,MATCH(K$3&amp;" "&amp;$A6,Graph!$B$11:$B$23,0),MATCH(K$2,Graph!$B$11:$H$11,0))</f>
        <v>#N/A</v>
      </c>
      <c r="L6" s="1" t="e">
        <f>INDEX(Graph!$B$11:$H$23,MATCH(L$3&amp;" "&amp;$A6,Graph!$B$11:$B$23,0),MATCH(K$2,Graph!$B$11:$H$11,0))</f>
        <v>#N/A</v>
      </c>
      <c r="M6" s="1" t="e">
        <f>INDEX(Graph!$B$11:$H$23,MATCH(M$3&amp;" "&amp;$A6,Graph!$B$11:$B$23,0),MATCH(K$2,Graph!$B$11:$H$11,0))</f>
        <v>#N/A</v>
      </c>
      <c r="N6" s="1" t="e">
        <f>INDEX(Graph!$B$11:$H$23,MATCH(N$3&amp;" "&amp;$A6,Graph!$B$11:$B$23,0),MATCH(N$2,Graph!$B$11:$H$11,0))</f>
        <v>#N/A</v>
      </c>
      <c r="O6" s="1">
        <f>INDEX(Graph!$B$11:$H$23,MATCH(O$3&amp;" "&amp;$A6,Graph!$B$11:$B$23,0),MATCH(N$2,Graph!$B$11:$H$11,0))</f>
        <v>2550</v>
      </c>
      <c r="P6" s="1">
        <f>INDEX(Graph!$B$11:$H$23,MATCH(P$3&amp;" "&amp;$A6,Graph!$B$11:$B$23,0),MATCH(N$2,Graph!$B$11:$H$11,0))</f>
        <v>1500</v>
      </c>
      <c r="Q6" s="1" t="e">
        <f>INDEX(Graph!$B$11:$H$23,MATCH(Q$3&amp;" "&amp;$A6,Graph!$B$11:$B$23,0),MATCH(Q$2,Graph!$B$11:$H$11,0))</f>
        <v>#N/A</v>
      </c>
      <c r="R6" s="1">
        <f>INDEX(Graph!$B$11:$H$23,MATCH(R$3&amp;" "&amp;$A6,Graph!$B$11:$B$23,0),MATCH(Q$2,Graph!$B$11:$H$11,0))</f>
        <v>1500</v>
      </c>
      <c r="S6" s="1" t="e">
        <f>INDEX(Graph!$B$11:$H$23,MATCH(S$3&amp;" "&amp;$A6,Graph!$B$11:$B$23,0),MATCH(Q$2,Graph!$B$11:$H$11,0))</f>
        <v>#N/A</v>
      </c>
    </row>
    <row r="8" spans="1:19" x14ac:dyDescent="0.2">
      <c r="A8" s="1" t="s">
        <v>7</v>
      </c>
      <c r="B8" s="1" t="e">
        <f>IF(AND($O$18*1=1,MOD(COLUMNS($A:A),3)=1),INDEX(Graph!$B$11:$H$23,MATCH($A8,Graph!$B$11:$B$23,0),MATCH(B$2,Graph!$B$11:$H$11,0)),NA())</f>
        <v>#N/A</v>
      </c>
      <c r="C8" s="1" t="e">
        <f>IF(AND($O$18*1=1,MOD(COLUMNS($A:B),3)=1),INDEX(Graph!$B$11:$H$23,MATCH($A8,Graph!$B$11:$B$23,0),MATCH(B$2,Graph!$B$11:$H$11,0)),NA())</f>
        <v>#N/A</v>
      </c>
      <c r="D8" s="1" t="e">
        <f>IF(AND($O$18*1=1,MOD(COLUMNS($A:C),3)=1),INDEX(Graph!$B$11:$H$23,MATCH($A8,Graph!$B$11:$B$23,0),MATCH(B$2,Graph!$B$11:$H$11,0)),NA())</f>
        <v>#N/A</v>
      </c>
      <c r="E8" s="1" t="e">
        <f>IF(AND($O$18*1=1,MOD(COLUMNS($A:D),3)=1),INDEX(Graph!$B$11:$H$23,MATCH($A8,Graph!$B$11:$B$23,0),MATCH(E$2,Graph!$B$11:$H$11,0)),NA())</f>
        <v>#N/A</v>
      </c>
      <c r="F8" s="1" t="e">
        <f>IF(AND($O$18*1=1,MOD(COLUMNS($A:E),3)=1),INDEX(Graph!$B$11:$H$23,MATCH($A8,Graph!$B$11:$B$23,0),MATCH(E$2,Graph!$B$11:$H$11,0)),NA())</f>
        <v>#N/A</v>
      </c>
      <c r="G8" s="1" t="e">
        <f>IF(AND($O$18*1=1,MOD(COLUMNS($A:F),3)=1),INDEX(Graph!$B$11:$H$23,MATCH($A8,Graph!$B$11:$B$23,0),MATCH(E$2,Graph!$B$11:$H$11,0)),NA())</f>
        <v>#N/A</v>
      </c>
      <c r="H8" s="1" t="e">
        <f>IF(AND($O$18*1=1,MOD(COLUMNS($A:G),3)=1),INDEX(Graph!$B$11:$H$23,MATCH($A8,Graph!$B$11:$B$23,0),MATCH(H$2,Graph!$B$11:$H$11,0)),NA())</f>
        <v>#N/A</v>
      </c>
      <c r="I8" s="1" t="e">
        <f>IF(AND($O$18*1=1,MOD(COLUMNS($A:H),3)=1),INDEX(Graph!$B$11:$H$23,MATCH($A8,Graph!$B$11:$B$23,0),MATCH(H$2,Graph!$B$11:$H$11,0)),NA())</f>
        <v>#N/A</v>
      </c>
      <c r="J8" s="1" t="e">
        <f>IF(AND($O$18*1=1,MOD(COLUMNS($A:I),3)=1),INDEX(Graph!$B$11:$H$23,MATCH($A8,Graph!$B$11:$B$23,0),MATCH(H$2,Graph!$B$11:$H$11,0)),NA())</f>
        <v>#N/A</v>
      </c>
      <c r="K8" s="1" t="e">
        <f>IF(AND($O$18*1=1,MOD(COLUMNS($A:J),3)=1),INDEX(Graph!$B$11:$H$23,MATCH($A8,Graph!$B$11:$B$23,0),MATCH(K$2,Graph!$B$11:$H$11,0)),NA())</f>
        <v>#N/A</v>
      </c>
      <c r="L8" s="1" t="e">
        <f>IF(AND($O$18*1=1,MOD(COLUMNS($A:K),3)=1),INDEX(Graph!$B$11:$H$23,MATCH($A8,Graph!$B$11:$B$23,0),MATCH(K$2,Graph!$B$11:$H$11,0)),NA())</f>
        <v>#N/A</v>
      </c>
      <c r="M8" s="1" t="e">
        <f>IF(AND($O$18*1=1,MOD(COLUMNS($A:L),3)=1),INDEX(Graph!$B$11:$H$23,MATCH($A8,Graph!$B$11:$B$23,0),MATCH(K$2,Graph!$B$11:$H$11,0)),NA())</f>
        <v>#N/A</v>
      </c>
      <c r="N8" s="1" t="e">
        <f>IF(AND($O$18*1=1,MOD(COLUMNS($A:M),3)=1),INDEX(Graph!$B$11:$H$23,MATCH($A8,Graph!$B$11:$B$23,0),MATCH(N$2,Graph!$B$11:$H$11,0)),NA())</f>
        <v>#N/A</v>
      </c>
      <c r="O8" s="1" t="e">
        <f>IF(AND($O$18*1=1,MOD(COLUMNS($A:N),3)=1),INDEX(Graph!$B$11:$H$23,MATCH($A8,Graph!$B$11:$B$23,0),MATCH(N$2,Graph!$B$11:$H$11,0)),NA())</f>
        <v>#N/A</v>
      </c>
      <c r="P8" s="1" t="e">
        <f>IF(AND($O$18*1=1,MOD(COLUMNS($A:O),3)=1),INDEX(Graph!$B$11:$H$23,MATCH($A8,Graph!$B$11:$B$23,0),MATCH(N$2,Graph!$B$11:$H$11,0)),NA())</f>
        <v>#N/A</v>
      </c>
      <c r="Q8" s="1" t="e">
        <f>IF(AND($O$18*1=1,MOD(COLUMNS($A:P),3)=1),INDEX(Graph!$B$11:$H$23,MATCH($A8,Graph!$B$11:$B$23,0),MATCH(Q$2,Graph!$B$11:$H$11,0)),NA())</f>
        <v>#N/A</v>
      </c>
      <c r="R8" s="1" t="e">
        <f>IF(AND($O$18*1=1,MOD(COLUMNS($A:Q),3)=1),INDEX(Graph!$B$11:$H$23,MATCH($A8,Graph!$B$11:$B$23,0),MATCH(Q$2,Graph!$B$11:$H$11,0)),NA())</f>
        <v>#N/A</v>
      </c>
      <c r="S8" s="1" t="e">
        <f>IF(AND($O$18*1=1,MOD(COLUMNS($A:R),3)=1),INDEX(Graph!$B$11:$H$23,MATCH($A8,Graph!$B$11:$B$23,0),MATCH(Q$2,Graph!$B$11:$H$11,0)),NA())</f>
        <v>#N/A</v>
      </c>
    </row>
    <row r="9" spans="1:19" x14ac:dyDescent="0.2">
      <c r="A9" s="1" t="s">
        <v>9</v>
      </c>
      <c r="B9" s="1" t="e">
        <f>IF(AND($O$20*1=1,MOD(COLUMNS($A:A),3)=2),INDEX(Graph!$B$11:$H$23,MATCH($A9,Graph!$B$11:$B$23,0),MATCH(B$2,Graph!$B$11:$H$11,0)),NA())</f>
        <v>#N/A</v>
      </c>
      <c r="C9" s="1" t="e">
        <f>IF(AND($O$20*1=1,MOD(COLUMNS($A:B),3)=2),INDEX(Graph!$B$11:$H$23,MATCH($A9,Graph!$B$11:$B$23,0),MATCH(B$2,Graph!$B$11:$H$11,0)),NA())</f>
        <v>#N/A</v>
      </c>
      <c r="D9" s="1" t="e">
        <f>IF(AND($O$20*1=1,MOD(COLUMNS($A:C),3)=2),INDEX(Graph!$B$11:$H$23,MATCH($A9,Graph!$B$11:$B$23,0),MATCH(B$2,Graph!$B$11:$H$11,0)),NA())</f>
        <v>#N/A</v>
      </c>
      <c r="E9" s="1" t="e">
        <f>IF(AND($O$20*1=1,MOD(COLUMNS($A:D),3)=2),INDEX(Graph!$B$11:$H$23,MATCH($A9,Graph!$B$11:$B$23,0),MATCH(E$2,Graph!$B$11:$H$11,0)),NA())</f>
        <v>#N/A</v>
      </c>
      <c r="F9" s="1" t="e">
        <f>IF(AND($O$20*1=1,MOD(COLUMNS($A:E),3)=2),INDEX(Graph!$B$11:$H$23,MATCH($A9,Graph!$B$11:$B$23,0),MATCH(E$2,Graph!$B$11:$H$11,0)),NA())</f>
        <v>#N/A</v>
      </c>
      <c r="G9" s="1" t="e">
        <f>IF(AND($O$20*1=1,MOD(COLUMNS($A:F),3)=2),INDEX(Graph!$B$11:$H$23,MATCH($A9,Graph!$B$11:$B$23,0),MATCH(E$2,Graph!$B$11:$H$11,0)),NA())</f>
        <v>#N/A</v>
      </c>
      <c r="H9" s="1" t="e">
        <f>IF(AND($O$20*1=1,MOD(COLUMNS($A:G),3)=2),INDEX(Graph!$B$11:$H$23,MATCH($A9,Graph!$B$11:$B$23,0),MATCH(H$2,Graph!$B$11:$H$11,0)),NA())</f>
        <v>#N/A</v>
      </c>
      <c r="I9" s="1" t="e">
        <f>IF(AND($O$20*1=1,MOD(COLUMNS($A:H),3)=2),INDEX(Graph!$B$11:$H$23,MATCH($A9,Graph!$B$11:$B$23,0),MATCH(H$2,Graph!$B$11:$H$11,0)),NA())</f>
        <v>#N/A</v>
      </c>
      <c r="J9" s="1" t="e">
        <f>IF(AND($O$20*1=1,MOD(COLUMNS($A:I),3)=2),INDEX(Graph!$B$11:$H$23,MATCH($A9,Graph!$B$11:$B$23,0),MATCH(H$2,Graph!$B$11:$H$11,0)),NA())</f>
        <v>#N/A</v>
      </c>
      <c r="K9" s="1" t="e">
        <f>IF(AND($O$20*1=1,MOD(COLUMNS($A:J),3)=2),INDEX(Graph!$B$11:$H$23,MATCH($A9,Graph!$B$11:$B$23,0),MATCH(K$2,Graph!$B$11:$H$11,0)),NA())</f>
        <v>#N/A</v>
      </c>
      <c r="L9" s="1" t="e">
        <f>IF(AND($O$20*1=1,MOD(COLUMNS($A:K),3)=2),INDEX(Graph!$B$11:$H$23,MATCH($A9,Graph!$B$11:$B$23,0),MATCH(K$2,Graph!$B$11:$H$11,0)),NA())</f>
        <v>#N/A</v>
      </c>
      <c r="M9" s="1" t="e">
        <f>IF(AND($O$20*1=1,MOD(COLUMNS($A:L),3)=2),INDEX(Graph!$B$11:$H$23,MATCH($A9,Graph!$B$11:$B$23,0),MATCH(K$2,Graph!$B$11:$H$11,0)),NA())</f>
        <v>#N/A</v>
      </c>
      <c r="N9" s="1" t="e">
        <f>IF(AND($O$20*1=1,MOD(COLUMNS($A:M),3)=2),INDEX(Graph!$B$11:$H$23,MATCH($A9,Graph!$B$11:$B$23,0),MATCH(N$2,Graph!$B$11:$H$11,0)),NA())</f>
        <v>#N/A</v>
      </c>
      <c r="O9" s="1" t="e">
        <f>IF(AND($O$20*1=1,MOD(COLUMNS($A:N),3)=2),INDEX(Graph!$B$11:$H$23,MATCH($A9,Graph!$B$11:$B$23,0),MATCH(N$2,Graph!$B$11:$H$11,0)),NA())</f>
        <v>#N/A</v>
      </c>
      <c r="P9" s="1" t="e">
        <f>IF(AND($O$20*1=1,MOD(COLUMNS($A:O),3)=2),INDEX(Graph!$B$11:$H$23,MATCH($A9,Graph!$B$11:$B$23,0),MATCH(N$2,Graph!$B$11:$H$11,0)),NA())</f>
        <v>#N/A</v>
      </c>
      <c r="Q9" s="1" t="e">
        <f>IF(AND($O$20*1=1,MOD(COLUMNS($A:P),3)=2),INDEX(Graph!$B$11:$H$23,MATCH($A9,Graph!$B$11:$B$23,0),MATCH(Q$2,Graph!$B$11:$H$11,0)),NA())</f>
        <v>#N/A</v>
      </c>
      <c r="R9" s="1" t="e">
        <f>IF(AND($O$20*1=1,MOD(COLUMNS($A:Q),3)=2),INDEX(Graph!$B$11:$H$23,MATCH($A9,Graph!$B$11:$B$23,0),MATCH(Q$2,Graph!$B$11:$H$11,0)),NA())</f>
        <v>#N/A</v>
      </c>
      <c r="S9" s="1" t="e">
        <f>IF(AND($O$20*1=1,MOD(COLUMNS($A:R),3)=2),INDEX(Graph!$B$11:$H$23,MATCH($A9,Graph!$B$11:$B$23,0),MATCH(Q$2,Graph!$B$11:$H$11,0)),NA())</f>
        <v>#N/A</v>
      </c>
    </row>
    <row r="10" spans="1:19" x14ac:dyDescent="0.2">
      <c r="A10" s="1" t="s">
        <v>11</v>
      </c>
      <c r="B10" s="1" t="e">
        <f>IF(AND($O$22*1=1,MOD(COLUMNS($A:A),3)=0),INDEX(Graph!$B$11:$H$23,MATCH($A10,Graph!$B$11:$B$23,0),MATCH(B$2,Graph!$B$11:$H$11,0)),NA())</f>
        <v>#N/A</v>
      </c>
      <c r="C10" s="1" t="e">
        <f>IF(AND($O$22*1=1,MOD(COLUMNS($A:B),3)=0),INDEX(Graph!$B$11:$H$23,MATCH($A10,Graph!$B$11:$B$23,0),MATCH(B$2,Graph!$B$11:$H$11,0)),NA())</f>
        <v>#N/A</v>
      </c>
      <c r="D10" s="1">
        <f>IF(AND($O$22*1=1,MOD(COLUMNS($A:C),3)=0),INDEX(Graph!$B$11:$H$23,MATCH($A10,Graph!$B$11:$B$23,0),MATCH(B$2,Graph!$B$11:$H$11,0)),NA())</f>
        <v>13</v>
      </c>
      <c r="E10" s="1" t="e">
        <f>IF(AND($O$22*1=1,MOD(COLUMNS($A:D),3)=0),INDEX(Graph!$B$11:$H$23,MATCH($A10,Graph!$B$11:$B$23,0),MATCH(E$2,Graph!$B$11:$H$11,0)),NA())</f>
        <v>#N/A</v>
      </c>
      <c r="F10" s="1" t="e">
        <f>IF(AND($O$22*1=1,MOD(COLUMNS($A:E),3)=0),INDEX(Graph!$B$11:$H$23,MATCH($A10,Graph!$B$11:$B$23,0),MATCH(E$2,Graph!$B$11:$H$11,0)),NA())</f>
        <v>#N/A</v>
      </c>
      <c r="G10" s="1">
        <f>IF(AND($O$22*1=1,MOD(COLUMNS($A:F),3)=0),INDEX(Graph!$B$11:$H$23,MATCH($A10,Graph!$B$11:$B$23,0),MATCH(E$2,Graph!$B$11:$H$11,0)),NA())</f>
        <v>4</v>
      </c>
      <c r="H10" s="1" t="e">
        <f>IF(AND($O$22*1=1,MOD(COLUMNS($A:G),3)=0),INDEX(Graph!$B$11:$H$23,MATCH($A10,Graph!$B$11:$B$23,0),MATCH(H$2,Graph!$B$11:$H$11,0)),NA())</f>
        <v>#N/A</v>
      </c>
      <c r="I10" s="1" t="e">
        <f>IF(AND($O$22*1=1,MOD(COLUMNS($A:H),3)=0),INDEX(Graph!$B$11:$H$23,MATCH($A10,Graph!$B$11:$B$23,0),MATCH(H$2,Graph!$B$11:$H$11,0)),NA())</f>
        <v>#N/A</v>
      </c>
      <c r="J10" s="1">
        <f>IF(AND($O$22*1=1,MOD(COLUMNS($A:I),3)=0),INDEX(Graph!$B$11:$H$23,MATCH($A10,Graph!$B$11:$B$23,0),MATCH(H$2,Graph!$B$11:$H$11,0)),NA())</f>
        <v>7</v>
      </c>
      <c r="K10" s="1" t="e">
        <f>IF(AND($O$22*1=1,MOD(COLUMNS($A:J),3)=0),INDEX(Graph!$B$11:$H$23,MATCH($A10,Graph!$B$11:$B$23,0),MATCH(K$2,Graph!$B$11:$H$11,0)),NA())</f>
        <v>#N/A</v>
      </c>
      <c r="L10" s="1" t="e">
        <f>IF(AND($O$22*1=1,MOD(COLUMNS($A:K),3)=0),INDEX(Graph!$B$11:$H$23,MATCH($A10,Graph!$B$11:$B$23,0),MATCH(K$2,Graph!$B$11:$H$11,0)),NA())</f>
        <v>#N/A</v>
      </c>
      <c r="M10" s="1">
        <f>IF(AND($O$22*1=1,MOD(COLUMNS($A:L),3)=0),INDEX(Graph!$B$11:$H$23,MATCH($A10,Graph!$B$11:$B$23,0),MATCH(K$2,Graph!$B$11:$H$11,0)),NA())</f>
        <v>1</v>
      </c>
      <c r="N10" s="1" t="e">
        <f>IF(AND($O$22*1=1,MOD(COLUMNS($A:M),3)=0),INDEX(Graph!$B$11:$H$23,MATCH($A10,Graph!$B$11:$B$23,0),MATCH(N$2,Graph!$B$11:$H$11,0)),NA())</f>
        <v>#N/A</v>
      </c>
      <c r="O10" s="1" t="e">
        <f>IF(AND($O$22*1=1,MOD(COLUMNS($A:N),3)=0),INDEX(Graph!$B$11:$H$23,MATCH($A10,Graph!$B$11:$B$23,0),MATCH(N$2,Graph!$B$11:$H$11,0)),NA())</f>
        <v>#N/A</v>
      </c>
      <c r="P10" s="1">
        <f>IF(AND($O$22*1=1,MOD(COLUMNS($A:O),3)=0),INDEX(Graph!$B$11:$H$23,MATCH($A10,Graph!$B$11:$B$23,0),MATCH(N$2,Graph!$B$11:$H$11,0)),NA())</f>
        <v>16</v>
      </c>
      <c r="Q10" s="1" t="e">
        <f>IF(AND($O$22*1=1,MOD(COLUMNS($A:P),3)=0),INDEX(Graph!$B$11:$H$23,MATCH($A10,Graph!$B$11:$B$23,0),MATCH(Q$2,Graph!$B$11:$H$11,0)),NA())</f>
        <v>#N/A</v>
      </c>
      <c r="R10" s="1" t="e">
        <f>IF(AND($O$22*1=1,MOD(COLUMNS($A:Q),3)=0),INDEX(Graph!$B$11:$H$23,MATCH($A10,Graph!$B$11:$B$23,0),MATCH(Q$2,Graph!$B$11:$H$11,0)),NA())</f>
        <v>#N/A</v>
      </c>
      <c r="S10" s="1">
        <f>IF(AND($O$22*1=1,MOD(COLUMNS($A:R),3)=0),INDEX(Graph!$B$11:$H$23,MATCH($A10,Graph!$B$11:$B$23,0),MATCH(Q$2,Graph!$B$11:$H$11,0)),NA())</f>
        <v>7</v>
      </c>
    </row>
    <row r="18" spans="15:16" x14ac:dyDescent="0.2">
      <c r="O18" s="25" t="b">
        <v>0</v>
      </c>
      <c r="P18" s="24" t="s">
        <v>7</v>
      </c>
    </row>
    <row r="19" spans="15:16" x14ac:dyDescent="0.2">
      <c r="O19" s="25"/>
      <c r="P19" s="24"/>
    </row>
    <row r="20" spans="15:16" x14ac:dyDescent="0.2">
      <c r="O20" s="25" t="b">
        <v>0</v>
      </c>
      <c r="P20" s="24" t="s">
        <v>9</v>
      </c>
    </row>
    <row r="21" spans="15:16" x14ac:dyDescent="0.2">
      <c r="O21" s="25"/>
      <c r="P21" s="24"/>
    </row>
    <row r="22" spans="15:16" x14ac:dyDescent="0.2">
      <c r="O22" s="25" t="b">
        <v>1</v>
      </c>
      <c r="P22" s="24" t="s">
        <v>11</v>
      </c>
    </row>
    <row r="23" spans="15:16" x14ac:dyDescent="0.2">
      <c r="O23" s="25"/>
      <c r="P23" s="24"/>
    </row>
  </sheetData>
  <mergeCells count="12">
    <mergeCell ref="P18:P19"/>
    <mergeCell ref="P20:P21"/>
    <mergeCell ref="P22:P23"/>
    <mergeCell ref="O18:O19"/>
    <mergeCell ref="O20:O21"/>
    <mergeCell ref="O22:O23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Check Box 1">
              <controlPr defaultSize="0" autoFill="0" autoLine="0" autoPict="0">
                <anchor moveWithCells="1">
                  <from>
                    <xdr:col>14</xdr:col>
                    <xdr:colOff>428625</xdr:colOff>
                    <xdr:row>17</xdr:row>
                    <xdr:rowOff>38100</xdr:rowOff>
                  </from>
                  <to>
                    <xdr:col>14</xdr:col>
                    <xdr:colOff>657225</xdr:colOff>
                    <xdr:row>18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Check Box 2">
              <controlPr defaultSize="0" autoFill="0" autoLine="0" autoPict="0">
                <anchor moveWithCells="1">
                  <from>
                    <xdr:col>14</xdr:col>
                    <xdr:colOff>428625</xdr:colOff>
                    <xdr:row>19</xdr:row>
                    <xdr:rowOff>38100</xdr:rowOff>
                  </from>
                  <to>
                    <xdr:col>14</xdr:col>
                    <xdr:colOff>657225</xdr:colOff>
                    <xdr:row>20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Check Box 3">
              <controlPr defaultSize="0" autoFill="0" autoLine="0" autoPict="0">
                <anchor moveWithCells="1">
                  <from>
                    <xdr:col>14</xdr:col>
                    <xdr:colOff>428625</xdr:colOff>
                    <xdr:row>21</xdr:row>
                    <xdr:rowOff>38100</xdr:rowOff>
                  </from>
                  <to>
                    <xdr:col>14</xdr:col>
                    <xdr:colOff>657225</xdr:colOff>
                    <xdr:row>22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Graph</vt:lpstr>
      <vt:lpstr>Graph2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2016-09-20T14:36:58Z</dcterms:created>
  <dcterms:modified xsi:type="dcterms:W3CDTF">2016-09-20T17:30:10Z</dcterms:modified>
</cp:coreProperties>
</file>