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BuÇalışmaKitabı"/>
  <bookViews>
    <workbookView xWindow="0" yWindow="0" windowWidth="20700" windowHeight="1173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16" i="1"/>
  <c r="F12" i="1"/>
  <c r="F10" i="1"/>
  <c r="F22" i="1"/>
  <c r="E6" i="1" l="1"/>
  <c r="J13" i="1"/>
  <c r="J7" i="1"/>
  <c r="J9" i="1" s="1"/>
  <c r="J5" i="1"/>
  <c r="J11" i="1" s="1"/>
  <c r="J4" i="1"/>
</calcChain>
</file>

<file path=xl/sharedStrings.xml><?xml version="1.0" encoding="utf-8"?>
<sst xmlns="http://schemas.openxmlformats.org/spreadsheetml/2006/main" count="28" uniqueCount="25">
  <si>
    <t>epuisement</t>
  </si>
  <si>
    <t>CTM</t>
  </si>
  <si>
    <t>epuisement actuel</t>
  </si>
  <si>
    <t>résultat de l'exemple</t>
  </si>
  <si>
    <t>ecart concerné</t>
  </si>
  <si>
    <t>1000;2100</t>
  </si>
  <si>
    <t>905;803</t>
  </si>
  <si>
    <t>ecart colonne A</t>
  </si>
  <si>
    <t>ecart colonne B</t>
  </si>
  <si>
    <t>butée colonne A</t>
  </si>
  <si>
    <t>ecart epuisement dans  l intervalle</t>
  </si>
  <si>
    <t>Résultat intermediaire</t>
  </si>
  <si>
    <t>donc</t>
  </si>
  <si>
    <t>Résultat final pour epuisement à 1587 :</t>
  </si>
  <si>
    <t>butée colonne B</t>
  </si>
  <si>
    <t>avec Formules</t>
  </si>
  <si>
    <t>d'abord on calcule</t>
  </si>
  <si>
    <t xml:space="preserve"> =EQUIV(E2;A2:A14;1)</t>
  </si>
  <si>
    <t>(que l'on utilisera  dans les formules)</t>
  </si>
  <si>
    <t xml:space="preserve">  =INDEX(B2:B14;F10)+(INDEX(B2:B14;F10+1)-INDEX(B2:B14;F10))/(INDEX(A2:A14;F10+1)-INDEX(A2:A14;F10))*(E2-INDEX(A2:A14;F10))</t>
  </si>
  <si>
    <t xml:space="preserve">  =PREVISION(E2;INDEX(B2:B14;F10):INDEX(B2:B14;F10+1);INDEX(A2:A14;F10):INDEX(A2:A14;F10+1))</t>
  </si>
  <si>
    <t xml:space="preserve"> =PREVISION(E2;DECALER(B2:B14;F10-1;0;2;1);DECALER(A2:A14;F10-1;0;2;1))</t>
  </si>
  <si>
    <t xml:space="preserve">avec l'utilisation </t>
  </si>
  <si>
    <t>Fonction personnalisée</t>
  </si>
  <si>
    <t xml:space="preserve"> =SIERREUR(LinearInterp(A2:A14;B2:B14;E2);"")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</si>
</sst>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2" fontId="0" fillId="0" borderId="0" xfId="0" applyNumberFormat="1" applyBorder="1"/>
    <xf numFmtId="0" fontId="0" fillId="4" borderId="6" xfId="0" applyFill="1" applyBorder="1"/>
    <xf numFmtId="2" fontId="1" fillId="4" borderId="7" xfId="0" applyNumberFormat="1" applyFont="1" applyFill="1" applyBorder="1"/>
    <xf numFmtId="0" fontId="0" fillId="4" borderId="8" xfId="0" applyFill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5" borderId="0" xfId="0" applyFill="1" applyAlignment="1">
      <alignment horizontal="center"/>
    </xf>
    <xf numFmtId="0" fontId="2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14</xdr:row>
      <xdr:rowOff>123825</xdr:rowOff>
    </xdr:from>
    <xdr:to>
      <xdr:col>10</xdr:col>
      <xdr:colOff>742950</xdr:colOff>
      <xdr:row>16</xdr:row>
      <xdr:rowOff>295275</xdr:rowOff>
    </xdr:to>
    <xdr:sp macro="" textlink="">
      <xdr:nvSpPr>
        <xdr:cNvPr id="2" name="Metin kutusu 1"/>
        <xdr:cNvSpPr txBox="1"/>
      </xdr:nvSpPr>
      <xdr:spPr>
        <a:xfrm>
          <a:off x="7315200" y="2790825"/>
          <a:ext cx="4057650" cy="5524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 b="1"/>
            <a:t>Logique</a:t>
          </a:r>
          <a:r>
            <a:rPr lang="tr-TR" sz="1100" b="1" baseline="0"/>
            <a:t> de Linéer Interpolation :</a:t>
          </a:r>
        </a:p>
        <a:p>
          <a:pPr algn="ctr"/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y₂= y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(y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-y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/ (x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-x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* (x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-x</a:t>
          </a:r>
          <a:r>
            <a:rPr lang="tr-TR" sz="1100" b="1" i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</a:t>
          </a:r>
          <a:r>
            <a:rPr lang="tr-T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tr-TR" sz="1100" b="1"/>
        </a:p>
      </xdr:txBody>
    </xdr:sp>
    <xdr:clientData/>
  </xdr:twoCellAnchor>
  <xdr:twoCellAnchor>
    <xdr:from>
      <xdr:col>4</xdr:col>
      <xdr:colOff>1485900</xdr:colOff>
      <xdr:row>23</xdr:row>
      <xdr:rowOff>104775</xdr:rowOff>
    </xdr:from>
    <xdr:to>
      <xdr:col>8</xdr:col>
      <xdr:colOff>1657350</xdr:colOff>
      <xdr:row>44</xdr:row>
      <xdr:rowOff>142875</xdr:rowOff>
    </xdr:to>
    <xdr:sp macro="" textlink="">
      <xdr:nvSpPr>
        <xdr:cNvPr id="7" name="Metin kutusu 6"/>
        <xdr:cNvSpPr txBox="1"/>
      </xdr:nvSpPr>
      <xdr:spPr>
        <a:xfrm>
          <a:off x="4552950" y="4572000"/>
          <a:ext cx="6257925" cy="40386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/>
            <a:t>Fonction Personnalisée :</a:t>
          </a:r>
        </a:p>
        <a:p>
          <a:endParaRPr lang="tr-TR" sz="1100"/>
        </a:p>
        <a:p>
          <a:r>
            <a:rPr lang="tr-TR" sz="1100"/>
            <a:t>Option Explicit</a:t>
          </a:r>
        </a:p>
        <a:p>
          <a:r>
            <a:rPr lang="tr-TR" sz="1100"/>
            <a:t>Option Compare Text</a:t>
          </a:r>
        </a:p>
        <a:p>
          <a:r>
            <a:rPr lang="tr-TR" sz="1100"/>
            <a:t>    Function RealEqual(X, Y) As Boolean</a:t>
          </a:r>
        </a:p>
        <a:p>
          <a:r>
            <a:rPr lang="tr-TR" sz="1100"/>
            <a:t>        RealEqual = Abs(X - Y) &lt;= 0.00000001</a:t>
          </a:r>
        </a:p>
        <a:p>
          <a:r>
            <a:rPr lang="tr-TR" sz="1100"/>
            <a:t>        End Function</a:t>
          </a:r>
        </a:p>
        <a:p>
          <a:r>
            <a:rPr lang="tr-TR" sz="1100"/>
            <a:t>Function LinearInterp(XVals, YVals, TargetVal)</a:t>
          </a:r>
        </a:p>
        <a:p>
          <a:r>
            <a:rPr lang="tr-TR" sz="1100"/>
            <a:t>    Dim MatchVal</a:t>
          </a:r>
        </a:p>
        <a:p>
          <a:r>
            <a:rPr lang="tr-TR" sz="1100"/>
            <a:t>    With Application.WorksheetFunction</a:t>
          </a:r>
        </a:p>
        <a:p>
          <a:r>
            <a:rPr lang="tr-TR" sz="1100"/>
            <a:t>    MatchVal = .Match(TargetVal, XVals, 1)</a:t>
          </a:r>
        </a:p>
        <a:p>
          <a:r>
            <a:rPr lang="tr-TR" sz="1100"/>
            <a:t>        If MatchVal = XVals.Cells.Count _</a:t>
          </a:r>
        </a:p>
        <a:p>
          <a:r>
            <a:rPr lang="tr-TR" sz="1100"/>
            <a:t>                And RealEqual(TargetVal, .Index(XVals, MatchVal)) Then</a:t>
          </a:r>
        </a:p>
        <a:p>
          <a:r>
            <a:rPr lang="tr-TR" sz="1100"/>
            <a:t>            LinearInterp = .Index(YVals, MatchVal)</a:t>
          </a:r>
        </a:p>
        <a:p>
          <a:r>
            <a:rPr lang="tr-TR" sz="1100"/>
            <a:t>        Else</a:t>
          </a:r>
        </a:p>
        <a:p>
          <a:r>
            <a:rPr lang="tr-TR" sz="1100"/>
            <a:t>            LinearInterp = .Index(YVals, MatchVal) _</a:t>
          </a:r>
        </a:p>
        <a:p>
          <a:r>
            <a:rPr lang="tr-TR" sz="1100"/>
            <a:t>                + (.Index(YVals, MatchVal + 1) - .Index(YVals, MatchVal)) _</a:t>
          </a:r>
        </a:p>
        <a:p>
          <a:r>
            <a:rPr lang="tr-TR" sz="1100"/>
            <a:t>                    / (.Index(XVals, MatchVal + 1) _</a:t>
          </a:r>
        </a:p>
        <a:p>
          <a:r>
            <a:rPr lang="tr-TR" sz="1100"/>
            <a:t>                        - .Index(XVals, MatchVal)) _</a:t>
          </a:r>
        </a:p>
        <a:p>
          <a:r>
            <a:rPr lang="tr-TR" sz="1100"/>
            <a:t>                    * (TargetVal - .Index(XVals, MatchVal))</a:t>
          </a:r>
        </a:p>
        <a:p>
          <a:r>
            <a:rPr lang="tr-TR" sz="1100"/>
            <a:t>        End If</a:t>
          </a:r>
        </a:p>
        <a:p>
          <a:r>
            <a:rPr lang="tr-TR" sz="1100"/>
            <a:t>    End With</a:t>
          </a:r>
        </a:p>
        <a:p>
          <a:r>
            <a:rPr lang="tr-TR" sz="1100"/>
            <a:t>    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K23"/>
  <sheetViews>
    <sheetView tabSelected="1" workbookViewId="0">
      <selection activeCell="D15" sqref="D15"/>
    </sheetView>
  </sheetViews>
  <sheetFormatPr defaultColWidth="11.42578125" defaultRowHeight="15" x14ac:dyDescent="0.25"/>
  <cols>
    <col min="1" max="1" width="11.7109375" bestFit="1" customWidth="1"/>
    <col min="5" max="5" width="22.42578125" customWidth="1"/>
    <col min="8" max="8" width="46" customWidth="1"/>
    <col min="9" max="9" width="35.85546875" bestFit="1" customWidth="1"/>
    <col min="10" max="10" width="14" bestFit="1" customWidth="1"/>
  </cols>
  <sheetData>
    <row r="1" spans="1:11" x14ac:dyDescent="0.25">
      <c r="A1" s="16" t="s">
        <v>0</v>
      </c>
      <c r="B1" s="17" t="s">
        <v>1</v>
      </c>
      <c r="E1" s="1" t="s">
        <v>2</v>
      </c>
      <c r="I1" s="6" t="s">
        <v>3</v>
      </c>
      <c r="J1" s="7" t="s">
        <v>4</v>
      </c>
      <c r="K1" s="8" t="s">
        <v>5</v>
      </c>
    </row>
    <row r="2" spans="1:11" x14ac:dyDescent="0.25">
      <c r="A2" s="16">
        <v>150</v>
      </c>
      <c r="B2" s="18">
        <v>993</v>
      </c>
      <c r="E2" s="3">
        <v>1587</v>
      </c>
      <c r="I2" s="9"/>
      <c r="J2" s="10" t="s">
        <v>1</v>
      </c>
      <c r="K2" s="11" t="s">
        <v>6</v>
      </c>
    </row>
    <row r="3" spans="1:11" x14ac:dyDescent="0.25">
      <c r="A3" s="16">
        <v>1000</v>
      </c>
      <c r="B3" s="18">
        <v>905</v>
      </c>
      <c r="I3" s="9"/>
      <c r="J3" s="10"/>
      <c r="K3" s="11"/>
    </row>
    <row r="4" spans="1:11" x14ac:dyDescent="0.25">
      <c r="A4" s="16">
        <v>2100</v>
      </c>
      <c r="B4" s="18">
        <v>803</v>
      </c>
      <c r="E4" s="2" t="s">
        <v>1</v>
      </c>
      <c r="I4" s="9" t="s">
        <v>7</v>
      </c>
      <c r="J4" s="10">
        <f>A4-A3</f>
        <v>1100</v>
      </c>
      <c r="K4" s="11"/>
    </row>
    <row r="5" spans="1:11" x14ac:dyDescent="0.25">
      <c r="A5" s="16">
        <v>3254</v>
      </c>
      <c r="B5" s="18">
        <v>692</v>
      </c>
      <c r="E5" s="4"/>
      <c r="I5" s="9" t="s">
        <v>8</v>
      </c>
      <c r="J5" s="10">
        <f>B3-B4</f>
        <v>102</v>
      </c>
      <c r="K5" s="11"/>
    </row>
    <row r="6" spans="1:11" x14ac:dyDescent="0.25">
      <c r="A6" s="16">
        <v>4025</v>
      </c>
      <c r="B6" s="18">
        <v>582</v>
      </c>
      <c r="E6" s="5">
        <f>J13</f>
        <v>850.56909090909096</v>
      </c>
      <c r="I6" s="9"/>
      <c r="J6" s="10"/>
      <c r="K6" s="11"/>
    </row>
    <row r="7" spans="1:11" x14ac:dyDescent="0.25">
      <c r="A7" s="16">
        <v>5317</v>
      </c>
      <c r="B7" s="18">
        <v>475</v>
      </c>
      <c r="I7" s="9" t="s">
        <v>9</v>
      </c>
      <c r="J7" s="10">
        <f>A3</f>
        <v>1000</v>
      </c>
      <c r="K7" s="11"/>
    </row>
    <row r="8" spans="1:11" x14ac:dyDescent="0.25">
      <c r="A8" s="16">
        <v>6000</v>
      </c>
      <c r="B8" s="18">
        <v>370</v>
      </c>
      <c r="I8" s="9" t="s">
        <v>14</v>
      </c>
      <c r="J8" s="10">
        <v>905</v>
      </c>
      <c r="K8" s="11"/>
    </row>
    <row r="9" spans="1:11" x14ac:dyDescent="0.25">
      <c r="A9" s="16">
        <v>7104</v>
      </c>
      <c r="B9" s="18">
        <v>269</v>
      </c>
      <c r="E9" t="s">
        <v>15</v>
      </c>
      <c r="I9" s="9" t="s">
        <v>10</v>
      </c>
      <c r="J9" s="10">
        <f>E2-J7</f>
        <v>587</v>
      </c>
      <c r="K9" s="11"/>
    </row>
    <row r="10" spans="1:11" x14ac:dyDescent="0.25">
      <c r="A10" s="16">
        <v>8000</v>
      </c>
      <c r="B10" s="18">
        <v>171</v>
      </c>
      <c r="E10" t="s">
        <v>16</v>
      </c>
      <c r="F10" s="19">
        <f>MATCH(E2,A2:A14,1)</f>
        <v>2</v>
      </c>
      <c r="G10" t="s">
        <v>17</v>
      </c>
      <c r="I10" s="9"/>
      <c r="J10" s="10"/>
      <c r="K10" s="11"/>
    </row>
    <row r="11" spans="1:11" x14ac:dyDescent="0.25">
      <c r="A11" s="16">
        <v>9265</v>
      </c>
      <c r="B11" s="18">
        <v>75</v>
      </c>
      <c r="E11" s="20" t="s">
        <v>18</v>
      </c>
      <c r="I11" s="9" t="s">
        <v>11</v>
      </c>
      <c r="J11" s="12">
        <f>(J5/J4)*J9</f>
        <v>54.43090909090909</v>
      </c>
      <c r="K11" s="11"/>
    </row>
    <row r="12" spans="1:11" ht="18" customHeight="1" x14ac:dyDescent="0.25">
      <c r="A12" s="16">
        <v>9706</v>
      </c>
      <c r="B12" s="18">
        <v>40</v>
      </c>
      <c r="F12" s="2">
        <f>INDEX(B2:B14,F10)+(INDEX(B2:B14,F10+1)-INDEX(B2:B14,F10))/(INDEX(A2:A14,F10+1)-INDEX(A2:A14,F10))*(E2-INDEX(A2:A14,F10))</f>
        <v>850.56909090909096</v>
      </c>
      <c r="G12" s="22" t="s">
        <v>19</v>
      </c>
      <c r="H12" s="22"/>
      <c r="I12" s="9" t="s">
        <v>12</v>
      </c>
      <c r="J12" s="10"/>
      <c r="K12" s="11"/>
    </row>
    <row r="13" spans="1:11" x14ac:dyDescent="0.25">
      <c r="A13" s="16">
        <v>10850</v>
      </c>
      <c r="B13" s="18">
        <v>25</v>
      </c>
      <c r="G13" s="22"/>
      <c r="H13" s="22"/>
      <c r="I13" s="13" t="s">
        <v>13</v>
      </c>
      <c r="J13" s="14">
        <f>J8-J11</f>
        <v>850.56909090909096</v>
      </c>
      <c r="K13" s="15" t="s">
        <v>1</v>
      </c>
    </row>
    <row r="14" spans="1:11" x14ac:dyDescent="0.25">
      <c r="A14" s="16">
        <v>11994</v>
      </c>
      <c r="B14" s="18">
        <v>12</v>
      </c>
      <c r="G14" s="22"/>
      <c r="H14" s="22"/>
    </row>
    <row r="16" spans="1:11" x14ac:dyDescent="0.25">
      <c r="F16" s="2">
        <f>FORECAST(E2,INDEX(B2:B14,F10):INDEX(B2:B14,F10+1),INDEX(A2:A14,F10):INDEX(A2:A14,F10+1))</f>
        <v>850.56909090909096</v>
      </c>
      <c r="G16" s="21" t="s">
        <v>20</v>
      </c>
      <c r="H16" s="21"/>
    </row>
    <row r="17" spans="5:8" ht="18.75" customHeight="1" x14ac:dyDescent="0.25">
      <c r="G17" s="21"/>
      <c r="H17" s="21"/>
    </row>
    <row r="19" spans="5:8" x14ac:dyDescent="0.25">
      <c r="F19" s="2">
        <f ca="1">FORECAST(E2,OFFSET(B2:B14,F10-1,0,2,1),OFFSET(A2:A14,F10-1,0,2,1))</f>
        <v>850.56909090909096</v>
      </c>
      <c r="G19" t="s">
        <v>21</v>
      </c>
    </row>
    <row r="22" spans="5:8" x14ac:dyDescent="0.25">
      <c r="E22" t="s">
        <v>22</v>
      </c>
      <c r="F22" s="2">
        <f>IFERROR(LinearInterp(A2:A14,B2:B14,E2),"")</f>
        <v>850.56909090909096</v>
      </c>
      <c r="G22" t="s">
        <v>24</v>
      </c>
    </row>
    <row r="23" spans="5:8" x14ac:dyDescent="0.25">
      <c r="E23" t="s">
        <v>23</v>
      </c>
    </row>
  </sheetData>
  <mergeCells count="2">
    <mergeCell ref="G12:H14"/>
    <mergeCell ref="G16:H1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SabanAKMAN</cp:lastModifiedBy>
  <dcterms:created xsi:type="dcterms:W3CDTF">2016-11-26T14:40:37Z</dcterms:created>
  <dcterms:modified xsi:type="dcterms:W3CDTF">2016-11-26T16:19:05Z</dcterms:modified>
</cp:coreProperties>
</file>