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140" yWindow="0" windowWidth="19350" windowHeight="8340" activeTab="2"/>
  </bookViews>
  <sheets>
    <sheet name="Data" sheetId="1" r:id="rId1"/>
    <sheet name="GCD" sheetId="4" r:id="rId2"/>
    <sheet name="Page" sheetId="5" r:id="rId3"/>
  </sheets>
  <definedNames>
    <definedName name="Date">OFFSET(Page!$C$3,,,1,DCD-COLUMN(Page!$C$3)+1)</definedName>
    <definedName name="DCC">COUNTA(Page!$C$10:$AG$10)-COUNTIF(Page!$C$10:$AG$10,"")</definedName>
    <definedName name="DCD">MAX(IFERROR(MATCH("zzzzz",Page!$3:$3),COLUMN(Page!$C$3)),IFERROR(MATCH(9.99999E+307,Page!$3:$3),COLUMN(Page!$C$3)),COLUMN(Page!$C$3))</definedName>
    <definedName name="Jour">OFFSET(Page!$C$2,,,1,DCD-COLUMN(Page!$C$3)+1)</definedName>
    <definedName name="Type1">OFFSET(Page!$C$4,,,1,DCD-COLUMN(Page!$C$3)+1)</definedName>
    <definedName name="Type2">OFFSET(Page!$C$5,,,1,DCD-COLUMN(Page!$C$3)+1)</definedName>
    <definedName name="Type3">OFFSET(Page!$C$6,,,1,DCD-COLUMN(Page!$C$3)+1)</definedName>
    <definedName name="Type4">OFFSET(Page!$C$7,,,1,DCD-COLUMN(Page!$C$3)+1)</definedName>
    <definedName name="yval1">OFFSET(Page!$C$11,,,1,DCC)</definedName>
    <definedName name="yval2">OFFSET(Page!$C$12,,,1,DCC)</definedName>
    <definedName name="yval3">OFFSET(Page!$C$13,,,1,DCC)</definedName>
    <definedName name="yval4">OFFSET(Page!$C$14,,,1,DCC)</definedName>
  </definedNames>
  <calcPr calcId="144525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5" l="1" a="1"/>
  <c r="C14" i="5" s="1"/>
  <c r="C13" i="5" a="1"/>
  <c r="C13" i="5" s="1"/>
  <c r="C12" i="5" a="1"/>
  <c r="C12" i="5" s="1"/>
  <c r="C11" i="5" a="1"/>
  <c r="C11" i="5" s="1"/>
  <c r="AG14" i="5" a="1"/>
  <c r="AG14" i="5" s="1"/>
  <c r="AF14" i="5" a="1"/>
  <c r="AF14" i="5" s="1"/>
  <c r="AE14" i="5" a="1"/>
  <c r="AE14" i="5" s="1"/>
  <c r="AD14" i="5" a="1"/>
  <c r="AD14" i="5" s="1"/>
  <c r="AC14" i="5" a="1"/>
  <c r="AC14" i="5" s="1"/>
  <c r="AB14" i="5" a="1"/>
  <c r="AB14" i="5" s="1"/>
  <c r="AA14" i="5" a="1"/>
  <c r="AA14" i="5" s="1"/>
  <c r="Z14" i="5" a="1"/>
  <c r="Z14" i="5" s="1"/>
  <c r="Y14" i="5" a="1"/>
  <c r="Y14" i="5" s="1"/>
  <c r="X14" i="5" a="1"/>
  <c r="X14" i="5" s="1"/>
  <c r="W14" i="5" a="1"/>
  <c r="W14" i="5" s="1"/>
  <c r="V14" i="5" a="1"/>
  <c r="V14" i="5" s="1"/>
  <c r="U14" i="5" a="1"/>
  <c r="U14" i="5" s="1"/>
  <c r="T14" i="5" a="1"/>
  <c r="T14" i="5" s="1"/>
  <c r="S14" i="5" a="1"/>
  <c r="S14" i="5" s="1"/>
  <c r="R14" i="5" a="1"/>
  <c r="R14" i="5" s="1"/>
  <c r="Q14" i="5" a="1"/>
  <c r="Q14" i="5" s="1"/>
  <c r="P14" i="5" a="1"/>
  <c r="P14" i="5" s="1"/>
  <c r="O14" i="5" a="1"/>
  <c r="O14" i="5" s="1"/>
  <c r="N14" i="5" a="1"/>
  <c r="N14" i="5" s="1"/>
  <c r="M14" i="5" a="1"/>
  <c r="M14" i="5" s="1"/>
  <c r="L14" i="5" a="1"/>
  <c r="L14" i="5" s="1"/>
  <c r="K14" i="5" a="1"/>
  <c r="K14" i="5" s="1"/>
  <c r="J14" i="5" a="1"/>
  <c r="J14" i="5" s="1"/>
  <c r="I14" i="5" a="1"/>
  <c r="I14" i="5" s="1"/>
  <c r="H14" i="5" a="1"/>
  <c r="H14" i="5" s="1"/>
  <c r="G14" i="5" a="1"/>
  <c r="G14" i="5" s="1"/>
  <c r="F14" i="5" a="1"/>
  <c r="F14" i="5" s="1"/>
  <c r="E14" i="5" a="1"/>
  <c r="E14" i="5" s="1"/>
  <c r="D14" i="5" a="1"/>
  <c r="D14" i="5" s="1"/>
  <c r="AG13" i="5" a="1"/>
  <c r="AG13" i="5" s="1"/>
  <c r="AF13" i="5" a="1"/>
  <c r="AF13" i="5" s="1"/>
  <c r="AE13" i="5" a="1"/>
  <c r="AE13" i="5" s="1"/>
  <c r="AD13" i="5" a="1"/>
  <c r="AD13" i="5" s="1"/>
  <c r="AC13" i="5" a="1"/>
  <c r="AC13" i="5" s="1"/>
  <c r="AB13" i="5" a="1"/>
  <c r="AB13" i="5" s="1"/>
  <c r="AA13" i="5" a="1"/>
  <c r="AA13" i="5" s="1"/>
  <c r="Z13" i="5" a="1"/>
  <c r="Z13" i="5" s="1"/>
  <c r="Y13" i="5" a="1"/>
  <c r="Y13" i="5" s="1"/>
  <c r="X13" i="5" a="1"/>
  <c r="X13" i="5" s="1"/>
  <c r="W13" i="5" a="1"/>
  <c r="W13" i="5" s="1"/>
  <c r="V13" i="5" a="1"/>
  <c r="V13" i="5" s="1"/>
  <c r="U13" i="5" a="1"/>
  <c r="U13" i="5" s="1"/>
  <c r="T13" i="5" a="1"/>
  <c r="T13" i="5" s="1"/>
  <c r="S13" i="5" a="1"/>
  <c r="S13" i="5" s="1"/>
  <c r="R13" i="5" a="1"/>
  <c r="R13" i="5" s="1"/>
  <c r="Q13" i="5" a="1"/>
  <c r="Q13" i="5" s="1"/>
  <c r="P13" i="5" a="1"/>
  <c r="P13" i="5" s="1"/>
  <c r="O13" i="5" a="1"/>
  <c r="O13" i="5" s="1"/>
  <c r="N13" i="5" a="1"/>
  <c r="N13" i="5" s="1"/>
  <c r="M13" i="5" a="1"/>
  <c r="M13" i="5" s="1"/>
  <c r="L13" i="5" a="1"/>
  <c r="L13" i="5" s="1"/>
  <c r="K13" i="5" a="1"/>
  <c r="K13" i="5" s="1"/>
  <c r="J13" i="5" a="1"/>
  <c r="J13" i="5" s="1"/>
  <c r="I13" i="5" a="1"/>
  <c r="I13" i="5" s="1"/>
  <c r="H13" i="5" a="1"/>
  <c r="H13" i="5" s="1"/>
  <c r="G13" i="5" a="1"/>
  <c r="G13" i="5" s="1"/>
  <c r="F13" i="5" a="1"/>
  <c r="F13" i="5" s="1"/>
  <c r="E13" i="5" a="1"/>
  <c r="E13" i="5" s="1"/>
  <c r="D13" i="5" a="1"/>
  <c r="D13" i="5" s="1"/>
  <c r="AG12" i="5" a="1"/>
  <c r="AG12" i="5" s="1"/>
  <c r="AF12" i="5" a="1"/>
  <c r="AF12" i="5" s="1"/>
  <c r="AE12" i="5" a="1"/>
  <c r="AE12" i="5" s="1"/>
  <c r="AD12" i="5" a="1"/>
  <c r="AD12" i="5" s="1"/>
  <c r="AC12" i="5" a="1"/>
  <c r="AC12" i="5" s="1"/>
  <c r="AB12" i="5" a="1"/>
  <c r="AB12" i="5" s="1"/>
  <c r="AA12" i="5" a="1"/>
  <c r="AA12" i="5" s="1"/>
  <c r="Z12" i="5" a="1"/>
  <c r="Z12" i="5" s="1"/>
  <c r="Y12" i="5" a="1"/>
  <c r="Y12" i="5" s="1"/>
  <c r="X12" i="5" a="1"/>
  <c r="X12" i="5" s="1"/>
  <c r="W12" i="5" a="1"/>
  <c r="W12" i="5" s="1"/>
  <c r="V12" i="5" a="1"/>
  <c r="V12" i="5" s="1"/>
  <c r="U12" i="5" a="1"/>
  <c r="U12" i="5" s="1"/>
  <c r="T12" i="5" a="1"/>
  <c r="T12" i="5" s="1"/>
  <c r="S12" i="5" a="1"/>
  <c r="S12" i="5" s="1"/>
  <c r="R12" i="5" a="1"/>
  <c r="R12" i="5" s="1"/>
  <c r="Q12" i="5" a="1"/>
  <c r="Q12" i="5" s="1"/>
  <c r="P12" i="5" a="1"/>
  <c r="P12" i="5" s="1"/>
  <c r="O12" i="5" a="1"/>
  <c r="O12" i="5" s="1"/>
  <c r="N12" i="5" a="1"/>
  <c r="N12" i="5" s="1"/>
  <c r="M12" i="5" a="1"/>
  <c r="M12" i="5" s="1"/>
  <c r="L12" i="5" a="1"/>
  <c r="L12" i="5" s="1"/>
  <c r="K12" i="5" a="1"/>
  <c r="K12" i="5" s="1"/>
  <c r="J12" i="5" a="1"/>
  <c r="J12" i="5" s="1"/>
  <c r="I12" i="5" a="1"/>
  <c r="I12" i="5" s="1"/>
  <c r="H12" i="5" a="1"/>
  <c r="H12" i="5" s="1"/>
  <c r="G12" i="5" a="1"/>
  <c r="G12" i="5" s="1"/>
  <c r="F12" i="5" a="1"/>
  <c r="F12" i="5" s="1"/>
  <c r="E12" i="5" a="1"/>
  <c r="E12" i="5" s="1"/>
  <c r="D12" i="5" a="1"/>
  <c r="D12" i="5" s="1"/>
  <c r="AG11" i="5" a="1"/>
  <c r="AG11" i="5" s="1"/>
  <c r="AF11" i="5" a="1"/>
  <c r="AF11" i="5" s="1"/>
  <c r="AE11" i="5" a="1"/>
  <c r="AE11" i="5" s="1"/>
  <c r="AD11" i="5" a="1"/>
  <c r="AD11" i="5" s="1"/>
  <c r="AC11" i="5" a="1"/>
  <c r="AC11" i="5" s="1"/>
  <c r="AB11" i="5" a="1"/>
  <c r="AB11" i="5" s="1"/>
  <c r="AA11" i="5" a="1"/>
  <c r="AA11" i="5" s="1"/>
  <c r="Z11" i="5" a="1"/>
  <c r="Z11" i="5" s="1"/>
  <c r="Y11" i="5" a="1"/>
  <c r="Y11" i="5" s="1"/>
  <c r="X11" i="5" a="1"/>
  <c r="X11" i="5" s="1"/>
  <c r="W11" i="5" a="1"/>
  <c r="W11" i="5" s="1"/>
  <c r="V11" i="5" a="1"/>
  <c r="V11" i="5" s="1"/>
  <c r="U11" i="5" a="1"/>
  <c r="U11" i="5" s="1"/>
  <c r="T11" i="5" a="1"/>
  <c r="T11" i="5" s="1"/>
  <c r="S11" i="5" a="1"/>
  <c r="S11" i="5" s="1"/>
  <c r="R11" i="5" a="1"/>
  <c r="R11" i="5" s="1"/>
  <c r="Q11" i="5" a="1"/>
  <c r="Q11" i="5" s="1"/>
  <c r="P11" i="5" a="1"/>
  <c r="P11" i="5" s="1"/>
  <c r="O11" i="5" a="1"/>
  <c r="O11" i="5" s="1"/>
  <c r="N11" i="5" a="1"/>
  <c r="N11" i="5" s="1"/>
  <c r="M11" i="5" a="1"/>
  <c r="M11" i="5" s="1"/>
  <c r="L11" i="5" a="1"/>
  <c r="L11" i="5" s="1"/>
  <c r="K11" i="5" a="1"/>
  <c r="K11" i="5" s="1"/>
  <c r="J11" i="5" a="1"/>
  <c r="J11" i="5" s="1"/>
  <c r="I11" i="5" a="1"/>
  <c r="I11" i="5" s="1"/>
  <c r="H11" i="5" a="1"/>
  <c r="H11" i="5" s="1"/>
  <c r="G11" i="5" a="1"/>
  <c r="G11" i="5" s="1"/>
  <c r="F11" i="5" a="1"/>
  <c r="F11" i="5" s="1"/>
  <c r="E11" i="5" a="1"/>
  <c r="E11" i="5" s="1"/>
  <c r="D11" i="5" a="1"/>
  <c r="D11" i="5" s="1"/>
  <c r="AG10" i="5" a="1"/>
  <c r="AG10" i="5" s="1"/>
  <c r="AF10" i="5" a="1"/>
  <c r="AF10" i="5" s="1"/>
  <c r="AE10" i="5" a="1"/>
  <c r="AE10" i="5" s="1"/>
  <c r="AD10" i="5" a="1"/>
  <c r="AD10" i="5" s="1"/>
  <c r="AC10" i="5" a="1"/>
  <c r="AC10" i="5" s="1"/>
  <c r="AB10" i="5" a="1"/>
  <c r="AB10" i="5" s="1"/>
  <c r="AA10" i="5" a="1"/>
  <c r="AA10" i="5" s="1"/>
  <c r="Z10" i="5" a="1"/>
  <c r="Z10" i="5" s="1"/>
  <c r="Y10" i="5" a="1"/>
  <c r="Y10" i="5" s="1"/>
  <c r="X10" i="5" a="1"/>
  <c r="X10" i="5" s="1"/>
  <c r="W10" i="5" a="1"/>
  <c r="W10" i="5" s="1"/>
  <c r="V10" i="5" a="1"/>
  <c r="V10" i="5" s="1"/>
  <c r="U10" i="5" a="1"/>
  <c r="U10" i="5" s="1"/>
  <c r="T10" i="5" a="1"/>
  <c r="T10" i="5" s="1"/>
  <c r="S10" i="5" a="1"/>
  <c r="S10" i="5" s="1"/>
  <c r="R10" i="5" a="1"/>
  <c r="R10" i="5" s="1"/>
  <c r="Q10" i="5" a="1"/>
  <c r="Q10" i="5" s="1"/>
  <c r="P10" i="5" a="1"/>
  <c r="P10" i="5" s="1"/>
  <c r="O10" i="5" a="1"/>
  <c r="O10" i="5" s="1"/>
  <c r="N10" i="5" a="1"/>
  <c r="N10" i="5" s="1"/>
  <c r="M10" i="5" a="1"/>
  <c r="M10" i="5" s="1"/>
  <c r="L10" i="5" a="1"/>
  <c r="L10" i="5" s="1"/>
  <c r="K10" i="5" a="1"/>
  <c r="K10" i="5" s="1"/>
  <c r="J10" i="5" a="1"/>
  <c r="J10" i="5" s="1"/>
  <c r="I10" i="5" a="1"/>
  <c r="I10" i="5" s="1"/>
  <c r="H10" i="5" a="1"/>
  <c r="H10" i="5" s="1"/>
  <c r="G10" i="5" a="1"/>
  <c r="G10" i="5" s="1"/>
  <c r="F10" i="5" a="1"/>
  <c r="F10" i="5" s="1"/>
  <c r="E10" i="5" a="1"/>
  <c r="E10" i="5" s="1"/>
  <c r="D10" i="5" a="1"/>
  <c r="D10" i="5" s="1"/>
  <c r="C10" i="5" a="1"/>
  <c r="C10" i="5" s="1"/>
</calcChain>
</file>

<file path=xl/sharedStrings.xml><?xml version="1.0" encoding="utf-8"?>
<sst xmlns="http://schemas.openxmlformats.org/spreadsheetml/2006/main" count="63" uniqueCount="15">
  <si>
    <t>Type 1</t>
  </si>
  <si>
    <t>Type 2</t>
  </si>
  <si>
    <t>Type 3</t>
  </si>
  <si>
    <t>Type 4</t>
  </si>
  <si>
    <t>N</t>
  </si>
  <si>
    <t>O</t>
  </si>
  <si>
    <t>Jour ouvré</t>
  </si>
  <si>
    <t>Date</t>
  </si>
  <si>
    <t>Somme de Type 2</t>
  </si>
  <si>
    <t>Somme de Type 1</t>
  </si>
  <si>
    <t>Somme de Type 3</t>
  </si>
  <si>
    <t>Somme de Type 4</t>
  </si>
  <si>
    <t>Jour travaillé</t>
  </si>
  <si>
    <t>Satır Etiketleri</t>
  </si>
  <si>
    <t>Genel 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</si>
</sst>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14" fontId="1" fillId="4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Data!$C$4:$L$4</c:f>
              <c:numCache>
                <c:formatCode>General</c:formatCode>
                <c:ptCount val="10"/>
                <c:pt idx="0">
                  <c:v>34</c:v>
                </c:pt>
                <c:pt idx="1">
                  <c:v>0</c:v>
                </c:pt>
                <c:pt idx="2">
                  <c:v>0</c:v>
                </c:pt>
                <c:pt idx="3">
                  <c:v>87</c:v>
                </c:pt>
                <c:pt idx="4">
                  <c:v>2</c:v>
                </c:pt>
                <c:pt idx="5">
                  <c:v>65</c:v>
                </c:pt>
                <c:pt idx="6">
                  <c:v>95</c:v>
                </c:pt>
                <c:pt idx="7">
                  <c:v>56</c:v>
                </c:pt>
                <c:pt idx="8">
                  <c:v>5</c:v>
                </c:pt>
                <c:pt idx="9">
                  <c:v>0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Data!$C$5:$L$5</c:f>
              <c:numCache>
                <c:formatCode>General</c:formatCode>
                <c:ptCount val="10"/>
                <c:pt idx="0">
                  <c:v>65</c:v>
                </c:pt>
                <c:pt idx="1">
                  <c:v>0</c:v>
                </c:pt>
                <c:pt idx="2">
                  <c:v>0</c:v>
                </c:pt>
                <c:pt idx="3">
                  <c:v>68</c:v>
                </c:pt>
                <c:pt idx="4">
                  <c:v>0</c:v>
                </c:pt>
                <c:pt idx="5">
                  <c:v>48</c:v>
                </c:pt>
                <c:pt idx="6">
                  <c:v>56</c:v>
                </c:pt>
                <c:pt idx="7">
                  <c:v>46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Data!$C$6:$L$6</c:f>
              <c:numCache>
                <c:formatCode>General</c:formatCode>
                <c:ptCount val="10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</c:v>
                </c:pt>
                <c:pt idx="6">
                  <c:v>6</c:v>
                </c:pt>
                <c:pt idx="7">
                  <c:v>45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Data!$C$7:$L$7</c:f>
              <c:numCache>
                <c:formatCode>General</c:formatCode>
                <c:ptCount val="10"/>
                <c:pt idx="0">
                  <c:v>87</c:v>
                </c:pt>
                <c:pt idx="1">
                  <c:v>0</c:v>
                </c:pt>
                <c:pt idx="2">
                  <c:v>0</c:v>
                </c:pt>
                <c:pt idx="3">
                  <c:v>76</c:v>
                </c:pt>
                <c:pt idx="4">
                  <c:v>0</c:v>
                </c:pt>
                <c:pt idx="5">
                  <c:v>97</c:v>
                </c:pt>
                <c:pt idx="6">
                  <c:v>43</c:v>
                </c:pt>
                <c:pt idx="7">
                  <c:v>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Data!$B$2</c:f>
              <c:strCache>
                <c:ptCount val="1"/>
                <c:pt idx="0">
                  <c:v>Jour travaillé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Data!$C$2:$L$2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3803648"/>
        <c:axId val="279910592"/>
      </c:lineChart>
      <c:dateAx>
        <c:axId val="28380364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279910592"/>
        <c:crosses val="autoZero"/>
        <c:auto val="1"/>
        <c:lblOffset val="100"/>
        <c:baseTimeUnit val="days"/>
      </c:dateAx>
      <c:valAx>
        <c:axId val="27991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283803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filtré.xlsx]GCD!Tableau croisé dynamique8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GCD!$B$3</c:f>
              <c:strCache>
                <c:ptCount val="1"/>
                <c:pt idx="0">
                  <c:v>Somme de Type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GCD!$A$4:$A$8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GCD!$B$4:$B$8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GCD!$C$3</c:f>
              <c:strCache>
                <c:ptCount val="1"/>
                <c:pt idx="0">
                  <c:v>Somme de Type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GCD!$A$4:$A$8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GCD!$C$4:$C$8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GCD!$D$3</c:f>
              <c:strCache>
                <c:ptCount val="1"/>
                <c:pt idx="0">
                  <c:v>Somme de Type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GCD!$A$4:$A$8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GCD!$D$4:$D$8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GCD!$E$3</c:f>
              <c:strCache>
                <c:ptCount val="1"/>
                <c:pt idx="0">
                  <c:v>Somme de Type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GCD!$A$4:$A$8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GCD!$E$4:$E$8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048000"/>
        <c:axId val="279945792"/>
      </c:lineChart>
      <c:catAx>
        <c:axId val="31404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279945792"/>
        <c:crosses val="autoZero"/>
        <c:auto val="1"/>
        <c:lblAlgn val="ctr"/>
        <c:lblOffset val="100"/>
        <c:noMultiLvlLbl val="0"/>
      </c:catAx>
      <c:valAx>
        <c:axId val="27994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1404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481466132522904E-2"/>
          <c:y val="0.11533532446375237"/>
          <c:w val="0.90655910116498595"/>
          <c:h val="0.79375267746704081"/>
        </c:manualLayout>
      </c:layout>
      <c:lineChart>
        <c:grouping val="standard"/>
        <c:varyColors val="0"/>
        <c:ser>
          <c:idx val="0"/>
          <c:order val="0"/>
          <c:tx>
            <c:strRef>
              <c:f>Page!$B$11</c:f>
              <c:strCache>
                <c:ptCount val="1"/>
                <c:pt idx="0">
                  <c:v>Type 1</c:v>
                </c:pt>
              </c:strCache>
            </c:strRef>
          </c:tx>
          <c:spPr>
            <a:ln w="28575"/>
          </c:spPr>
          <c:marker>
            <c:symbol val="none"/>
          </c:marker>
          <c:cat>
            <c:strRef>
              <c:f>Page!$C$10:$G$10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[0]!yval1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Page!$B$12</c:f>
              <c:strCache>
                <c:ptCount val="1"/>
                <c:pt idx="0">
                  <c:v>Type 2</c:v>
                </c:pt>
              </c:strCache>
            </c:strRef>
          </c:tx>
          <c:spPr>
            <a:ln w="28575"/>
          </c:spPr>
          <c:marker>
            <c:symbol val="none"/>
          </c:marker>
          <c:cat>
            <c:strRef>
              <c:f>Page!$C$10:$G$10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[0]!yval2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Page!$B$13</c:f>
              <c:strCache>
                <c:ptCount val="1"/>
                <c:pt idx="0">
                  <c:v>Type 3</c:v>
                </c:pt>
              </c:strCache>
            </c:strRef>
          </c:tx>
          <c:spPr>
            <a:ln w="28575"/>
          </c:spPr>
          <c:marker>
            <c:symbol val="none"/>
          </c:marker>
          <c:cat>
            <c:strRef>
              <c:f>Page!$C$10:$G$10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[0]!yval3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Page!$B$14</c:f>
              <c:strCache>
                <c:ptCount val="1"/>
                <c:pt idx="0">
                  <c:v>Type 4</c:v>
                </c:pt>
              </c:strCache>
            </c:strRef>
          </c:tx>
          <c:spPr>
            <a:ln w="28575"/>
          </c:spPr>
          <c:marker>
            <c:symbol val="none"/>
          </c:marker>
          <c:cat>
            <c:strRef>
              <c:f>Page!$C$10:$G$10</c:f>
              <c:strCache>
                <c:ptCount val="4"/>
                <c:pt idx="0">
                  <c:v>02.07.2016</c:v>
                </c:pt>
                <c:pt idx="1">
                  <c:v>03.07.2016</c:v>
                </c:pt>
                <c:pt idx="2">
                  <c:v>09.07.2016</c:v>
                </c:pt>
                <c:pt idx="3">
                  <c:v>10.07.2016</c:v>
                </c:pt>
              </c:strCache>
            </c:strRef>
          </c:cat>
          <c:val>
            <c:numRef>
              <c:f>[0]!yval4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03136"/>
        <c:axId val="91566016"/>
      </c:lineChart>
      <c:catAx>
        <c:axId val="438031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tr-TR"/>
          </a:p>
        </c:txPr>
        <c:crossAx val="91566016"/>
        <c:crosses val="autoZero"/>
        <c:auto val="1"/>
        <c:lblAlgn val="ctr"/>
        <c:lblOffset val="100"/>
        <c:noMultiLvlLbl val="0"/>
      </c:catAx>
      <c:valAx>
        <c:axId val="91566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tr-TR"/>
          </a:p>
        </c:txPr>
        <c:crossAx val="43803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1.2627895197310863E-3"/>
          <c:y val="5.1117748212507978E-3"/>
          <c:w val="0.99639802919371923"/>
          <c:h val="8.1730473346004168E-2"/>
        </c:manualLayout>
      </c:layout>
      <c:overlay val="0"/>
      <c:txPr>
        <a:bodyPr/>
        <a:lstStyle/>
        <a:p>
          <a:pPr>
            <a:defRPr sz="1100" b="1"/>
          </a:pPr>
          <a:endParaRPr lang="tr-T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8</xdr:row>
      <xdr:rowOff>57150</xdr:rowOff>
    </xdr:from>
    <xdr:to>
      <xdr:col>7</xdr:col>
      <xdr:colOff>76200</xdr:colOff>
      <xdr:row>22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10</xdr:row>
      <xdr:rowOff>123825</xdr:rowOff>
    </xdr:from>
    <xdr:to>
      <xdr:col>5</xdr:col>
      <xdr:colOff>542925</xdr:colOff>
      <xdr:row>25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361950</xdr:colOff>
      <xdr:row>7</xdr:row>
      <xdr:rowOff>114300</xdr:rowOff>
    </xdr:from>
    <xdr:to>
      <xdr:col>20</xdr:col>
      <xdr:colOff>304800</xdr:colOff>
      <xdr:row>25</xdr:row>
      <xdr:rowOff>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333375</xdr:colOff>
      <xdr:row>15</xdr:row>
      <xdr:rowOff>142875</xdr:rowOff>
    </xdr:from>
    <xdr:to>
      <xdr:col>8</xdr:col>
      <xdr:colOff>85725</xdr:colOff>
      <xdr:row>24</xdr:row>
      <xdr:rowOff>38100</xdr:rowOff>
    </xdr:to>
    <xdr:sp macro="" textlink="">
      <xdr:nvSpPr>
        <xdr:cNvPr id="3" name="Metin kutusu 2"/>
        <xdr:cNvSpPr txBox="1"/>
      </xdr:nvSpPr>
      <xdr:spPr>
        <a:xfrm>
          <a:off x="1838325" y="2857500"/>
          <a:ext cx="2800350" cy="16097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/>
            <a:t>Les valeurs correspondantes ont</a:t>
          </a:r>
          <a:r>
            <a:rPr lang="tr-TR" sz="1100" baseline="0"/>
            <a:t> été calculées avecl'utilisation des formules matricielles.</a:t>
          </a:r>
        </a:p>
        <a:p>
          <a:endParaRPr lang="tr-TR" sz="1100" baseline="0"/>
        </a:p>
        <a:p>
          <a:r>
            <a:rPr lang="tr-TR" sz="1100" baseline="0"/>
            <a:t>Pour Graphique,  pour la structure dynamique les nominations ont été utilisées. (yval1 , yval2 , yval3 et yval4   avec l'tilisation de fonction DECALER.)</a:t>
          </a:r>
        </a:p>
        <a:p>
          <a:r>
            <a:rPr lang="tr-TR" sz="1100" baseline="0"/>
            <a:t>Voir Formules &gt; Gestionnaire de Noms</a:t>
          </a:r>
          <a:endParaRPr lang="tr-T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E" refreshedDate="42583.999207175926" createdVersion="5" refreshedVersion="5" minRefreshableVersion="3" recordCount="10">
  <cacheSource type="worksheet">
    <worksheetSource ref="B25:G35" sheet="Data"/>
  </cacheSource>
  <cacheFields count="6">
    <cacheField name="Jour ouvré" numFmtId="0">
      <sharedItems count="2">
        <s v="O"/>
        <s v="N"/>
      </sharedItems>
    </cacheField>
    <cacheField name="Date" numFmtId="14">
      <sharedItems containsSemiMixedTypes="0" containsNonDate="0" containsDate="1" containsString="0" minDate="2016-07-01T00:00:00" maxDate="2016-07-11T00:00:00" count="10">
        <d v="2016-07-01T00:00:00"/>
        <d v="2016-07-02T00:00:00"/>
        <d v="2016-07-03T00:00:00"/>
        <d v="2016-07-04T00:00:00"/>
        <d v="2016-07-05T00:00:00"/>
        <d v="2016-07-06T00:00:00"/>
        <d v="2016-07-07T00:00:00"/>
        <d v="2016-07-08T00:00:00"/>
        <d v="2016-07-09T00:00:00"/>
        <d v="2016-07-10T00:00:00"/>
      </sharedItems>
    </cacheField>
    <cacheField name="Type 1" numFmtId="0">
      <sharedItems containsSemiMixedTypes="0" containsString="0" containsNumber="1" containsInteger="1" minValue="0" maxValue="95" count="8">
        <n v="34"/>
        <n v="0"/>
        <n v="87"/>
        <n v="2"/>
        <n v="65"/>
        <n v="95"/>
        <n v="56"/>
        <n v="5"/>
      </sharedItems>
    </cacheField>
    <cacheField name="Type 2" numFmtId="0">
      <sharedItems containsSemiMixedTypes="0" containsString="0" containsNumber="1" containsInteger="1" minValue="0" maxValue="68" count="6">
        <n v="65"/>
        <n v="0"/>
        <n v="68"/>
        <n v="48"/>
        <n v="56"/>
        <n v="46"/>
      </sharedItems>
    </cacheField>
    <cacheField name="Type 3" numFmtId="0">
      <sharedItems containsSemiMixedTypes="0" containsString="0" containsNumber="1" containsInteger="1" minValue="0" maxValue="45"/>
    </cacheField>
    <cacheField name="Type 4" numFmtId="0">
      <sharedItems containsSemiMixedTypes="0" containsString="0" containsNumber="1" containsInteger="1" minValue="0" maxValue="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n v="6"/>
    <n v="87"/>
  </r>
  <r>
    <x v="1"/>
    <x v="1"/>
    <x v="1"/>
    <x v="1"/>
    <n v="0"/>
    <n v="0"/>
  </r>
  <r>
    <x v="1"/>
    <x v="2"/>
    <x v="1"/>
    <x v="1"/>
    <n v="0"/>
    <n v="0"/>
  </r>
  <r>
    <x v="0"/>
    <x v="3"/>
    <x v="2"/>
    <x v="2"/>
    <n v="0"/>
    <n v="76"/>
  </r>
  <r>
    <x v="0"/>
    <x v="4"/>
    <x v="3"/>
    <x v="1"/>
    <n v="0"/>
    <n v="0"/>
  </r>
  <r>
    <x v="0"/>
    <x v="5"/>
    <x v="4"/>
    <x v="3"/>
    <n v="9"/>
    <n v="97"/>
  </r>
  <r>
    <x v="0"/>
    <x v="6"/>
    <x v="5"/>
    <x v="4"/>
    <n v="6"/>
    <n v="43"/>
  </r>
  <r>
    <x v="0"/>
    <x v="7"/>
    <x v="6"/>
    <x v="5"/>
    <n v="45"/>
    <n v="64"/>
  </r>
  <r>
    <x v="1"/>
    <x v="8"/>
    <x v="7"/>
    <x v="1"/>
    <n v="0"/>
    <n v="0"/>
  </r>
  <r>
    <x v="1"/>
    <x v="9"/>
    <x v="1"/>
    <x v="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5">
  <location ref="A3:E8" firstHeaderRow="0" firstDataRow="1" firstDataCol="1" rowPageCount="1" colPageCount="1"/>
  <pivotFields count="6">
    <pivotField axis="axisPage" multipleItemSelectionAllowed="1" showAll="0">
      <items count="3">
        <item x="1"/>
        <item h="1" x="0"/>
        <item t="default"/>
      </items>
    </pivotField>
    <pivotField axis="axisRow"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5">
    <i>
      <x v="1"/>
    </i>
    <i>
      <x v="2"/>
    </i>
    <i>
      <x v="8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mme de Type 1" fld="2" baseField="0" baseItem="0"/>
    <dataField name="Somme de Type 2" fld="3" baseField="0" baseItem="0"/>
    <dataField name="Somme de Type 3" fld="4" baseField="0" baseItem="0"/>
    <dataField name="Somme de Type 4" fld="5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35"/>
  <sheetViews>
    <sheetView workbookViewId="0">
      <selection activeCell="B2" sqref="B2:L7"/>
    </sheetView>
  </sheetViews>
  <sheetFormatPr defaultColWidth="11.42578125" defaultRowHeight="15" x14ac:dyDescent="0.25"/>
  <cols>
    <col min="2" max="2" width="12.42578125" bestFit="1" customWidth="1"/>
  </cols>
  <sheetData>
    <row r="2" spans="2:12" x14ac:dyDescent="0.25">
      <c r="B2" t="s">
        <v>12</v>
      </c>
      <c r="C2" t="s">
        <v>5</v>
      </c>
      <c r="D2" t="s">
        <v>4</v>
      </c>
      <c r="E2" t="s">
        <v>4</v>
      </c>
      <c r="F2" t="s">
        <v>5</v>
      </c>
      <c r="G2" t="s">
        <v>5</v>
      </c>
      <c r="H2" t="s">
        <v>5</v>
      </c>
      <c r="I2" t="s">
        <v>5</v>
      </c>
      <c r="J2" t="s">
        <v>5</v>
      </c>
      <c r="K2" t="s">
        <v>4</v>
      </c>
      <c r="L2" t="s">
        <v>4</v>
      </c>
    </row>
    <row r="3" spans="2:12" x14ac:dyDescent="0.25">
      <c r="B3" t="s">
        <v>7</v>
      </c>
      <c r="C3" s="1">
        <v>42552</v>
      </c>
      <c r="D3" s="1">
        <v>42553</v>
      </c>
      <c r="E3" s="1">
        <v>42554</v>
      </c>
      <c r="F3" s="1">
        <v>42555</v>
      </c>
      <c r="G3" s="1">
        <v>42556</v>
      </c>
      <c r="H3" s="1">
        <v>42557</v>
      </c>
      <c r="I3" s="1">
        <v>42558</v>
      </c>
      <c r="J3" s="1">
        <v>42559</v>
      </c>
      <c r="K3" s="1">
        <v>42560</v>
      </c>
      <c r="L3" s="1">
        <v>42561</v>
      </c>
    </row>
    <row r="4" spans="2:12" x14ac:dyDescent="0.25">
      <c r="B4" t="s">
        <v>0</v>
      </c>
      <c r="C4">
        <v>34</v>
      </c>
      <c r="D4">
        <v>0</v>
      </c>
      <c r="E4">
        <v>0</v>
      </c>
      <c r="F4">
        <v>87</v>
      </c>
      <c r="G4">
        <v>2</v>
      </c>
      <c r="H4">
        <v>65</v>
      </c>
      <c r="I4">
        <v>95</v>
      </c>
      <c r="J4">
        <v>56</v>
      </c>
      <c r="K4">
        <v>5</v>
      </c>
      <c r="L4">
        <v>0</v>
      </c>
    </row>
    <row r="5" spans="2:12" x14ac:dyDescent="0.25">
      <c r="B5" t="s">
        <v>1</v>
      </c>
      <c r="C5">
        <v>65</v>
      </c>
      <c r="D5">
        <v>0</v>
      </c>
      <c r="E5">
        <v>0</v>
      </c>
      <c r="F5">
        <v>68</v>
      </c>
      <c r="G5">
        <v>0</v>
      </c>
      <c r="H5">
        <v>48</v>
      </c>
      <c r="I5">
        <v>56</v>
      </c>
      <c r="J5">
        <v>46</v>
      </c>
      <c r="K5">
        <v>0</v>
      </c>
      <c r="L5">
        <v>0</v>
      </c>
    </row>
    <row r="6" spans="2:12" x14ac:dyDescent="0.25">
      <c r="B6" t="s">
        <v>2</v>
      </c>
      <c r="C6">
        <v>6</v>
      </c>
      <c r="D6">
        <v>0</v>
      </c>
      <c r="E6">
        <v>0</v>
      </c>
      <c r="F6">
        <v>0</v>
      </c>
      <c r="G6">
        <v>0</v>
      </c>
      <c r="H6">
        <v>9</v>
      </c>
      <c r="I6">
        <v>6</v>
      </c>
      <c r="J6">
        <v>45</v>
      </c>
      <c r="K6">
        <v>0</v>
      </c>
      <c r="L6">
        <v>0</v>
      </c>
    </row>
    <row r="7" spans="2:12" x14ac:dyDescent="0.25">
      <c r="B7" t="s">
        <v>3</v>
      </c>
      <c r="C7">
        <v>87</v>
      </c>
      <c r="D7">
        <v>0</v>
      </c>
      <c r="E7">
        <v>0</v>
      </c>
      <c r="F7">
        <v>76</v>
      </c>
      <c r="G7">
        <v>0</v>
      </c>
      <c r="H7">
        <v>97</v>
      </c>
      <c r="I7">
        <v>43</v>
      </c>
      <c r="J7">
        <v>64</v>
      </c>
      <c r="K7">
        <v>0</v>
      </c>
      <c r="L7">
        <v>0</v>
      </c>
    </row>
    <row r="25" spans="2:7" x14ac:dyDescent="0.25">
      <c r="B25" t="s">
        <v>6</v>
      </c>
      <c r="C25" t="s">
        <v>7</v>
      </c>
      <c r="D25" t="s">
        <v>0</v>
      </c>
      <c r="E25" t="s">
        <v>1</v>
      </c>
      <c r="F25" t="s">
        <v>2</v>
      </c>
      <c r="G25" t="s">
        <v>3</v>
      </c>
    </row>
    <row r="26" spans="2:7" x14ac:dyDescent="0.25">
      <c r="B26" t="s">
        <v>5</v>
      </c>
      <c r="C26" s="1">
        <v>42552</v>
      </c>
      <c r="D26">
        <v>34</v>
      </c>
      <c r="E26">
        <v>65</v>
      </c>
      <c r="F26">
        <v>6</v>
      </c>
      <c r="G26">
        <v>87</v>
      </c>
    </row>
    <row r="27" spans="2:7" x14ac:dyDescent="0.25">
      <c r="B27" t="s">
        <v>4</v>
      </c>
      <c r="C27" s="1">
        <v>42553</v>
      </c>
      <c r="D27">
        <v>0</v>
      </c>
      <c r="E27">
        <v>0</v>
      </c>
      <c r="F27">
        <v>0</v>
      </c>
      <c r="G27">
        <v>0</v>
      </c>
    </row>
    <row r="28" spans="2:7" x14ac:dyDescent="0.25">
      <c r="B28" t="s">
        <v>4</v>
      </c>
      <c r="C28" s="1">
        <v>42554</v>
      </c>
      <c r="D28">
        <v>0</v>
      </c>
      <c r="E28">
        <v>0</v>
      </c>
      <c r="F28">
        <v>0</v>
      </c>
      <c r="G28">
        <v>0</v>
      </c>
    </row>
    <row r="29" spans="2:7" x14ac:dyDescent="0.25">
      <c r="B29" t="s">
        <v>5</v>
      </c>
      <c r="C29" s="1">
        <v>42555</v>
      </c>
      <c r="D29">
        <v>87</v>
      </c>
      <c r="E29">
        <v>68</v>
      </c>
      <c r="F29">
        <v>0</v>
      </c>
      <c r="G29">
        <v>76</v>
      </c>
    </row>
    <row r="30" spans="2:7" x14ac:dyDescent="0.25">
      <c r="B30" t="s">
        <v>5</v>
      </c>
      <c r="C30" s="1">
        <v>42556</v>
      </c>
      <c r="D30">
        <v>2</v>
      </c>
      <c r="E30">
        <v>0</v>
      </c>
      <c r="F30">
        <v>0</v>
      </c>
      <c r="G30">
        <v>0</v>
      </c>
    </row>
    <row r="31" spans="2:7" x14ac:dyDescent="0.25">
      <c r="B31" t="s">
        <v>5</v>
      </c>
      <c r="C31" s="1">
        <v>42557</v>
      </c>
      <c r="D31">
        <v>65</v>
      </c>
      <c r="E31">
        <v>48</v>
      </c>
      <c r="F31">
        <v>9</v>
      </c>
      <c r="G31">
        <v>97</v>
      </c>
    </row>
    <row r="32" spans="2:7" x14ac:dyDescent="0.25">
      <c r="B32" t="s">
        <v>5</v>
      </c>
      <c r="C32" s="1">
        <v>42558</v>
      </c>
      <c r="D32">
        <v>95</v>
      </c>
      <c r="E32">
        <v>56</v>
      </c>
      <c r="F32">
        <v>6</v>
      </c>
      <c r="G32">
        <v>43</v>
      </c>
    </row>
    <row r="33" spans="2:7" x14ac:dyDescent="0.25">
      <c r="B33" t="s">
        <v>5</v>
      </c>
      <c r="C33" s="1">
        <v>42559</v>
      </c>
      <c r="D33">
        <v>56</v>
      </c>
      <c r="E33">
        <v>46</v>
      </c>
      <c r="F33">
        <v>45</v>
      </c>
      <c r="G33">
        <v>64</v>
      </c>
    </row>
    <row r="34" spans="2:7" x14ac:dyDescent="0.25">
      <c r="B34" t="s">
        <v>4</v>
      </c>
      <c r="C34" s="1">
        <v>42560</v>
      </c>
      <c r="D34">
        <v>5</v>
      </c>
      <c r="E34">
        <v>0</v>
      </c>
      <c r="F34">
        <v>0</v>
      </c>
      <c r="G34">
        <v>0</v>
      </c>
    </row>
    <row r="35" spans="2:7" x14ac:dyDescent="0.25">
      <c r="B35" t="s">
        <v>4</v>
      </c>
      <c r="C35" s="1">
        <v>42561</v>
      </c>
      <c r="D35">
        <v>0</v>
      </c>
      <c r="E35">
        <v>0</v>
      </c>
      <c r="F35">
        <v>0</v>
      </c>
      <c r="G35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topLeftCell="A16" workbookViewId="0">
      <selection activeCell="F9" sqref="F9"/>
    </sheetView>
  </sheetViews>
  <sheetFormatPr defaultColWidth="11.42578125" defaultRowHeight="15" x14ac:dyDescent="0.25"/>
  <cols>
    <col min="1" max="1" width="16" bestFit="1" customWidth="1"/>
    <col min="2" max="5" width="16.7109375" customWidth="1"/>
    <col min="6" max="6" width="23.85546875" bestFit="1" customWidth="1"/>
    <col min="7" max="7" width="12.5703125" bestFit="1" customWidth="1"/>
  </cols>
  <sheetData>
    <row r="1" spans="1:5" x14ac:dyDescent="0.25">
      <c r="A1" s="2" t="s">
        <v>6</v>
      </c>
      <c r="B1" t="s">
        <v>4</v>
      </c>
    </row>
    <row r="3" spans="1:5" x14ac:dyDescent="0.25">
      <c r="A3" s="2" t="s">
        <v>13</v>
      </c>
      <c r="B3" t="s">
        <v>9</v>
      </c>
      <c r="C3" t="s">
        <v>8</v>
      </c>
      <c r="D3" t="s">
        <v>10</v>
      </c>
      <c r="E3" t="s">
        <v>11</v>
      </c>
    </row>
    <row r="4" spans="1:5" x14ac:dyDescent="0.25">
      <c r="A4" s="4">
        <v>42553</v>
      </c>
      <c r="B4" s="3">
        <v>0</v>
      </c>
      <c r="C4" s="3">
        <v>0</v>
      </c>
      <c r="D4" s="3">
        <v>0</v>
      </c>
      <c r="E4" s="3">
        <v>0</v>
      </c>
    </row>
    <row r="5" spans="1:5" x14ac:dyDescent="0.25">
      <c r="A5" s="4">
        <v>42554</v>
      </c>
      <c r="B5" s="3">
        <v>0</v>
      </c>
      <c r="C5" s="3">
        <v>0</v>
      </c>
      <c r="D5" s="3">
        <v>0</v>
      </c>
      <c r="E5" s="3">
        <v>0</v>
      </c>
    </row>
    <row r="6" spans="1:5" x14ac:dyDescent="0.25">
      <c r="A6" s="4">
        <v>42560</v>
      </c>
      <c r="B6" s="3">
        <v>5</v>
      </c>
      <c r="C6" s="3">
        <v>0</v>
      </c>
      <c r="D6" s="3">
        <v>0</v>
      </c>
      <c r="E6" s="3">
        <v>0</v>
      </c>
    </row>
    <row r="7" spans="1:5" x14ac:dyDescent="0.25">
      <c r="A7" s="4">
        <v>42561</v>
      </c>
      <c r="B7" s="3">
        <v>0</v>
      </c>
      <c r="C7" s="3">
        <v>0</v>
      </c>
      <c r="D7" s="3">
        <v>0</v>
      </c>
      <c r="E7" s="3">
        <v>0</v>
      </c>
    </row>
    <row r="8" spans="1:5" x14ac:dyDescent="0.25">
      <c r="A8" s="4" t="s">
        <v>14</v>
      </c>
      <c r="B8" s="3">
        <v>5</v>
      </c>
      <c r="C8" s="3">
        <v>0</v>
      </c>
      <c r="D8" s="3">
        <v>0</v>
      </c>
      <c r="E8" s="3">
        <v>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4"/>
  <sheetViews>
    <sheetView tabSelected="1" workbookViewId="0">
      <selection activeCell="J18" sqref="J18"/>
    </sheetView>
  </sheetViews>
  <sheetFormatPr defaultRowHeight="15" x14ac:dyDescent="0.25"/>
  <cols>
    <col min="1" max="1" width="1.140625" style="5" customWidth="1"/>
    <col min="2" max="2" width="12.28515625" style="5" customWidth="1"/>
    <col min="3" max="12" width="9.140625" style="6"/>
    <col min="13" max="16384" width="9.140625" style="5"/>
  </cols>
  <sheetData>
    <row r="1" spans="2:33" ht="3.75" customHeight="1" x14ac:dyDescent="0.25"/>
    <row r="2" spans="2:33" x14ac:dyDescent="0.25">
      <c r="B2" s="8" t="s">
        <v>12</v>
      </c>
      <c r="C2" s="9" t="s">
        <v>5</v>
      </c>
      <c r="D2" s="9" t="s">
        <v>4</v>
      </c>
      <c r="E2" s="9" t="s">
        <v>4</v>
      </c>
      <c r="F2" s="9" t="s">
        <v>5</v>
      </c>
      <c r="G2" s="9" t="s">
        <v>5</v>
      </c>
      <c r="H2" s="9" t="s">
        <v>5</v>
      </c>
      <c r="I2" s="9" t="s">
        <v>5</v>
      </c>
      <c r="J2" s="9" t="s">
        <v>5</v>
      </c>
      <c r="K2" s="9" t="s">
        <v>4</v>
      </c>
      <c r="L2" s="9" t="s">
        <v>4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2:33" x14ac:dyDescent="0.25">
      <c r="B3" s="8" t="s">
        <v>7</v>
      </c>
      <c r="C3" s="10">
        <v>42552</v>
      </c>
      <c r="D3" s="10">
        <v>42553</v>
      </c>
      <c r="E3" s="10">
        <v>42554</v>
      </c>
      <c r="F3" s="10">
        <v>42555</v>
      </c>
      <c r="G3" s="10">
        <v>42556</v>
      </c>
      <c r="H3" s="10">
        <v>42557</v>
      </c>
      <c r="I3" s="10">
        <v>42558</v>
      </c>
      <c r="J3" s="10">
        <v>42559</v>
      </c>
      <c r="K3" s="10">
        <v>42560</v>
      </c>
      <c r="L3" s="10">
        <v>42561</v>
      </c>
      <c r="M3" s="10">
        <v>42562</v>
      </c>
      <c r="N3" s="10">
        <v>42563</v>
      </c>
      <c r="O3" s="10">
        <v>42564</v>
      </c>
      <c r="P3" s="10">
        <v>42565</v>
      </c>
      <c r="Q3" s="10">
        <v>42566</v>
      </c>
      <c r="R3" s="10">
        <v>42567</v>
      </c>
      <c r="S3" s="10">
        <v>42568</v>
      </c>
      <c r="T3" s="10">
        <v>42569</v>
      </c>
      <c r="U3" s="10">
        <v>42570</v>
      </c>
      <c r="V3" s="10">
        <v>42571</v>
      </c>
      <c r="W3" s="10">
        <v>42572</v>
      </c>
      <c r="X3" s="10">
        <v>42573</v>
      </c>
      <c r="Y3" s="10">
        <v>42574</v>
      </c>
      <c r="Z3" s="10">
        <v>42575</v>
      </c>
      <c r="AA3" s="10">
        <v>42576</v>
      </c>
      <c r="AB3" s="10">
        <v>42577</v>
      </c>
      <c r="AC3" s="10">
        <v>42578</v>
      </c>
      <c r="AD3" s="10">
        <v>42579</v>
      </c>
      <c r="AE3" s="10">
        <v>42580</v>
      </c>
      <c r="AF3" s="10">
        <v>42581</v>
      </c>
      <c r="AG3" s="10">
        <v>42582</v>
      </c>
    </row>
    <row r="4" spans="2:33" x14ac:dyDescent="0.25">
      <c r="B4" s="8" t="s">
        <v>0</v>
      </c>
      <c r="C4" s="9">
        <v>34</v>
      </c>
      <c r="D4" s="9">
        <v>0</v>
      </c>
      <c r="E4" s="9">
        <v>0</v>
      </c>
      <c r="F4" s="9">
        <v>87</v>
      </c>
      <c r="G4" s="9">
        <v>2</v>
      </c>
      <c r="H4" s="9">
        <v>65</v>
      </c>
      <c r="I4" s="9">
        <v>95</v>
      </c>
      <c r="J4" s="9">
        <v>56</v>
      </c>
      <c r="K4" s="9">
        <v>5</v>
      </c>
      <c r="L4" s="9">
        <v>0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2:33" x14ac:dyDescent="0.25">
      <c r="B5" s="8" t="s">
        <v>1</v>
      </c>
      <c r="C5" s="9">
        <v>65</v>
      </c>
      <c r="D5" s="9">
        <v>0</v>
      </c>
      <c r="E5" s="9">
        <v>0</v>
      </c>
      <c r="F5" s="9">
        <v>68</v>
      </c>
      <c r="G5" s="9">
        <v>0</v>
      </c>
      <c r="H5" s="9">
        <v>48</v>
      </c>
      <c r="I5" s="9">
        <v>56</v>
      </c>
      <c r="J5" s="9">
        <v>46</v>
      </c>
      <c r="K5" s="9">
        <v>0</v>
      </c>
      <c r="L5" s="9">
        <v>0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2:33" x14ac:dyDescent="0.25">
      <c r="B6" s="8" t="s">
        <v>2</v>
      </c>
      <c r="C6" s="9">
        <v>6</v>
      </c>
      <c r="D6" s="9">
        <v>0</v>
      </c>
      <c r="E6" s="9">
        <v>0</v>
      </c>
      <c r="F6" s="9">
        <v>0</v>
      </c>
      <c r="G6" s="9">
        <v>0</v>
      </c>
      <c r="H6" s="9">
        <v>9</v>
      </c>
      <c r="I6" s="9">
        <v>6</v>
      </c>
      <c r="J6" s="9">
        <v>45</v>
      </c>
      <c r="K6" s="9">
        <v>0</v>
      </c>
      <c r="L6" s="9">
        <v>0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2:33" x14ac:dyDescent="0.25">
      <c r="B7" s="8" t="s">
        <v>3</v>
      </c>
      <c r="C7" s="9">
        <v>87</v>
      </c>
      <c r="D7" s="9">
        <v>0</v>
      </c>
      <c r="E7" s="9">
        <v>0</v>
      </c>
      <c r="F7" s="9">
        <v>76</v>
      </c>
      <c r="G7" s="9">
        <v>0</v>
      </c>
      <c r="H7" s="9">
        <v>97</v>
      </c>
      <c r="I7" s="9">
        <v>43</v>
      </c>
      <c r="J7" s="9">
        <v>64</v>
      </c>
      <c r="K7" s="9">
        <v>0</v>
      </c>
      <c r="L7" s="9">
        <v>0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9" spans="2:33" x14ac:dyDescent="0.25">
      <c r="B9" s="5" t="s">
        <v>12</v>
      </c>
      <c r="C9" s="7" t="s">
        <v>4</v>
      </c>
    </row>
    <row r="10" spans="2:33" x14ac:dyDescent="0.25">
      <c r="B10" s="11" t="s">
        <v>7</v>
      </c>
      <c r="C10" s="12">
        <f t="array" aca="1" ref="C10" ca="1">IFERROR(IF(COLUMN($A$1:A1)&lt;=COUNTIF(Jour,$C$9),INDEX(Date,SMALL(IF(Jour=$C$9,COLUMN($A$3:$AE$3)),COLUMNS($A$1:A1))),""),"")</f>
        <v>42553</v>
      </c>
      <c r="D10" s="12">
        <f t="array" aca="1" ref="D10" ca="1">IFERROR(IF(COLUMN($A$1:B1)&lt;=COUNTIF(Jour,$C$9),INDEX(Date,SMALL(IF(Jour=$C$9,COLUMN($A$3:$AE$3)),COLUMNS($A$1:B1))),""),"")</f>
        <v>42554</v>
      </c>
      <c r="E10" s="12">
        <f t="array" aca="1" ref="E10" ca="1">IFERROR(IF(COLUMN($A$1:C1)&lt;=COUNTIF(Jour,$C$9),INDEX(Date,SMALL(IF(Jour=$C$9,COLUMN($A$3:$AE$3)),COLUMNS($A$1:C1))),""),"")</f>
        <v>42560</v>
      </c>
      <c r="F10" s="12">
        <f t="array" aca="1" ref="F10" ca="1">IFERROR(IF(COLUMN($A$1:D1)&lt;=COUNTIF(Jour,$C$9),INDEX(Date,SMALL(IF(Jour=$C$9,COLUMN($A$3:$AE$3)),COLUMNS($A$1:D1))),""),"")</f>
        <v>42561</v>
      </c>
      <c r="G10" s="12" t="str">
        <f t="array" aca="1" ref="G10" ca="1">IFERROR(IF(COLUMN($A$1:E1)&lt;=COUNTIF(Jour,$C$9),INDEX(Date,SMALL(IF(Jour=$C$9,COLUMN($A$3:$AE$3)),COLUMNS($A$1:E1))),""),"")</f>
        <v/>
      </c>
      <c r="H10" s="12" t="str">
        <f t="array" aca="1" ref="H10" ca="1">IFERROR(IF(COLUMN($A$1:F1)&lt;=COUNTIF(Jour,$C$9),INDEX(Date,SMALL(IF(Jour=$C$9,COLUMN($A$3:$AE$3)),COLUMNS($A$1:F1))),""),"")</f>
        <v/>
      </c>
      <c r="I10" s="12" t="str">
        <f t="array" aca="1" ref="I10" ca="1">IFERROR(IF(COLUMN($A$1:G1)&lt;=COUNTIF(Jour,$C$9),INDEX(Date,SMALL(IF(Jour=$C$9,COLUMN($A$3:$AE$3)),COLUMNS($A$1:G1))),""),"")</f>
        <v/>
      </c>
      <c r="J10" s="12" t="str">
        <f t="array" aca="1" ref="J10" ca="1">IFERROR(IF(COLUMN($A$1:H1)&lt;=COUNTIF(Jour,$C$9),INDEX(Date,SMALL(IF(Jour=$C$9,COLUMN($A$3:$AE$3)),COLUMNS($A$1:H1))),""),"")</f>
        <v/>
      </c>
      <c r="K10" s="12" t="str">
        <f t="array" aca="1" ref="K10" ca="1">IFERROR(IF(COLUMN($A$1:I1)&lt;=COUNTIF(Jour,$C$9),INDEX(Date,SMALL(IF(Jour=$C$9,COLUMN($A$3:$AE$3)),COLUMNS($A$1:I1))),""),"")</f>
        <v/>
      </c>
      <c r="L10" s="12" t="str">
        <f t="array" aca="1" ref="L10" ca="1">IFERROR(IF(COLUMN($A$1:J1)&lt;=COUNTIF(Jour,$C$9),INDEX(Date,SMALL(IF(Jour=$C$9,COLUMN($A$3:$AE$3)),COLUMNS($A$1:J1))),""),"")</f>
        <v/>
      </c>
      <c r="M10" s="12" t="str">
        <f t="array" aca="1" ref="M10" ca="1">IFERROR(IF(COLUMN($A$1:K1)&lt;=COUNTIF(Jour,$C$9),INDEX(Date,SMALL(IF(Jour=$C$9,COLUMN($A$3:$AE$3)),COLUMNS($A$1:K1))),""),"")</f>
        <v/>
      </c>
      <c r="N10" s="12" t="str">
        <f t="array" aca="1" ref="N10" ca="1">IFERROR(IF(COLUMN($A$1:L1)&lt;=COUNTIF(Jour,$C$9),INDEX(Date,SMALL(IF(Jour=$C$9,COLUMN($A$3:$AE$3)),COLUMNS($A$1:L1))),""),"")</f>
        <v/>
      </c>
      <c r="O10" s="12" t="str">
        <f t="array" aca="1" ref="O10" ca="1">IFERROR(IF(COLUMN($A$1:M1)&lt;=COUNTIF(Jour,$C$9),INDEX(Date,SMALL(IF(Jour=$C$9,COLUMN($A$3:$AE$3)),COLUMNS($A$1:M1))),""),"")</f>
        <v/>
      </c>
      <c r="P10" s="12" t="str">
        <f t="array" aca="1" ref="P10" ca="1">IFERROR(IF(COLUMN($A$1:N1)&lt;=COUNTIF(Jour,$C$9),INDEX(Date,SMALL(IF(Jour=$C$9,COLUMN($A$3:$AE$3)),COLUMNS($A$1:N1))),""),"")</f>
        <v/>
      </c>
      <c r="Q10" s="12" t="str">
        <f t="array" aca="1" ref="Q10" ca="1">IFERROR(IF(COLUMN($A$1:O1)&lt;=COUNTIF(Jour,$C$9),INDEX(Date,SMALL(IF(Jour=$C$9,COLUMN($A$3:$AE$3)),COLUMNS($A$1:O1))),""),"")</f>
        <v/>
      </c>
      <c r="R10" s="12" t="str">
        <f t="array" aca="1" ref="R10" ca="1">IFERROR(IF(COLUMN($A$1:P1)&lt;=COUNTIF(Jour,$C$9),INDEX(Date,SMALL(IF(Jour=$C$9,COLUMN($A$3:$AE$3)),COLUMNS($A$1:P1))),""),"")</f>
        <v/>
      </c>
      <c r="S10" s="12" t="str">
        <f t="array" aca="1" ref="S10" ca="1">IFERROR(IF(COLUMN($A$1:Q1)&lt;=COUNTIF(Jour,$C$9),INDEX(Date,SMALL(IF(Jour=$C$9,COLUMN($A$3:$AE$3)),COLUMNS($A$1:Q1))),""),"")</f>
        <v/>
      </c>
      <c r="T10" s="12" t="str">
        <f t="array" aca="1" ref="T10" ca="1">IFERROR(IF(COLUMN($A$1:R1)&lt;=COUNTIF(Jour,$C$9),INDEX(Date,SMALL(IF(Jour=$C$9,COLUMN($A$3:$AE$3)),COLUMNS($A$1:R1))),""),"")</f>
        <v/>
      </c>
      <c r="U10" s="12" t="str">
        <f t="array" aca="1" ref="U10" ca="1">IFERROR(IF(COLUMN($A$1:S1)&lt;=COUNTIF(Jour,$C$9),INDEX(Date,SMALL(IF(Jour=$C$9,COLUMN($A$3:$AE$3)),COLUMNS($A$1:S1))),""),"")</f>
        <v/>
      </c>
      <c r="V10" s="12" t="str">
        <f t="array" aca="1" ref="V10" ca="1">IFERROR(IF(COLUMN($A$1:T1)&lt;=COUNTIF(Jour,$C$9),INDEX(Date,SMALL(IF(Jour=$C$9,COLUMN($A$3:$AE$3)),COLUMNS($A$1:T1))),""),"")</f>
        <v/>
      </c>
      <c r="W10" s="12" t="str">
        <f t="array" aca="1" ref="W10" ca="1">IFERROR(IF(COLUMN($A$1:U1)&lt;=COUNTIF(Jour,$C$9),INDEX(Date,SMALL(IF(Jour=$C$9,COLUMN($A$3:$AE$3)),COLUMNS($A$1:U1))),""),"")</f>
        <v/>
      </c>
      <c r="X10" s="12" t="str">
        <f t="array" aca="1" ref="X10" ca="1">IFERROR(IF(COLUMN($A$1:V1)&lt;=COUNTIF(Jour,$C$9),INDEX(Date,SMALL(IF(Jour=$C$9,COLUMN($A$3:$AE$3)),COLUMNS($A$1:V1))),""),"")</f>
        <v/>
      </c>
      <c r="Y10" s="12" t="str">
        <f t="array" aca="1" ref="Y10" ca="1">IFERROR(IF(COLUMN($A$1:W1)&lt;=COUNTIF(Jour,$C$9),INDEX(Date,SMALL(IF(Jour=$C$9,COLUMN($A$3:$AE$3)),COLUMNS($A$1:W1))),""),"")</f>
        <v/>
      </c>
      <c r="Z10" s="12" t="str">
        <f t="array" aca="1" ref="Z10" ca="1">IFERROR(IF(COLUMN($A$1:X1)&lt;=COUNTIF(Jour,$C$9),INDEX(Date,SMALL(IF(Jour=$C$9,COLUMN($A$3:$AE$3)),COLUMNS($A$1:X1))),""),"")</f>
        <v/>
      </c>
      <c r="AA10" s="12" t="str">
        <f t="array" aca="1" ref="AA10" ca="1">IFERROR(IF(COLUMN($A$1:Y1)&lt;=COUNTIF(Jour,$C$9),INDEX(Date,SMALL(IF(Jour=$C$9,COLUMN($A$3:$AE$3)),COLUMNS($A$1:Y1))),""),"")</f>
        <v/>
      </c>
      <c r="AB10" s="12" t="str">
        <f t="array" aca="1" ref="AB10" ca="1">IFERROR(IF(COLUMN($A$1:Z1)&lt;=COUNTIF(Jour,$C$9),INDEX(Date,SMALL(IF(Jour=$C$9,COLUMN($A$3:$AE$3)),COLUMNS($A$1:Z1))),""),"")</f>
        <v/>
      </c>
      <c r="AC10" s="12" t="str">
        <f t="array" aca="1" ref="AC10" ca="1">IFERROR(IF(COLUMN($A$1:AA1)&lt;=COUNTIF(Jour,$C$9),INDEX(Date,SMALL(IF(Jour=$C$9,COLUMN($A$3:$AE$3)),COLUMNS($A$1:AA1))),""),"")</f>
        <v/>
      </c>
      <c r="AD10" s="12" t="str">
        <f t="array" aca="1" ref="AD10" ca="1">IFERROR(IF(COLUMN($A$1:AB1)&lt;=COUNTIF(Jour,$C$9),INDEX(Date,SMALL(IF(Jour=$C$9,COLUMN($A$3:$AE$3)),COLUMNS($A$1:AB1))),""),"")</f>
        <v/>
      </c>
      <c r="AE10" s="12" t="str">
        <f t="array" aca="1" ref="AE10" ca="1">IFERROR(IF(COLUMN($A$1:AC1)&lt;=COUNTIF(Jour,$C$9),INDEX(Date,SMALL(IF(Jour=$C$9,COLUMN($A$3:$AE$3)),COLUMNS($A$1:AC1))),""),"")</f>
        <v/>
      </c>
      <c r="AF10" s="12" t="str">
        <f t="array" aca="1" ref="AF10" ca="1">IFERROR(IF(COLUMN($A$1:AD1)&lt;=COUNTIF(Jour,$C$9),INDEX(Date,SMALL(IF(Jour=$C$9,COLUMN($A$3:$AE$3)),COLUMNS($A$1:AD1))),""),"")</f>
        <v/>
      </c>
      <c r="AG10" s="12" t="str">
        <f t="array" aca="1" ref="AG10" ca="1">IFERROR(IF(COLUMN($A$1:AE1)&lt;=COUNTIF(Jour,$C$9),INDEX(Date,SMALL(IF(Jour=$C$9,COLUMN($A$3:$AE$3)),COLUMNS($A$1:AE1))),""),"")</f>
        <v/>
      </c>
    </row>
    <row r="11" spans="2:33" x14ac:dyDescent="0.25">
      <c r="B11" s="11" t="s">
        <v>0</v>
      </c>
      <c r="C11" s="13">
        <f t="array" aca="1" ref="C11" ca="1">IFERROR(IF(COLUMN($A$1:A2)&lt;=COUNTIF(Jour,$C$9),INDEX(Type1,SMALL(IF(Jour=$C$9,COLUMN($A$3:$AE$3)),COLUMNS($A$1:A2))),""),0)</f>
        <v>0</v>
      </c>
      <c r="D11" s="13">
        <f t="array" aca="1" ref="D11" ca="1">IFERROR(IF(COLUMN($A$1:B2)&lt;=COUNTIF(Jour,$C$9),INDEX(Type1,SMALL(IF(Jour=$C$9,COLUMN($A$3:$AE$3)),COLUMNS($A$1:B2))),""),"")</f>
        <v>0</v>
      </c>
      <c r="E11" s="13">
        <f t="array" aca="1" ref="E11" ca="1">IFERROR(IF(COLUMN($A$1:C2)&lt;=COUNTIF(Jour,$C$9),INDEX(Type1,SMALL(IF(Jour=$C$9,COLUMN($A$3:$AE$3)),COLUMNS($A$1:C2))),""),"")</f>
        <v>5</v>
      </c>
      <c r="F11" s="13">
        <f t="array" aca="1" ref="F11" ca="1">IFERROR(IF(COLUMN($A$1:D2)&lt;=COUNTIF(Jour,$C$9),INDEX(Type1,SMALL(IF(Jour=$C$9,COLUMN($A$3:$AE$3)),COLUMNS($A$1:D2))),""),"")</f>
        <v>0</v>
      </c>
      <c r="G11" s="13" t="str">
        <f t="array" aca="1" ref="G11" ca="1">IFERROR(IF(COLUMN($A$1:E2)&lt;=COUNTIF(Jour,$C$9),INDEX(Type1,SMALL(IF(Jour=$C$9,COLUMN($A$3:$AE$3)),COLUMNS($A$1:E2))),""),"")</f>
        <v/>
      </c>
      <c r="H11" s="13" t="str">
        <f t="array" aca="1" ref="H11" ca="1">IFERROR(IF(COLUMN($A$1:F2)&lt;=COUNTIF(Jour,$C$9),INDEX(Type1,SMALL(IF(Jour=$C$9,COLUMN($A$3:$AE$3)),COLUMNS($A$1:F2))),""),"")</f>
        <v/>
      </c>
      <c r="I11" s="13" t="str">
        <f t="array" aca="1" ref="I11" ca="1">IFERROR(IF(COLUMN($A$1:G2)&lt;=COUNTIF(Jour,$C$9),INDEX(Type1,SMALL(IF(Jour=$C$9,COLUMN($A$3:$AE$3)),COLUMNS($A$1:G2))),""),"")</f>
        <v/>
      </c>
      <c r="J11" s="13" t="str">
        <f t="array" aca="1" ref="J11" ca="1">IFERROR(IF(COLUMN($A$1:H2)&lt;=COUNTIF(Jour,$C$9),INDEX(Type1,SMALL(IF(Jour=$C$9,COLUMN($A$3:$AE$3)),COLUMNS($A$1:H2))),""),"")</f>
        <v/>
      </c>
      <c r="K11" s="13" t="str">
        <f t="array" aca="1" ref="K11" ca="1">IFERROR(IF(COLUMN($A$1:I2)&lt;=COUNTIF(Jour,$C$9),INDEX(Type1,SMALL(IF(Jour=$C$9,COLUMN($A$3:$AE$3)),COLUMNS($A$1:I2))),""),"")</f>
        <v/>
      </c>
      <c r="L11" s="13" t="str">
        <f t="array" aca="1" ref="L11" ca="1">IFERROR(IF(COLUMN($A$1:J2)&lt;=COUNTIF(Jour,$C$9),INDEX(Type1,SMALL(IF(Jour=$C$9,COLUMN($A$3:$AE$3)),COLUMNS($A$1:J2))),""),"")</f>
        <v/>
      </c>
      <c r="M11" s="11" t="str">
        <f t="array" aca="1" ref="M11" ca="1">IFERROR(IF(COLUMN($A$1:K2)&lt;=COUNTIF(Jour,$C$9),INDEX(Type1,SMALL(IF(Jour=$C$9,COLUMN($A$3:$AE$3)),COLUMNS($A$1:K2))),""),"")</f>
        <v/>
      </c>
      <c r="N11" s="11" t="str">
        <f t="array" aca="1" ref="N11" ca="1">IFERROR(IF(COLUMN($A$1:L2)&lt;=COUNTIF(Jour,$C$9),INDEX(Type1,SMALL(IF(Jour=$C$9,COLUMN($A$3:$AE$3)),COLUMNS($A$1:L2))),""),"")</f>
        <v/>
      </c>
      <c r="O11" s="11" t="str">
        <f t="array" aca="1" ref="O11" ca="1">IFERROR(IF(COLUMN($A$1:M2)&lt;=COUNTIF(Jour,$C$9),INDEX(Type1,SMALL(IF(Jour=$C$9,COLUMN($A$3:$AE$3)),COLUMNS($A$1:M2))),""),"")</f>
        <v/>
      </c>
      <c r="P11" s="11" t="str">
        <f t="array" aca="1" ref="P11" ca="1">IFERROR(IF(COLUMN($A$1:N2)&lt;=COUNTIF(Jour,$C$9),INDEX(Type1,SMALL(IF(Jour=$C$9,COLUMN($A$3:$AE$3)),COLUMNS($A$1:N2))),""),"")</f>
        <v/>
      </c>
      <c r="Q11" s="11" t="str">
        <f t="array" aca="1" ref="Q11" ca="1">IFERROR(IF(COLUMN($A$1:O2)&lt;=COUNTIF(Jour,$C$9),INDEX(Type1,SMALL(IF(Jour=$C$9,COLUMN($A$3:$AE$3)),COLUMNS($A$1:O2))),""),"")</f>
        <v/>
      </c>
      <c r="R11" s="11" t="str">
        <f t="array" aca="1" ref="R11" ca="1">IFERROR(IF(COLUMN($A$1:P2)&lt;=COUNTIF(Jour,$C$9),INDEX(Type1,SMALL(IF(Jour=$C$9,COLUMN($A$3:$AE$3)),COLUMNS($A$1:P2))),""),"")</f>
        <v/>
      </c>
      <c r="S11" s="11" t="str">
        <f t="array" aca="1" ref="S11" ca="1">IFERROR(IF(COLUMN($A$1:Q2)&lt;=COUNTIF(Jour,$C$9),INDEX(Type1,SMALL(IF(Jour=$C$9,COLUMN($A$3:$AE$3)),COLUMNS($A$1:Q2))),""),"")</f>
        <v/>
      </c>
      <c r="T11" s="11" t="str">
        <f t="array" aca="1" ref="T11" ca="1">IFERROR(IF(COLUMN($A$1:R2)&lt;=COUNTIF(Jour,$C$9),INDEX(Type1,SMALL(IF(Jour=$C$9,COLUMN($A$3:$AE$3)),COLUMNS($A$1:R2))),""),"")</f>
        <v/>
      </c>
      <c r="U11" s="11" t="str">
        <f t="array" aca="1" ref="U11" ca="1">IFERROR(IF(COLUMN($A$1:S2)&lt;=COUNTIF(Jour,$C$9),INDEX(Type1,SMALL(IF(Jour=$C$9,COLUMN($A$3:$AE$3)),COLUMNS($A$1:S2))),""),"")</f>
        <v/>
      </c>
      <c r="V11" s="11" t="str">
        <f t="array" aca="1" ref="V11" ca="1">IFERROR(IF(COLUMN($A$1:T2)&lt;=COUNTIF(Jour,$C$9),INDEX(Type1,SMALL(IF(Jour=$C$9,COLUMN($A$3:$AE$3)),COLUMNS($A$1:T2))),""),"")</f>
        <v/>
      </c>
      <c r="W11" s="11" t="str">
        <f t="array" aca="1" ref="W11" ca="1">IFERROR(IF(COLUMN($A$1:U2)&lt;=COUNTIF(Jour,$C$9),INDEX(Type1,SMALL(IF(Jour=$C$9,COLUMN($A$3:$AE$3)),COLUMNS($A$1:U2))),""),"")</f>
        <v/>
      </c>
      <c r="X11" s="11" t="str">
        <f t="array" aca="1" ref="X11" ca="1">IFERROR(IF(COLUMN($A$1:V2)&lt;=COUNTIF(Jour,$C$9),INDEX(Type1,SMALL(IF(Jour=$C$9,COLUMN($A$3:$AE$3)),COLUMNS($A$1:V2))),""),"")</f>
        <v/>
      </c>
      <c r="Y11" s="11" t="str">
        <f t="array" aca="1" ref="Y11" ca="1">IFERROR(IF(COLUMN($A$1:W2)&lt;=COUNTIF(Jour,$C$9),INDEX(Type1,SMALL(IF(Jour=$C$9,COLUMN($A$3:$AE$3)),COLUMNS($A$1:W2))),""),"")</f>
        <v/>
      </c>
      <c r="Z11" s="11" t="str">
        <f t="array" aca="1" ref="Z11" ca="1">IFERROR(IF(COLUMN($A$1:X2)&lt;=COUNTIF(Jour,$C$9),INDEX(Type1,SMALL(IF(Jour=$C$9,COLUMN($A$3:$AE$3)),COLUMNS($A$1:X2))),""),"")</f>
        <v/>
      </c>
      <c r="AA11" s="11" t="str">
        <f t="array" aca="1" ref="AA11" ca="1">IFERROR(IF(COLUMN($A$1:Y2)&lt;=COUNTIF(Jour,$C$9),INDEX(Type1,SMALL(IF(Jour=$C$9,COLUMN($A$3:$AE$3)),COLUMNS($A$1:Y2))),""),"")</f>
        <v/>
      </c>
      <c r="AB11" s="11" t="str">
        <f t="array" aca="1" ref="AB11" ca="1">IFERROR(IF(COLUMN($A$1:Z2)&lt;=COUNTIF(Jour,$C$9),INDEX(Type1,SMALL(IF(Jour=$C$9,COLUMN($A$3:$AE$3)),COLUMNS($A$1:Z2))),""),"")</f>
        <v/>
      </c>
      <c r="AC11" s="11" t="str">
        <f t="array" aca="1" ref="AC11" ca="1">IFERROR(IF(COLUMN($A$1:AA2)&lt;=COUNTIF(Jour,$C$9),INDEX(Type1,SMALL(IF(Jour=$C$9,COLUMN($A$3:$AE$3)),COLUMNS($A$1:AA2))),""),"")</f>
        <v/>
      </c>
      <c r="AD11" s="11" t="str">
        <f t="array" aca="1" ref="AD11" ca="1">IFERROR(IF(COLUMN($A$1:AB2)&lt;=COUNTIF(Jour,$C$9),INDEX(Type1,SMALL(IF(Jour=$C$9,COLUMN($A$3:$AE$3)),COLUMNS($A$1:AB2))),""),"")</f>
        <v/>
      </c>
      <c r="AE11" s="11" t="str">
        <f t="array" aca="1" ref="AE11" ca="1">IFERROR(IF(COLUMN($A$1:AC2)&lt;=COUNTIF(Jour,$C$9),INDEX(Type1,SMALL(IF(Jour=$C$9,COLUMN($A$3:$AE$3)),COLUMNS($A$1:AC2))),""),"")</f>
        <v/>
      </c>
      <c r="AF11" s="11" t="str">
        <f t="array" aca="1" ref="AF11" ca="1">IFERROR(IF(COLUMN($A$1:AD2)&lt;=COUNTIF(Jour,$C$9),INDEX(Type1,SMALL(IF(Jour=$C$9,COLUMN($A$3:$AE$3)),COLUMNS($A$1:AD2))),""),"")</f>
        <v/>
      </c>
      <c r="AG11" s="11" t="str">
        <f t="array" aca="1" ref="AG11" ca="1">IFERROR(IF(COLUMN($A$1:AE2)&lt;=COUNTIF(Jour,$C$9),INDEX(Type1,SMALL(IF(Jour=$C$9,COLUMN($A$3:$AE$3)),COLUMNS($A$1:AE2))),""),"")</f>
        <v/>
      </c>
    </row>
    <row r="12" spans="2:33" x14ac:dyDescent="0.25">
      <c r="B12" s="11" t="s">
        <v>1</v>
      </c>
      <c r="C12" s="13">
        <f t="array" aca="1" ref="C12" ca="1">IFERROR(IF(COLUMN($A$1:A3)&lt;=COUNTIF(Jour,$C$9),INDEX(Type2,SMALL(IF(Jour=$C$9,COLUMN($A$3:$AE$3)),COLUMNS($A$1:A3))),""),0)</f>
        <v>0</v>
      </c>
      <c r="D12" s="13">
        <f t="array" aca="1" ref="D12" ca="1">IFERROR(IF(COLUMN($A$1:B3)&lt;=COUNTIF(Jour,$C$9),INDEX(Type2,SMALL(IF(Jour=$C$9,COLUMN($A$3:$AE$3)),COLUMNS($A$1:B3))),""),"")</f>
        <v>0</v>
      </c>
      <c r="E12" s="13">
        <f t="array" aca="1" ref="E12" ca="1">IFERROR(IF(COLUMN($A$1:C3)&lt;=COUNTIF(Jour,$C$9),INDEX(Type2,SMALL(IF(Jour=$C$9,COLUMN($A$3:$AE$3)),COLUMNS($A$1:C3))),""),"")</f>
        <v>0</v>
      </c>
      <c r="F12" s="13">
        <f t="array" aca="1" ref="F12" ca="1">IFERROR(IF(COLUMN($A$1:D3)&lt;=COUNTIF(Jour,$C$9),INDEX(Type2,SMALL(IF(Jour=$C$9,COLUMN($A$3:$AE$3)),COLUMNS($A$1:D3))),""),"")</f>
        <v>0</v>
      </c>
      <c r="G12" s="13" t="str">
        <f t="array" aca="1" ref="G12" ca="1">IFERROR(IF(COLUMN($A$1:E3)&lt;=COUNTIF(Jour,$C$9),INDEX(Type2,SMALL(IF(Jour=$C$9,COLUMN($A$3:$AE$3)),COLUMNS($A$1:E3))),""),"")</f>
        <v/>
      </c>
      <c r="H12" s="13" t="str">
        <f t="array" aca="1" ref="H12" ca="1">IFERROR(IF(COLUMN($A$1:F3)&lt;=COUNTIF(Jour,$C$9),INDEX(Type2,SMALL(IF(Jour=$C$9,COLUMN($A$3:$AE$3)),COLUMNS($A$1:F3))),""),"")</f>
        <v/>
      </c>
      <c r="I12" s="13" t="str">
        <f t="array" aca="1" ref="I12" ca="1">IFERROR(IF(COLUMN($A$1:G3)&lt;=COUNTIF(Jour,$C$9),INDEX(Type2,SMALL(IF(Jour=$C$9,COLUMN($A$3:$AE$3)),COLUMNS($A$1:G3))),""),"")</f>
        <v/>
      </c>
      <c r="J12" s="13" t="str">
        <f t="array" aca="1" ref="J12" ca="1">IFERROR(IF(COLUMN($A$1:H3)&lt;=COUNTIF(Jour,$C$9),INDEX(Type2,SMALL(IF(Jour=$C$9,COLUMN($A$3:$AE$3)),COLUMNS($A$1:H3))),""),"")</f>
        <v/>
      </c>
      <c r="K12" s="13" t="str">
        <f t="array" aca="1" ref="K12" ca="1">IFERROR(IF(COLUMN($A$1:I3)&lt;=COUNTIF(Jour,$C$9),INDEX(Type2,SMALL(IF(Jour=$C$9,COLUMN($A$3:$AE$3)),COLUMNS($A$1:I3))),""),"")</f>
        <v/>
      </c>
      <c r="L12" s="13" t="str">
        <f t="array" aca="1" ref="L12" ca="1">IFERROR(IF(COLUMN($A$1:J3)&lt;=COUNTIF(Jour,$C$9),INDEX(Type2,SMALL(IF(Jour=$C$9,COLUMN($A$3:$AE$3)),COLUMNS($A$1:J3))),""),"")</f>
        <v/>
      </c>
      <c r="M12" s="11" t="str">
        <f t="array" aca="1" ref="M12" ca="1">IFERROR(IF(COLUMN($A$1:K3)&lt;=COUNTIF(Jour,$C$9),INDEX(Type2,SMALL(IF(Jour=$C$9,COLUMN($A$3:$AE$3)),COLUMNS($A$1:K3))),""),"")</f>
        <v/>
      </c>
      <c r="N12" s="11" t="str">
        <f t="array" aca="1" ref="N12" ca="1">IFERROR(IF(COLUMN($A$1:L3)&lt;=COUNTIF(Jour,$C$9),INDEX(Type2,SMALL(IF(Jour=$C$9,COLUMN($A$3:$AE$3)),COLUMNS($A$1:L3))),""),"")</f>
        <v/>
      </c>
      <c r="O12" s="11" t="str">
        <f t="array" aca="1" ref="O12" ca="1">IFERROR(IF(COLUMN($A$1:M3)&lt;=COUNTIF(Jour,$C$9),INDEX(Type2,SMALL(IF(Jour=$C$9,COLUMN($A$3:$AE$3)),COLUMNS($A$1:M3))),""),"")</f>
        <v/>
      </c>
      <c r="P12" s="11" t="str">
        <f t="array" aca="1" ref="P12" ca="1">IFERROR(IF(COLUMN($A$1:N3)&lt;=COUNTIF(Jour,$C$9),INDEX(Type2,SMALL(IF(Jour=$C$9,COLUMN($A$3:$AE$3)),COLUMNS($A$1:N3))),""),"")</f>
        <v/>
      </c>
      <c r="Q12" s="11" t="str">
        <f t="array" aca="1" ref="Q12" ca="1">IFERROR(IF(COLUMN($A$1:O3)&lt;=COUNTIF(Jour,$C$9),INDEX(Type2,SMALL(IF(Jour=$C$9,COLUMN($A$3:$AE$3)),COLUMNS($A$1:O3))),""),"")</f>
        <v/>
      </c>
      <c r="R12" s="11" t="str">
        <f t="array" aca="1" ref="R12" ca="1">IFERROR(IF(COLUMN($A$1:P3)&lt;=COUNTIF(Jour,$C$9),INDEX(Type2,SMALL(IF(Jour=$C$9,COLUMN($A$3:$AE$3)),COLUMNS($A$1:P3))),""),"")</f>
        <v/>
      </c>
      <c r="S12" s="11" t="str">
        <f t="array" aca="1" ref="S12" ca="1">IFERROR(IF(COLUMN($A$1:Q3)&lt;=COUNTIF(Jour,$C$9),INDEX(Type2,SMALL(IF(Jour=$C$9,COLUMN($A$3:$AE$3)),COLUMNS($A$1:Q3))),""),"")</f>
        <v/>
      </c>
      <c r="T12" s="11" t="str">
        <f t="array" aca="1" ref="T12" ca="1">IFERROR(IF(COLUMN($A$1:R3)&lt;=COUNTIF(Jour,$C$9),INDEX(Type2,SMALL(IF(Jour=$C$9,COLUMN($A$3:$AE$3)),COLUMNS($A$1:R3))),""),"")</f>
        <v/>
      </c>
      <c r="U12" s="11" t="str">
        <f t="array" aca="1" ref="U12" ca="1">IFERROR(IF(COLUMN($A$1:S3)&lt;=COUNTIF(Jour,$C$9),INDEX(Type2,SMALL(IF(Jour=$C$9,COLUMN($A$3:$AE$3)),COLUMNS($A$1:S3))),""),"")</f>
        <v/>
      </c>
      <c r="V12" s="11" t="str">
        <f t="array" aca="1" ref="V12" ca="1">IFERROR(IF(COLUMN($A$1:T3)&lt;=COUNTIF(Jour,$C$9),INDEX(Type2,SMALL(IF(Jour=$C$9,COLUMN($A$3:$AE$3)),COLUMNS($A$1:T3))),""),"")</f>
        <v/>
      </c>
      <c r="W12" s="11" t="str">
        <f t="array" aca="1" ref="W12" ca="1">IFERROR(IF(COLUMN($A$1:U3)&lt;=COUNTIF(Jour,$C$9),INDEX(Type2,SMALL(IF(Jour=$C$9,COLUMN($A$3:$AE$3)),COLUMNS($A$1:U3))),""),"")</f>
        <v/>
      </c>
      <c r="X12" s="11" t="str">
        <f t="array" aca="1" ref="X12" ca="1">IFERROR(IF(COLUMN($A$1:V3)&lt;=COUNTIF(Jour,$C$9),INDEX(Type2,SMALL(IF(Jour=$C$9,COLUMN($A$3:$AE$3)),COLUMNS($A$1:V3))),""),"")</f>
        <v/>
      </c>
      <c r="Y12" s="11" t="str">
        <f t="array" aca="1" ref="Y12" ca="1">IFERROR(IF(COLUMN($A$1:W3)&lt;=COUNTIF(Jour,$C$9),INDEX(Type2,SMALL(IF(Jour=$C$9,COLUMN($A$3:$AE$3)),COLUMNS($A$1:W3))),""),"")</f>
        <v/>
      </c>
      <c r="Z12" s="11" t="str">
        <f t="array" aca="1" ref="Z12" ca="1">IFERROR(IF(COLUMN($A$1:X3)&lt;=COUNTIF(Jour,$C$9),INDEX(Type2,SMALL(IF(Jour=$C$9,COLUMN($A$3:$AE$3)),COLUMNS($A$1:X3))),""),"")</f>
        <v/>
      </c>
      <c r="AA12" s="11" t="str">
        <f t="array" aca="1" ref="AA12" ca="1">IFERROR(IF(COLUMN($A$1:Y3)&lt;=COUNTIF(Jour,$C$9),INDEX(Type2,SMALL(IF(Jour=$C$9,COLUMN($A$3:$AE$3)),COLUMNS($A$1:Y3))),""),"")</f>
        <v/>
      </c>
      <c r="AB12" s="11" t="str">
        <f t="array" aca="1" ref="AB12" ca="1">IFERROR(IF(COLUMN($A$1:Z3)&lt;=COUNTIF(Jour,$C$9),INDEX(Type2,SMALL(IF(Jour=$C$9,COLUMN($A$3:$AE$3)),COLUMNS($A$1:Z3))),""),"")</f>
        <v/>
      </c>
      <c r="AC12" s="11" t="str">
        <f t="array" aca="1" ref="AC12" ca="1">IFERROR(IF(COLUMN($A$1:AA3)&lt;=COUNTIF(Jour,$C$9),INDEX(Type2,SMALL(IF(Jour=$C$9,COLUMN($A$3:$AE$3)),COLUMNS($A$1:AA3))),""),"")</f>
        <v/>
      </c>
      <c r="AD12" s="11" t="str">
        <f t="array" aca="1" ref="AD12" ca="1">IFERROR(IF(COLUMN($A$1:AB3)&lt;=COUNTIF(Jour,$C$9),INDEX(Type2,SMALL(IF(Jour=$C$9,COLUMN($A$3:$AE$3)),COLUMNS($A$1:AB3))),""),"")</f>
        <v/>
      </c>
      <c r="AE12" s="11" t="str">
        <f t="array" aca="1" ref="AE12" ca="1">IFERROR(IF(COLUMN($A$1:AC3)&lt;=COUNTIF(Jour,$C$9),INDEX(Type2,SMALL(IF(Jour=$C$9,COLUMN($A$3:$AE$3)),COLUMNS($A$1:AC3))),""),"")</f>
        <v/>
      </c>
      <c r="AF12" s="11" t="str">
        <f t="array" aca="1" ref="AF12" ca="1">IFERROR(IF(COLUMN($A$1:AD3)&lt;=COUNTIF(Jour,$C$9),INDEX(Type2,SMALL(IF(Jour=$C$9,COLUMN($A$3:$AE$3)),COLUMNS($A$1:AD3))),""),"")</f>
        <v/>
      </c>
      <c r="AG12" s="11" t="str">
        <f t="array" aca="1" ref="AG12" ca="1">IFERROR(IF(COLUMN($A$1:AE3)&lt;=COUNTIF(Jour,$C$9),INDEX(Type2,SMALL(IF(Jour=$C$9,COLUMN($A$3:$AE$3)),COLUMNS($A$1:AE3))),""),"")</f>
        <v/>
      </c>
    </row>
    <row r="13" spans="2:33" x14ac:dyDescent="0.25">
      <c r="B13" s="11" t="s">
        <v>2</v>
      </c>
      <c r="C13" s="13">
        <f t="array" aca="1" ref="C13" ca="1">IFERROR(IF(COLUMN($A$1:A4)&lt;=COUNTIF(Jour,$C$9),INDEX(Type3,SMALL(IF(Jour=$C$9,COLUMN($A$3:$AE$3)),COLUMNS($A$1:A4))),""),0)</f>
        <v>0</v>
      </c>
      <c r="D13" s="13">
        <f t="array" aca="1" ref="D13" ca="1">IFERROR(IF(COLUMN($A$1:B4)&lt;=COUNTIF(Jour,$C$9),INDEX(Type3,SMALL(IF(Jour=$C$9,COLUMN($A$3:$AE$3)),COLUMNS($A$1:B4))),""),"")</f>
        <v>0</v>
      </c>
      <c r="E13" s="13">
        <f t="array" aca="1" ref="E13" ca="1">IFERROR(IF(COLUMN($A$1:C4)&lt;=COUNTIF(Jour,$C$9),INDEX(Type3,SMALL(IF(Jour=$C$9,COLUMN($A$3:$AE$3)),COLUMNS($A$1:C4))),""),"")</f>
        <v>0</v>
      </c>
      <c r="F13" s="13">
        <f t="array" aca="1" ref="F13" ca="1">IFERROR(IF(COLUMN($A$1:D4)&lt;=COUNTIF(Jour,$C$9),INDEX(Type3,SMALL(IF(Jour=$C$9,COLUMN($A$3:$AE$3)),COLUMNS($A$1:D4))),""),"")</f>
        <v>0</v>
      </c>
      <c r="G13" s="13" t="str">
        <f t="array" aca="1" ref="G13" ca="1">IFERROR(IF(COLUMN($A$1:E4)&lt;=COUNTIF(Jour,$C$9),INDEX(Type3,SMALL(IF(Jour=$C$9,COLUMN($A$3:$AE$3)),COLUMNS($A$1:E4))),""),"")</f>
        <v/>
      </c>
      <c r="H13" s="13" t="str">
        <f t="array" aca="1" ref="H13" ca="1">IFERROR(IF(COLUMN($A$1:F4)&lt;=COUNTIF(Jour,$C$9),INDEX(Type3,SMALL(IF(Jour=$C$9,COLUMN($A$3:$AE$3)),COLUMNS($A$1:F4))),""),"")</f>
        <v/>
      </c>
      <c r="I13" s="13" t="str">
        <f t="array" aca="1" ref="I13" ca="1">IFERROR(IF(COLUMN($A$1:G4)&lt;=COUNTIF(Jour,$C$9),INDEX(Type3,SMALL(IF(Jour=$C$9,COLUMN($A$3:$AE$3)),COLUMNS($A$1:G4))),""),"")</f>
        <v/>
      </c>
      <c r="J13" s="13" t="str">
        <f t="array" aca="1" ref="J13" ca="1">IFERROR(IF(COLUMN($A$1:H4)&lt;=COUNTIF(Jour,$C$9),INDEX(Type3,SMALL(IF(Jour=$C$9,COLUMN($A$3:$AE$3)),COLUMNS($A$1:H4))),""),"")</f>
        <v/>
      </c>
      <c r="K13" s="13" t="str">
        <f t="array" aca="1" ref="K13" ca="1">IFERROR(IF(COLUMN($A$1:I4)&lt;=COUNTIF(Jour,$C$9),INDEX(Type3,SMALL(IF(Jour=$C$9,COLUMN($A$3:$AE$3)),COLUMNS($A$1:I4))),""),"")</f>
        <v/>
      </c>
      <c r="L13" s="13" t="str">
        <f t="array" aca="1" ref="L13" ca="1">IFERROR(IF(COLUMN($A$1:J4)&lt;=COUNTIF(Jour,$C$9),INDEX(Type3,SMALL(IF(Jour=$C$9,COLUMN($A$3:$AE$3)),COLUMNS($A$1:J4))),""),"")</f>
        <v/>
      </c>
      <c r="M13" s="11" t="str">
        <f t="array" aca="1" ref="M13" ca="1">IFERROR(IF(COLUMN($A$1:K4)&lt;=COUNTIF(Jour,$C$9),INDEX(Type3,SMALL(IF(Jour=$C$9,COLUMN($A$3:$AE$3)),COLUMNS($A$1:K4))),""),"")</f>
        <v/>
      </c>
      <c r="N13" s="11" t="str">
        <f t="array" aca="1" ref="N13" ca="1">IFERROR(IF(COLUMN($A$1:L4)&lt;=COUNTIF(Jour,$C$9),INDEX(Type3,SMALL(IF(Jour=$C$9,COLUMN($A$3:$AE$3)),COLUMNS($A$1:L4))),""),"")</f>
        <v/>
      </c>
      <c r="O13" s="11" t="str">
        <f t="array" aca="1" ref="O13" ca="1">IFERROR(IF(COLUMN($A$1:M4)&lt;=COUNTIF(Jour,$C$9),INDEX(Type3,SMALL(IF(Jour=$C$9,COLUMN($A$3:$AE$3)),COLUMNS($A$1:M4))),""),"")</f>
        <v/>
      </c>
      <c r="P13" s="11" t="str">
        <f t="array" aca="1" ref="P13" ca="1">IFERROR(IF(COLUMN($A$1:N4)&lt;=COUNTIF(Jour,$C$9),INDEX(Type3,SMALL(IF(Jour=$C$9,COLUMN($A$3:$AE$3)),COLUMNS($A$1:N4))),""),"")</f>
        <v/>
      </c>
      <c r="Q13" s="11" t="str">
        <f t="array" aca="1" ref="Q13" ca="1">IFERROR(IF(COLUMN($A$1:O4)&lt;=COUNTIF(Jour,$C$9),INDEX(Type3,SMALL(IF(Jour=$C$9,COLUMN($A$3:$AE$3)),COLUMNS($A$1:O4))),""),"")</f>
        <v/>
      </c>
      <c r="R13" s="11" t="str">
        <f t="array" aca="1" ref="R13" ca="1">IFERROR(IF(COLUMN($A$1:P4)&lt;=COUNTIF(Jour,$C$9),INDEX(Type3,SMALL(IF(Jour=$C$9,COLUMN($A$3:$AE$3)),COLUMNS($A$1:P4))),""),"")</f>
        <v/>
      </c>
      <c r="S13" s="11" t="str">
        <f t="array" aca="1" ref="S13" ca="1">IFERROR(IF(COLUMN($A$1:Q4)&lt;=COUNTIF(Jour,$C$9),INDEX(Type3,SMALL(IF(Jour=$C$9,COLUMN($A$3:$AE$3)),COLUMNS($A$1:Q4))),""),"")</f>
        <v/>
      </c>
      <c r="T13" s="11" t="str">
        <f t="array" aca="1" ref="T13" ca="1">IFERROR(IF(COLUMN($A$1:R4)&lt;=COUNTIF(Jour,$C$9),INDEX(Type3,SMALL(IF(Jour=$C$9,COLUMN($A$3:$AE$3)),COLUMNS($A$1:R4))),""),"")</f>
        <v/>
      </c>
      <c r="U13" s="11" t="str">
        <f t="array" aca="1" ref="U13" ca="1">IFERROR(IF(COLUMN($A$1:S4)&lt;=COUNTIF(Jour,$C$9),INDEX(Type3,SMALL(IF(Jour=$C$9,COLUMN($A$3:$AE$3)),COLUMNS($A$1:S4))),""),"")</f>
        <v/>
      </c>
      <c r="V13" s="11" t="str">
        <f t="array" aca="1" ref="V13" ca="1">IFERROR(IF(COLUMN($A$1:T4)&lt;=COUNTIF(Jour,$C$9),INDEX(Type3,SMALL(IF(Jour=$C$9,COLUMN($A$3:$AE$3)),COLUMNS($A$1:T4))),""),"")</f>
        <v/>
      </c>
      <c r="W13" s="11" t="str">
        <f t="array" aca="1" ref="W13" ca="1">IFERROR(IF(COLUMN($A$1:U4)&lt;=COUNTIF(Jour,$C$9),INDEX(Type3,SMALL(IF(Jour=$C$9,COLUMN($A$3:$AE$3)),COLUMNS($A$1:U4))),""),"")</f>
        <v/>
      </c>
      <c r="X13" s="11" t="str">
        <f t="array" aca="1" ref="X13" ca="1">IFERROR(IF(COLUMN($A$1:V4)&lt;=COUNTIF(Jour,$C$9),INDEX(Type3,SMALL(IF(Jour=$C$9,COLUMN($A$3:$AE$3)),COLUMNS($A$1:V4))),""),"")</f>
        <v/>
      </c>
      <c r="Y13" s="11" t="str">
        <f t="array" aca="1" ref="Y13" ca="1">IFERROR(IF(COLUMN($A$1:W4)&lt;=COUNTIF(Jour,$C$9),INDEX(Type3,SMALL(IF(Jour=$C$9,COLUMN($A$3:$AE$3)),COLUMNS($A$1:W4))),""),"")</f>
        <v/>
      </c>
      <c r="Z13" s="11" t="str">
        <f t="array" aca="1" ref="Z13" ca="1">IFERROR(IF(COLUMN($A$1:X4)&lt;=COUNTIF(Jour,$C$9),INDEX(Type3,SMALL(IF(Jour=$C$9,COLUMN($A$3:$AE$3)),COLUMNS($A$1:X4))),""),"")</f>
        <v/>
      </c>
      <c r="AA13" s="11" t="str">
        <f t="array" aca="1" ref="AA13" ca="1">IFERROR(IF(COLUMN($A$1:Y4)&lt;=COUNTIF(Jour,$C$9),INDEX(Type3,SMALL(IF(Jour=$C$9,COLUMN($A$3:$AE$3)),COLUMNS($A$1:Y4))),""),"")</f>
        <v/>
      </c>
      <c r="AB13" s="11" t="str">
        <f t="array" aca="1" ref="AB13" ca="1">IFERROR(IF(COLUMN($A$1:Z4)&lt;=COUNTIF(Jour,$C$9),INDEX(Type3,SMALL(IF(Jour=$C$9,COLUMN($A$3:$AE$3)),COLUMNS($A$1:Z4))),""),"")</f>
        <v/>
      </c>
      <c r="AC13" s="11" t="str">
        <f t="array" aca="1" ref="AC13" ca="1">IFERROR(IF(COLUMN($A$1:AA4)&lt;=COUNTIF(Jour,$C$9),INDEX(Type3,SMALL(IF(Jour=$C$9,COLUMN($A$3:$AE$3)),COLUMNS($A$1:AA4))),""),"")</f>
        <v/>
      </c>
      <c r="AD13" s="11" t="str">
        <f t="array" aca="1" ref="AD13" ca="1">IFERROR(IF(COLUMN($A$1:AB4)&lt;=COUNTIF(Jour,$C$9),INDEX(Type3,SMALL(IF(Jour=$C$9,COLUMN($A$3:$AE$3)),COLUMNS($A$1:AB4))),""),"")</f>
        <v/>
      </c>
      <c r="AE13" s="11" t="str">
        <f t="array" aca="1" ref="AE13" ca="1">IFERROR(IF(COLUMN($A$1:AC4)&lt;=COUNTIF(Jour,$C$9),INDEX(Type3,SMALL(IF(Jour=$C$9,COLUMN($A$3:$AE$3)),COLUMNS($A$1:AC4))),""),"")</f>
        <v/>
      </c>
      <c r="AF13" s="11" t="str">
        <f t="array" aca="1" ref="AF13" ca="1">IFERROR(IF(COLUMN($A$1:AD4)&lt;=COUNTIF(Jour,$C$9),INDEX(Type3,SMALL(IF(Jour=$C$9,COLUMN($A$3:$AE$3)),COLUMNS($A$1:AD4))),""),"")</f>
        <v/>
      </c>
      <c r="AG13" s="11" t="str">
        <f t="array" aca="1" ref="AG13" ca="1">IFERROR(IF(COLUMN($A$1:AE4)&lt;=COUNTIF(Jour,$C$9),INDEX(Type3,SMALL(IF(Jour=$C$9,COLUMN($A$3:$AE$3)),COLUMNS($A$1:AE4))),""),"")</f>
        <v/>
      </c>
    </row>
    <row r="14" spans="2:33" x14ac:dyDescent="0.25">
      <c r="B14" s="11" t="s">
        <v>3</v>
      </c>
      <c r="C14" s="13">
        <f t="array" aca="1" ref="C14" ca="1">IFERROR(IF(COLUMN($A$1:A5)&lt;=COUNTIF(Jour,$C$9),INDEX(Type4,SMALL(IF(Jour=$C$9,COLUMN($A$3:$AE$3)),COLUMNS($A$1:A5))),""),0)</f>
        <v>0</v>
      </c>
      <c r="D14" s="13">
        <f t="array" aca="1" ref="D14" ca="1">IFERROR(IF(COLUMN($A$1:B5)&lt;=COUNTIF(Jour,$C$9),INDEX(Type4,SMALL(IF(Jour=$C$9,COLUMN($A$3:$AE$3)),COLUMNS($A$1:B5))),""),"")</f>
        <v>0</v>
      </c>
      <c r="E14" s="13">
        <f t="array" aca="1" ref="E14" ca="1">IFERROR(IF(COLUMN($A$1:C5)&lt;=COUNTIF(Jour,$C$9),INDEX(Type4,SMALL(IF(Jour=$C$9,COLUMN($A$3:$AE$3)),COLUMNS($A$1:C5))),""),"")</f>
        <v>0</v>
      </c>
      <c r="F14" s="13">
        <f t="array" aca="1" ref="F14" ca="1">IFERROR(IF(COLUMN($A$1:D5)&lt;=COUNTIF(Jour,$C$9),INDEX(Type4,SMALL(IF(Jour=$C$9,COLUMN($A$3:$AE$3)),COLUMNS($A$1:D5))),""),"")</f>
        <v>0</v>
      </c>
      <c r="G14" s="13" t="str">
        <f t="array" aca="1" ref="G14" ca="1">IFERROR(IF(COLUMN($A$1:E5)&lt;=COUNTIF(Jour,$C$9),INDEX(Type4,SMALL(IF(Jour=$C$9,COLUMN($A$3:$AE$3)),COLUMNS($A$1:E5))),""),"")</f>
        <v/>
      </c>
      <c r="H14" s="13" t="str">
        <f t="array" aca="1" ref="H14" ca="1">IFERROR(IF(COLUMN($A$1:F5)&lt;=COUNTIF(Jour,$C$9),INDEX(Type4,SMALL(IF(Jour=$C$9,COLUMN($A$3:$AE$3)),COLUMNS($A$1:F5))),""),"")</f>
        <v/>
      </c>
      <c r="I14" s="13" t="str">
        <f t="array" aca="1" ref="I14" ca="1">IFERROR(IF(COLUMN($A$1:G5)&lt;=COUNTIF(Jour,$C$9),INDEX(Type4,SMALL(IF(Jour=$C$9,COLUMN($A$3:$AE$3)),COLUMNS($A$1:G5))),""),"")</f>
        <v/>
      </c>
      <c r="J14" s="13" t="str">
        <f t="array" aca="1" ref="J14" ca="1">IFERROR(IF(COLUMN($A$1:H5)&lt;=COUNTIF(Jour,$C$9),INDEX(Type4,SMALL(IF(Jour=$C$9,COLUMN($A$3:$AE$3)),COLUMNS($A$1:H5))),""),"")</f>
        <v/>
      </c>
      <c r="K14" s="13" t="str">
        <f t="array" aca="1" ref="K14" ca="1">IFERROR(IF(COLUMN($A$1:I5)&lt;=COUNTIF(Jour,$C$9),INDEX(Type4,SMALL(IF(Jour=$C$9,COLUMN($A$3:$AE$3)),COLUMNS($A$1:I5))),""),"")</f>
        <v/>
      </c>
      <c r="L14" s="13" t="str">
        <f t="array" aca="1" ref="L14" ca="1">IFERROR(IF(COLUMN($A$1:J5)&lt;=COUNTIF(Jour,$C$9),INDEX(Type4,SMALL(IF(Jour=$C$9,COLUMN($A$3:$AE$3)),COLUMNS($A$1:J5))),""),"")</f>
        <v/>
      </c>
      <c r="M14" s="11" t="str">
        <f t="array" aca="1" ref="M14" ca="1">IFERROR(IF(COLUMN($A$1:K5)&lt;=COUNTIF(Jour,$C$9),INDEX(Type4,SMALL(IF(Jour=$C$9,COLUMN($A$3:$AE$3)),COLUMNS($A$1:K5))),""),"")</f>
        <v/>
      </c>
      <c r="N14" s="11" t="str">
        <f t="array" aca="1" ref="N14" ca="1">IFERROR(IF(COLUMN($A$1:L5)&lt;=COUNTIF(Jour,$C$9),INDEX(Type4,SMALL(IF(Jour=$C$9,COLUMN($A$3:$AE$3)),COLUMNS($A$1:L5))),""),"")</f>
        <v/>
      </c>
      <c r="O14" s="11" t="str">
        <f t="array" aca="1" ref="O14" ca="1">IFERROR(IF(COLUMN($A$1:M5)&lt;=COUNTIF(Jour,$C$9),INDEX(Type4,SMALL(IF(Jour=$C$9,COLUMN($A$3:$AE$3)),COLUMNS($A$1:M5))),""),"")</f>
        <v/>
      </c>
      <c r="P14" s="11" t="str">
        <f t="array" aca="1" ref="P14" ca="1">IFERROR(IF(COLUMN($A$1:N5)&lt;=COUNTIF(Jour,$C$9),INDEX(Type4,SMALL(IF(Jour=$C$9,COLUMN($A$3:$AE$3)),COLUMNS($A$1:N5))),""),"")</f>
        <v/>
      </c>
      <c r="Q14" s="11" t="str">
        <f t="array" aca="1" ref="Q14" ca="1">IFERROR(IF(COLUMN($A$1:O5)&lt;=COUNTIF(Jour,$C$9),INDEX(Type4,SMALL(IF(Jour=$C$9,COLUMN($A$3:$AE$3)),COLUMNS($A$1:O5))),""),"")</f>
        <v/>
      </c>
      <c r="R14" s="11" t="str">
        <f t="array" aca="1" ref="R14" ca="1">IFERROR(IF(COLUMN($A$1:P5)&lt;=COUNTIF(Jour,$C$9),INDEX(Type4,SMALL(IF(Jour=$C$9,COLUMN($A$3:$AE$3)),COLUMNS($A$1:P5))),""),"")</f>
        <v/>
      </c>
      <c r="S14" s="11" t="str">
        <f t="array" aca="1" ref="S14" ca="1">IFERROR(IF(COLUMN($A$1:Q5)&lt;=COUNTIF(Jour,$C$9),INDEX(Type4,SMALL(IF(Jour=$C$9,COLUMN($A$3:$AE$3)),COLUMNS($A$1:Q5))),""),"")</f>
        <v/>
      </c>
      <c r="T14" s="11" t="str">
        <f t="array" aca="1" ref="T14" ca="1">IFERROR(IF(COLUMN($A$1:R5)&lt;=COUNTIF(Jour,$C$9),INDEX(Type4,SMALL(IF(Jour=$C$9,COLUMN($A$3:$AE$3)),COLUMNS($A$1:R5))),""),"")</f>
        <v/>
      </c>
      <c r="U14" s="11" t="str">
        <f t="array" aca="1" ref="U14" ca="1">IFERROR(IF(COLUMN($A$1:S5)&lt;=COUNTIF(Jour,$C$9),INDEX(Type4,SMALL(IF(Jour=$C$9,COLUMN($A$3:$AE$3)),COLUMNS($A$1:S5))),""),"")</f>
        <v/>
      </c>
      <c r="V14" s="11" t="str">
        <f t="array" aca="1" ref="V14" ca="1">IFERROR(IF(COLUMN($A$1:T5)&lt;=COUNTIF(Jour,$C$9),INDEX(Type4,SMALL(IF(Jour=$C$9,COLUMN($A$3:$AE$3)),COLUMNS($A$1:T5))),""),"")</f>
        <v/>
      </c>
      <c r="W14" s="11" t="str">
        <f t="array" aca="1" ref="W14" ca="1">IFERROR(IF(COLUMN($A$1:U5)&lt;=COUNTIF(Jour,$C$9),INDEX(Type4,SMALL(IF(Jour=$C$9,COLUMN($A$3:$AE$3)),COLUMNS($A$1:U5))),""),"")</f>
        <v/>
      </c>
      <c r="X14" s="11" t="str">
        <f t="array" aca="1" ref="X14" ca="1">IFERROR(IF(COLUMN($A$1:V5)&lt;=COUNTIF(Jour,$C$9),INDEX(Type4,SMALL(IF(Jour=$C$9,COLUMN($A$3:$AE$3)),COLUMNS($A$1:V5))),""),"")</f>
        <v/>
      </c>
      <c r="Y14" s="11" t="str">
        <f t="array" aca="1" ref="Y14" ca="1">IFERROR(IF(COLUMN($A$1:W5)&lt;=COUNTIF(Jour,$C$9),INDEX(Type4,SMALL(IF(Jour=$C$9,COLUMN($A$3:$AE$3)),COLUMNS($A$1:W5))),""),"")</f>
        <v/>
      </c>
      <c r="Z14" s="11" t="str">
        <f t="array" aca="1" ref="Z14" ca="1">IFERROR(IF(COLUMN($A$1:X5)&lt;=COUNTIF(Jour,$C$9),INDEX(Type4,SMALL(IF(Jour=$C$9,COLUMN($A$3:$AE$3)),COLUMNS($A$1:X5))),""),"")</f>
        <v/>
      </c>
      <c r="AA14" s="11" t="str">
        <f t="array" aca="1" ref="AA14" ca="1">IFERROR(IF(COLUMN($A$1:Y5)&lt;=COUNTIF(Jour,$C$9),INDEX(Type4,SMALL(IF(Jour=$C$9,COLUMN($A$3:$AE$3)),COLUMNS($A$1:Y5))),""),"")</f>
        <v/>
      </c>
      <c r="AB14" s="11" t="str">
        <f t="array" aca="1" ref="AB14" ca="1">IFERROR(IF(COLUMN($A$1:Z5)&lt;=COUNTIF(Jour,$C$9),INDEX(Type4,SMALL(IF(Jour=$C$9,COLUMN($A$3:$AE$3)),COLUMNS($A$1:Z5))),""),"")</f>
        <v/>
      </c>
      <c r="AC14" s="11" t="str">
        <f t="array" aca="1" ref="AC14" ca="1">IFERROR(IF(COLUMN($A$1:AA5)&lt;=COUNTIF(Jour,$C$9),INDEX(Type4,SMALL(IF(Jour=$C$9,COLUMN($A$3:$AE$3)),COLUMNS($A$1:AA5))),""),"")</f>
        <v/>
      </c>
      <c r="AD14" s="11" t="str">
        <f t="array" aca="1" ref="AD14" ca="1">IFERROR(IF(COLUMN($A$1:AB5)&lt;=COUNTIF(Jour,$C$9),INDEX(Type4,SMALL(IF(Jour=$C$9,COLUMN($A$3:$AE$3)),COLUMNS($A$1:AB5))),""),"")</f>
        <v/>
      </c>
      <c r="AE14" s="11" t="str">
        <f t="array" aca="1" ref="AE14" ca="1">IFERROR(IF(COLUMN($A$1:AC5)&lt;=COUNTIF(Jour,$C$9),INDEX(Type4,SMALL(IF(Jour=$C$9,COLUMN($A$3:$AE$3)),COLUMNS($A$1:AC5))),""),"")</f>
        <v/>
      </c>
      <c r="AF14" s="11" t="str">
        <f t="array" aca="1" ref="AF14" ca="1">IFERROR(IF(COLUMN($A$1:AD5)&lt;=COUNTIF(Jour,$C$9),INDEX(Type4,SMALL(IF(Jour=$C$9,COLUMN($A$3:$AE$3)),COLUMNS($A$1:AD5))),""),"")</f>
        <v/>
      </c>
      <c r="AG14" s="11" t="str">
        <f t="array" aca="1" ref="AG14" ca="1">IFERROR(IF(COLUMN($A$1:AE5)&lt;=COUNTIF(Jour,$C$9),INDEX(Type4,SMALL(IF(Jour=$C$9,COLUMN($A$3:$AE$3)),COLUMNS($A$1:AE5))),""),"")</f>
        <v/>
      </c>
    </row>
  </sheetData>
  <dataValidations count="1">
    <dataValidation type="list" allowBlank="1" showInputMessage="1" showErrorMessage="1" sqref="C9">
      <formula1>"O,N"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Data</vt:lpstr>
      <vt:lpstr>GCD</vt:lpstr>
      <vt:lpstr>Page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</dc:creator>
  <cp:lastModifiedBy>Sbn</cp:lastModifiedBy>
  <dcterms:created xsi:type="dcterms:W3CDTF">2016-08-01T21:53:07Z</dcterms:created>
  <dcterms:modified xsi:type="dcterms:W3CDTF">2016-08-02T01:32:15Z</dcterms:modified>
</cp:coreProperties>
</file>