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20160" windowHeight="7995"/>
  </bookViews>
  <sheets>
    <sheet name="Synthese" sheetId="1" r:id="rId1"/>
    <sheet name="01.07.2016" sheetId="5" r:id="rId2"/>
    <sheet name="08.07.2016" sheetId="6" r:id="rId3"/>
    <sheet name="15.07.2016" sheetId="7" r:id="rId4"/>
  </sheets>
  <definedNames>
    <definedName name="DAP">OFFSET(Synthese!$B$3,1,,SVP-3,1)</definedName>
    <definedName name="DVA">OFFSET(Synthese!$F$3,1,,SVV-3,1)</definedName>
    <definedName name="OAP">OFFSET(Synthese!$D$3,1,,SVP-3,1)</definedName>
    <definedName name="RAP">OFFSET(Synthese!$C$3,1,,SVP-3,1)</definedName>
    <definedName name="RVA">OFFSET(Synthese!$G$3,1,,SVV-3,1)</definedName>
    <definedName name="SVP">MAX(IFERROR(MATCH("zzzzz",Synthese!$B:$B),4),IFERROR(MATCH(9.99999E+307,Synthese!$B:$B),4),4)</definedName>
    <definedName name="SVV">MAX(IFERROR(MATCH("zzzzz",Synthese!$F:$F),4),IFERROR(MATCH(9.99999E+307,Synthese!$F:$F),4),4)</definedName>
    <definedName name="_xlnm.Print_Area" localSheetId="1">'01.07.2016'!$A$1:$I$26</definedName>
    <definedName name="_xlnm.Print_Area" localSheetId="2">'08.07.2016'!$A$1:$I$26</definedName>
    <definedName name="_xlnm.Print_Area" localSheetId="3">'15.07.2016'!$A$1:$I$26</definedName>
    <definedName name="yval1">OFFSET(Synthese!$AH$4,,,COUNT(Synthese!$AG$4:$AG$103),1)</definedName>
    <definedName name="yval2">OFFSET(Synthese!$AI$4,,,COUNT(Synthese!$AG$4:$AG$103),1)</definedName>
    <definedName name="yval3">OFFSET(Synthese!$AJ$4,,,COUNT(Synthese!$AG$4:$AG$103),1)</definedName>
  </definedNames>
  <calcPr calcId="125725"/>
</workbook>
</file>

<file path=xl/calcChain.xml><?xml version="1.0" encoding="utf-8"?>
<calcChain xmlns="http://schemas.openxmlformats.org/spreadsheetml/2006/main">
  <c r="M2" i="1"/>
  <c r="AB53" a="1"/>
  <c r="AB53" s="1"/>
  <c r="AA53" a="1"/>
  <c r="AA53" s="1"/>
  <c r="AE103" s="1"/>
  <c r="AF103" s="1"/>
  <c r="AB52" a="1"/>
  <c r="AB52" s="1"/>
  <c r="AA52" a="1"/>
  <c r="AA52" s="1"/>
  <c r="AE102" s="1"/>
  <c r="AF102" s="1"/>
  <c r="AB51" a="1"/>
  <c r="AB51" s="1"/>
  <c r="AA51" a="1"/>
  <c r="AA51" s="1"/>
  <c r="AE101" s="1"/>
  <c r="AF101" s="1"/>
  <c r="AB50" a="1"/>
  <c r="AB50" s="1"/>
  <c r="AA50" a="1"/>
  <c r="AA50" s="1"/>
  <c r="AE100" s="1"/>
  <c r="AF100" s="1"/>
  <c r="AB49" a="1"/>
  <c r="AB49" s="1"/>
  <c r="AA49" a="1"/>
  <c r="AA49" s="1"/>
  <c r="AE99" s="1"/>
  <c r="AF99" s="1"/>
  <c r="AB48" a="1"/>
  <c r="AB48" s="1"/>
  <c r="AA48" a="1"/>
  <c r="AA48" s="1"/>
  <c r="AE98" s="1"/>
  <c r="AF98" s="1"/>
  <c r="AB47" a="1"/>
  <c r="AB47" s="1"/>
  <c r="AA47" a="1"/>
  <c r="AA47" s="1"/>
  <c r="AE97" s="1"/>
  <c r="AF97" s="1"/>
  <c r="AB46" a="1"/>
  <c r="AB46" s="1"/>
  <c r="AA46" a="1"/>
  <c r="AA46" s="1"/>
  <c r="AE96" s="1"/>
  <c r="AF96" s="1"/>
  <c r="AB45" a="1"/>
  <c r="AB45" s="1"/>
  <c r="AA45" a="1"/>
  <c r="AA45" s="1"/>
  <c r="AE95" s="1"/>
  <c r="AF95" s="1"/>
  <c r="AB44" a="1"/>
  <c r="AB44" s="1"/>
  <c r="AA44" a="1"/>
  <c r="AA44" s="1"/>
  <c r="AE94" s="1"/>
  <c r="AF94" s="1"/>
  <c r="AB43" a="1"/>
  <c r="AB43" s="1"/>
  <c r="AA43" a="1"/>
  <c r="AA43" s="1"/>
  <c r="AE93" s="1"/>
  <c r="AF93" s="1"/>
  <c r="AB42" a="1"/>
  <c r="AB42" s="1"/>
  <c r="AA42" a="1"/>
  <c r="AA42" s="1"/>
  <c r="AE92" s="1"/>
  <c r="AF92" s="1"/>
  <c r="AB41" a="1"/>
  <c r="AB41" s="1"/>
  <c r="AA41" a="1"/>
  <c r="AA41" s="1"/>
  <c r="AE91" s="1"/>
  <c r="AF91" s="1"/>
  <c r="AB40" a="1"/>
  <c r="AB40" s="1"/>
  <c r="AA40" a="1"/>
  <c r="AA40" s="1"/>
  <c r="AE90" s="1"/>
  <c r="AF90" s="1"/>
  <c r="AB39" a="1"/>
  <c r="AB39" s="1"/>
  <c r="AA39" a="1"/>
  <c r="AA39" s="1"/>
  <c r="AE89" s="1"/>
  <c r="AF89" s="1"/>
  <c r="AB38" a="1"/>
  <c r="AB38" s="1"/>
  <c r="AA38" a="1"/>
  <c r="AA38" s="1"/>
  <c r="AE88" s="1"/>
  <c r="AF88" s="1"/>
  <c r="AB37" a="1"/>
  <c r="AB37" s="1"/>
  <c r="AA37" a="1"/>
  <c r="AA37" s="1"/>
  <c r="AE87" s="1"/>
  <c r="AF87" s="1"/>
  <c r="AB36" a="1"/>
  <c r="AB36" s="1"/>
  <c r="AA36" a="1"/>
  <c r="AA36" s="1"/>
  <c r="AE86" s="1"/>
  <c r="AF86" s="1"/>
  <c r="AB35" a="1"/>
  <c r="AB35" s="1"/>
  <c r="AA35" a="1"/>
  <c r="AA35" s="1"/>
  <c r="AE85" s="1"/>
  <c r="AF85" s="1"/>
  <c r="AB34" a="1"/>
  <c r="AB34" s="1"/>
  <c r="AA34" a="1"/>
  <c r="AA34" s="1"/>
  <c r="AE84" s="1"/>
  <c r="AF84" s="1"/>
  <c r="AB33" a="1"/>
  <c r="AB33" s="1"/>
  <c r="AA33" a="1"/>
  <c r="AA33" s="1"/>
  <c r="AE83" s="1"/>
  <c r="AF83" s="1"/>
  <c r="AB32" a="1"/>
  <c r="AB32" s="1"/>
  <c r="AA32" a="1"/>
  <c r="AA32" s="1"/>
  <c r="AE82" s="1"/>
  <c r="AF82" s="1"/>
  <c r="AB31" a="1"/>
  <c r="AB31" s="1"/>
  <c r="AA31" a="1"/>
  <c r="AA31" s="1"/>
  <c r="AE81" s="1"/>
  <c r="AF81" s="1"/>
  <c r="AB30" a="1"/>
  <c r="AB30" s="1"/>
  <c r="AA30" a="1"/>
  <c r="AA30" s="1"/>
  <c r="AE80" s="1"/>
  <c r="AF80" s="1"/>
  <c r="AB29" a="1"/>
  <c r="AB29" s="1"/>
  <c r="AA29" a="1"/>
  <c r="AA29" s="1"/>
  <c r="AE79" s="1"/>
  <c r="AF79" s="1"/>
  <c r="AB28" a="1"/>
  <c r="AB28" s="1"/>
  <c r="AA28" a="1"/>
  <c r="AA28" s="1"/>
  <c r="AE78" s="1"/>
  <c r="AF78" s="1"/>
  <c r="AB27" a="1"/>
  <c r="AB27" s="1"/>
  <c r="AA27" a="1"/>
  <c r="AA27" s="1"/>
  <c r="AE77" s="1"/>
  <c r="AF77" s="1"/>
  <c r="AB26" a="1"/>
  <c r="AB26" s="1"/>
  <c r="AA26" a="1"/>
  <c r="AA26" s="1"/>
  <c r="AE76" s="1"/>
  <c r="AF76" s="1"/>
  <c r="AB25" a="1"/>
  <c r="AB25" s="1"/>
  <c r="AA25" a="1"/>
  <c r="AA25" s="1"/>
  <c r="AE75" s="1"/>
  <c r="AF75" s="1"/>
  <c r="AB24" a="1"/>
  <c r="AB24" s="1"/>
  <c r="AA24" a="1"/>
  <c r="AA24" s="1"/>
  <c r="AE74" s="1"/>
  <c r="AF74" s="1"/>
  <c r="AB23" a="1"/>
  <c r="AB23" s="1"/>
  <c r="AA23" a="1"/>
  <c r="AA23" s="1"/>
  <c r="AE73" s="1"/>
  <c r="AF73" s="1"/>
  <c r="AB22" a="1"/>
  <c r="AB22" s="1"/>
  <c r="AA22" a="1"/>
  <c r="AA22" s="1"/>
  <c r="AE72" s="1"/>
  <c r="AF72" s="1"/>
  <c r="AB21" a="1"/>
  <c r="AB21" s="1"/>
  <c r="AA21" a="1"/>
  <c r="AA21" s="1"/>
  <c r="AE71" s="1"/>
  <c r="AF71" s="1"/>
  <c r="AB20" a="1"/>
  <c r="AB20" s="1"/>
  <c r="AA20" a="1"/>
  <c r="AA20" s="1"/>
  <c r="AE70" s="1"/>
  <c r="AF70" s="1"/>
  <c r="AB19" a="1"/>
  <c r="AB19" s="1"/>
  <c r="AA19" a="1"/>
  <c r="AA19" s="1"/>
  <c r="AE69" s="1"/>
  <c r="AF69" s="1"/>
  <c r="AB18" a="1"/>
  <c r="AB18" s="1"/>
  <c r="AA18" a="1"/>
  <c r="AA18" s="1"/>
  <c r="AE68" s="1"/>
  <c r="AF68" s="1"/>
  <c r="AB17" a="1"/>
  <c r="AB17" s="1"/>
  <c r="AA17" a="1"/>
  <c r="AA17" s="1"/>
  <c r="AE67" s="1"/>
  <c r="AF67" s="1"/>
  <c r="AB16" a="1"/>
  <c r="AB16" s="1"/>
  <c r="AA16" a="1"/>
  <c r="AA16" s="1"/>
  <c r="AE66" s="1"/>
  <c r="AF66" s="1"/>
  <c r="AB15" a="1"/>
  <c r="AB15" s="1"/>
  <c r="AA15" a="1"/>
  <c r="AA15" s="1"/>
  <c r="AE65" s="1"/>
  <c r="AF65" s="1"/>
  <c r="AB14" a="1"/>
  <c r="AB14" s="1"/>
  <c r="AA14" a="1"/>
  <c r="AA14" s="1"/>
  <c r="AE64" s="1"/>
  <c r="AF64" s="1"/>
  <c r="AB13" a="1"/>
  <c r="AB13" s="1"/>
  <c r="AA13" a="1"/>
  <c r="AA13" s="1"/>
  <c r="AE63" s="1"/>
  <c r="AF63" s="1"/>
  <c r="AB12" a="1"/>
  <c r="AB12" s="1"/>
  <c r="AA12" a="1"/>
  <c r="AA12" s="1"/>
  <c r="AE62" s="1"/>
  <c r="AF62" s="1"/>
  <c r="AB11" a="1"/>
  <c r="AB11" s="1"/>
  <c r="AA11" a="1"/>
  <c r="AA11" s="1"/>
  <c r="AE61" s="1"/>
  <c r="AF61" s="1"/>
  <c r="AB10" a="1"/>
  <c r="AB10" s="1"/>
  <c r="AA10" a="1"/>
  <c r="AA10" s="1"/>
  <c r="AE60" s="1"/>
  <c r="AF60" s="1"/>
  <c r="AB9" a="1"/>
  <c r="AB9" s="1"/>
  <c r="AA9" a="1"/>
  <c r="AA9" s="1"/>
  <c r="AE59" s="1"/>
  <c r="AF59" s="1"/>
  <c r="AB8" a="1"/>
  <c r="AB8" s="1"/>
  <c r="AA8" a="1"/>
  <c r="AA8" s="1"/>
  <c r="AE58" s="1"/>
  <c r="AF58" s="1"/>
  <c r="AB7" a="1"/>
  <c r="AB7" s="1"/>
  <c r="AA7" a="1"/>
  <c r="AA7" s="1"/>
  <c r="AE57" s="1"/>
  <c r="AF57" s="1"/>
  <c r="AB6" a="1"/>
  <c r="AB6" s="1"/>
  <c r="AA6" a="1"/>
  <c r="AA6" s="1"/>
  <c r="AE56" s="1"/>
  <c r="AF56" s="1"/>
  <c r="C6"/>
  <c r="C7"/>
  <c r="C8"/>
  <c r="C4"/>
  <c r="C5"/>
  <c r="W4" a="1"/>
  <c r="Y4" a="1"/>
  <c r="AA4" a="1"/>
  <c r="AB4" a="1"/>
  <c r="AA5" a="1"/>
  <c r="AB5" a="1"/>
  <c r="AB4" l="1"/>
  <c r="Y4"/>
  <c r="W4"/>
  <c r="AE4" s="1"/>
  <c r="AB5"/>
  <c r="AA5"/>
  <c r="AE55" s="1"/>
  <c r="AA4"/>
  <c r="AE54" s="1"/>
  <c r="Y53" l="1" a="1"/>
  <c r="Y53" s="1"/>
  <c r="X53" a="1"/>
  <c r="X53" s="1"/>
  <c r="W53" a="1"/>
  <c r="W53" s="1"/>
  <c r="AE53" s="1"/>
  <c r="Y52" a="1"/>
  <c r="Y52" s="1"/>
  <c r="X52" a="1"/>
  <c r="X52" s="1"/>
  <c r="W52" a="1"/>
  <c r="W52" s="1"/>
  <c r="AE52" s="1"/>
  <c r="Y51" a="1"/>
  <c r="Y51" s="1"/>
  <c r="X51" a="1"/>
  <c r="X51" s="1"/>
  <c r="W51" a="1"/>
  <c r="W51" s="1"/>
  <c r="AE51" s="1"/>
  <c r="Y50" a="1"/>
  <c r="Y50" s="1"/>
  <c r="X50" a="1"/>
  <c r="X50" s="1"/>
  <c r="W50" a="1"/>
  <c r="W50" s="1"/>
  <c r="AE50" s="1"/>
  <c r="Y49" a="1"/>
  <c r="Y49" s="1"/>
  <c r="X49" a="1"/>
  <c r="X49" s="1"/>
  <c r="W49" a="1"/>
  <c r="W49" s="1"/>
  <c r="AE49" s="1"/>
  <c r="Y48" a="1"/>
  <c r="Y48" s="1"/>
  <c r="X48" a="1"/>
  <c r="X48" s="1"/>
  <c r="W48" a="1"/>
  <c r="W48" s="1"/>
  <c r="AE48" s="1"/>
  <c r="Y47" a="1"/>
  <c r="Y47" s="1"/>
  <c r="X47" a="1"/>
  <c r="X47" s="1"/>
  <c r="W47" a="1"/>
  <c r="W47" s="1"/>
  <c r="AE47" s="1"/>
  <c r="Y46" a="1"/>
  <c r="Y46" s="1"/>
  <c r="X46" a="1"/>
  <c r="X46" s="1"/>
  <c r="W46" a="1"/>
  <c r="W46" s="1"/>
  <c r="AE46" s="1"/>
  <c r="Y45" a="1"/>
  <c r="Y45" s="1"/>
  <c r="X45" a="1"/>
  <c r="X45" s="1"/>
  <c r="W45" a="1"/>
  <c r="W45" s="1"/>
  <c r="AE45" s="1"/>
  <c r="Y44" a="1"/>
  <c r="Y44" s="1"/>
  <c r="X44" a="1"/>
  <c r="X44" s="1"/>
  <c r="W44" a="1"/>
  <c r="W44" s="1"/>
  <c r="AE44" s="1"/>
  <c r="Y43" a="1"/>
  <c r="Y43" s="1"/>
  <c r="X43" a="1"/>
  <c r="X43" s="1"/>
  <c r="W43" a="1"/>
  <c r="W43" s="1"/>
  <c r="AE43" s="1"/>
  <c r="Y42" a="1"/>
  <c r="Y42" s="1"/>
  <c r="X42" a="1"/>
  <c r="X42" s="1"/>
  <c r="W42" a="1"/>
  <c r="W42" s="1"/>
  <c r="AE42" s="1"/>
  <c r="Y41" a="1"/>
  <c r="Y41" s="1"/>
  <c r="X41" a="1"/>
  <c r="X41" s="1"/>
  <c r="W41" a="1"/>
  <c r="W41" s="1"/>
  <c r="AE41" s="1"/>
  <c r="Y40" a="1"/>
  <c r="Y40" s="1"/>
  <c r="X40" a="1"/>
  <c r="X40" s="1"/>
  <c r="W40" a="1"/>
  <c r="W40" s="1"/>
  <c r="AE40" s="1"/>
  <c r="Y39" a="1"/>
  <c r="Y39" s="1"/>
  <c r="X39" a="1"/>
  <c r="X39" s="1"/>
  <c r="W39" a="1"/>
  <c r="W39" s="1"/>
  <c r="AE39" s="1"/>
  <c r="Y38" a="1"/>
  <c r="Y38" s="1"/>
  <c r="X38" a="1"/>
  <c r="X38" s="1"/>
  <c r="W38" a="1"/>
  <c r="W38" s="1"/>
  <c r="AE38" s="1"/>
  <c r="Y37" a="1"/>
  <c r="Y37" s="1"/>
  <c r="X37" a="1"/>
  <c r="X37" s="1"/>
  <c r="W37" a="1"/>
  <c r="W37" s="1"/>
  <c r="AE37" s="1"/>
  <c r="Y36" a="1"/>
  <c r="Y36" s="1"/>
  <c r="X36" a="1"/>
  <c r="X36" s="1"/>
  <c r="W36" a="1"/>
  <c r="W36" s="1"/>
  <c r="AE36" s="1"/>
  <c r="Y35" a="1"/>
  <c r="Y35" s="1"/>
  <c r="X35" a="1"/>
  <c r="X35" s="1"/>
  <c r="W35" a="1"/>
  <c r="W35" s="1"/>
  <c r="AE35" s="1"/>
  <c r="Y34" a="1"/>
  <c r="Y34" s="1"/>
  <c r="X34" a="1"/>
  <c r="X34" s="1"/>
  <c r="W34" a="1"/>
  <c r="W34" s="1"/>
  <c r="AE34" s="1"/>
  <c r="Y33" a="1"/>
  <c r="Y33" s="1"/>
  <c r="X33" a="1"/>
  <c r="X33" s="1"/>
  <c r="W33" a="1"/>
  <c r="W33" s="1"/>
  <c r="AE33" s="1"/>
  <c r="Y32" a="1"/>
  <c r="Y32" s="1"/>
  <c r="X32" a="1"/>
  <c r="X32" s="1"/>
  <c r="W32" a="1"/>
  <c r="W32" s="1"/>
  <c r="AE32" s="1"/>
  <c r="Y31" a="1"/>
  <c r="Y31" s="1"/>
  <c r="X31" a="1"/>
  <c r="X31" s="1"/>
  <c r="W31" a="1"/>
  <c r="W31" s="1"/>
  <c r="AE31" s="1"/>
  <c r="Y30" a="1"/>
  <c r="Y30" s="1"/>
  <c r="X30" a="1"/>
  <c r="X30" s="1"/>
  <c r="W30" a="1"/>
  <c r="W30" s="1"/>
  <c r="AE30" s="1"/>
  <c r="Y29" a="1"/>
  <c r="Y29" s="1"/>
  <c r="X29" a="1"/>
  <c r="X29" s="1"/>
  <c r="W29" a="1"/>
  <c r="W29" s="1"/>
  <c r="AE29" s="1"/>
  <c r="Y28" a="1"/>
  <c r="Y28" s="1"/>
  <c r="X28" a="1"/>
  <c r="X28" s="1"/>
  <c r="W28" a="1"/>
  <c r="W28" s="1"/>
  <c r="AE28" s="1"/>
  <c r="Y27" a="1"/>
  <c r="Y27" s="1"/>
  <c r="X27" a="1"/>
  <c r="X27" s="1"/>
  <c r="W27" a="1"/>
  <c r="W27" s="1"/>
  <c r="AE27" s="1"/>
  <c r="Y26" a="1"/>
  <c r="Y26" s="1"/>
  <c r="X26" a="1"/>
  <c r="X26" s="1"/>
  <c r="W26" a="1"/>
  <c r="W26" s="1"/>
  <c r="AE26" s="1"/>
  <c r="Y25" a="1"/>
  <c r="Y25" s="1"/>
  <c r="X25" a="1"/>
  <c r="X25" s="1"/>
  <c r="W25" a="1"/>
  <c r="W25" s="1"/>
  <c r="AE25" s="1"/>
  <c r="Y24" a="1"/>
  <c r="Y24" s="1"/>
  <c r="X24" a="1"/>
  <c r="X24" s="1"/>
  <c r="W24" a="1"/>
  <c r="W24" s="1"/>
  <c r="AE24" s="1"/>
  <c r="Y23" a="1"/>
  <c r="Y23" s="1"/>
  <c r="X23" a="1"/>
  <c r="X23" s="1"/>
  <c r="W23" a="1"/>
  <c r="W23" s="1"/>
  <c r="AE23" s="1"/>
  <c r="Y22" a="1"/>
  <c r="Y22" s="1"/>
  <c r="X22" a="1"/>
  <c r="X22" s="1"/>
  <c r="W22" a="1"/>
  <c r="W22" s="1"/>
  <c r="AE22" s="1"/>
  <c r="Y21" a="1"/>
  <c r="Y21" s="1"/>
  <c r="X21" a="1"/>
  <c r="X21" s="1"/>
  <c r="W21" a="1"/>
  <c r="W21" s="1"/>
  <c r="AE21" s="1"/>
  <c r="Y20" a="1"/>
  <c r="Y20" s="1"/>
  <c r="X20" a="1"/>
  <c r="X20" s="1"/>
  <c r="W20" a="1"/>
  <c r="W20" s="1"/>
  <c r="AE20" s="1"/>
  <c r="Y19" a="1"/>
  <c r="Y19" s="1"/>
  <c r="X19" a="1"/>
  <c r="X19" s="1"/>
  <c r="W19" a="1"/>
  <c r="W19" s="1"/>
  <c r="AE19" s="1"/>
  <c r="Y18" a="1"/>
  <c r="Y18" s="1"/>
  <c r="X18" a="1"/>
  <c r="X18" s="1"/>
  <c r="W18" a="1"/>
  <c r="W18" s="1"/>
  <c r="AE18" s="1"/>
  <c r="Y17" a="1"/>
  <c r="Y17" s="1"/>
  <c r="X17" a="1"/>
  <c r="X17" s="1"/>
  <c r="W17" a="1"/>
  <c r="W17" s="1"/>
  <c r="AE17" s="1"/>
  <c r="Y16" a="1"/>
  <c r="Y16" s="1"/>
  <c r="X16" a="1"/>
  <c r="X16" s="1"/>
  <c r="W16" a="1"/>
  <c r="W16" s="1"/>
  <c r="AE16" s="1"/>
  <c r="Y15" a="1"/>
  <c r="Y15" s="1"/>
  <c r="X15" a="1"/>
  <c r="X15" s="1"/>
  <c r="W15" a="1"/>
  <c r="W15" s="1"/>
  <c r="AE15" s="1"/>
  <c r="Y14" a="1"/>
  <c r="Y14" s="1"/>
  <c r="X14" a="1"/>
  <c r="X14" s="1"/>
  <c r="W14" a="1"/>
  <c r="W14" s="1"/>
  <c r="AE14" s="1"/>
  <c r="Y13" a="1"/>
  <c r="Y13" s="1"/>
  <c r="X13" a="1"/>
  <c r="X13" s="1"/>
  <c r="W13" a="1"/>
  <c r="W13" s="1"/>
  <c r="AE13" s="1"/>
  <c r="Y12" a="1"/>
  <c r="Y12" s="1"/>
  <c r="X12" a="1"/>
  <c r="X12" s="1"/>
  <c r="W12" a="1"/>
  <c r="W12" s="1"/>
  <c r="AE12" s="1"/>
  <c r="Y11" a="1"/>
  <c r="Y11" s="1"/>
  <c r="X11" a="1"/>
  <c r="X11" s="1"/>
  <c r="W11" a="1"/>
  <c r="W11" s="1"/>
  <c r="AE11" s="1"/>
  <c r="Y10" a="1"/>
  <c r="Y10" s="1"/>
  <c r="X10" a="1"/>
  <c r="X10" s="1"/>
  <c r="W10" a="1"/>
  <c r="W10" s="1"/>
  <c r="AE10" s="1"/>
  <c r="Y9" a="1"/>
  <c r="Y9" s="1"/>
  <c r="X9" a="1"/>
  <c r="X9" s="1"/>
  <c r="W9" a="1"/>
  <c r="W9" s="1"/>
  <c r="AE9" s="1"/>
  <c r="Y8" a="1"/>
  <c r="W8" a="1"/>
  <c r="AF11" l="1"/>
  <c r="AF15"/>
  <c r="AF19"/>
  <c r="AF23"/>
  <c r="AF27"/>
  <c r="AF31"/>
  <c r="AF35"/>
  <c r="AF39"/>
  <c r="AF43"/>
  <c r="AF47"/>
  <c r="AF51"/>
  <c r="AF12"/>
  <c r="AF16"/>
  <c r="AF20"/>
  <c r="AF24"/>
  <c r="AF28"/>
  <c r="AF32"/>
  <c r="AF36"/>
  <c r="AF40"/>
  <c r="AF44"/>
  <c r="AF48"/>
  <c r="AF13"/>
  <c r="AF17"/>
  <c r="AF21"/>
  <c r="AF25"/>
  <c r="AF29"/>
  <c r="AF33"/>
  <c r="AF37"/>
  <c r="AF41"/>
  <c r="AF45"/>
  <c r="AF49"/>
  <c r="AF53"/>
  <c r="AF52"/>
  <c r="AF9"/>
  <c r="AF10"/>
  <c r="AF14"/>
  <c r="AF18"/>
  <c r="AF22"/>
  <c r="AF26"/>
  <c r="AF30"/>
  <c r="AF34"/>
  <c r="AF38"/>
  <c r="AF42"/>
  <c r="AF46"/>
  <c r="AF50"/>
  <c r="W8"/>
  <c r="AE8" s="1"/>
  <c r="Y8"/>
  <c r="Y7" a="1"/>
  <c r="W7" a="1"/>
  <c r="W7" l="1"/>
  <c r="AE7" s="1"/>
  <c r="Y7"/>
  <c r="W6" a="1"/>
  <c r="Y6" a="1"/>
  <c r="W6" l="1"/>
  <c r="AE6" s="1"/>
  <c r="Y6"/>
  <c r="W5" a="1"/>
  <c r="Y5" a="1"/>
  <c r="AF6" l="1"/>
  <c r="W5"/>
  <c r="AE5" s="1"/>
  <c r="Y5"/>
  <c r="AF4" l="1"/>
  <c r="AF5"/>
  <c r="AF55"/>
  <c r="AF54"/>
  <c r="AF8"/>
  <c r="AF7"/>
  <c r="F21" i="7"/>
  <c r="F21" i="6"/>
  <c r="F21" i="5"/>
  <c r="X7" i="1" a="1"/>
  <c r="X5" a="1"/>
  <c r="X8" a="1"/>
  <c r="X6" a="1"/>
  <c r="AG4" l="1"/>
  <c r="AH4" s="1"/>
  <c r="AG100"/>
  <c r="AG96"/>
  <c r="AG92"/>
  <c r="AG88"/>
  <c r="AG84"/>
  <c r="AG80"/>
  <c r="AG76"/>
  <c r="AG72"/>
  <c r="AG68"/>
  <c r="AG64"/>
  <c r="AG60"/>
  <c r="AG56"/>
  <c r="AG52"/>
  <c r="AG48"/>
  <c r="AG44"/>
  <c r="AG40"/>
  <c r="AG36"/>
  <c r="AG32"/>
  <c r="AG28"/>
  <c r="AG24"/>
  <c r="AG20"/>
  <c r="AG16"/>
  <c r="AG12"/>
  <c r="AG8"/>
  <c r="AG102"/>
  <c r="AG98"/>
  <c r="AG94"/>
  <c r="AG86"/>
  <c r="AG82"/>
  <c r="AG78"/>
  <c r="AG74"/>
  <c r="AG70"/>
  <c r="AG66"/>
  <c r="AG62"/>
  <c r="AG58"/>
  <c r="AG50"/>
  <c r="AG46"/>
  <c r="AG38"/>
  <c r="AG101"/>
  <c r="AG97"/>
  <c r="AG93"/>
  <c r="AG89"/>
  <c r="AG85"/>
  <c r="AG81"/>
  <c r="AG77"/>
  <c r="AG73"/>
  <c r="AG69"/>
  <c r="AG65"/>
  <c r="AG61"/>
  <c r="AG57"/>
  <c r="AG53"/>
  <c r="AG49"/>
  <c r="AG45"/>
  <c r="AG41"/>
  <c r="AG37"/>
  <c r="AG33"/>
  <c r="AG29"/>
  <c r="AG25"/>
  <c r="AG21"/>
  <c r="AG17"/>
  <c r="AG13"/>
  <c r="AG9"/>
  <c r="AG5"/>
  <c r="AG90"/>
  <c r="AG54"/>
  <c r="AG42"/>
  <c r="AG34"/>
  <c r="AG30"/>
  <c r="AG26"/>
  <c r="AG22"/>
  <c r="AG18"/>
  <c r="AG14"/>
  <c r="AG10"/>
  <c r="AG6"/>
  <c r="AG103"/>
  <c r="AG99"/>
  <c r="AG95"/>
  <c r="AG91"/>
  <c r="AG87"/>
  <c r="AG83"/>
  <c r="AG79"/>
  <c r="AG75"/>
  <c r="AG71"/>
  <c r="AG67"/>
  <c r="AG63"/>
  <c r="AG59"/>
  <c r="AG55"/>
  <c r="AG51"/>
  <c r="AG47"/>
  <c r="AG43"/>
  <c r="AG39"/>
  <c r="AG35"/>
  <c r="AG31"/>
  <c r="AG27"/>
  <c r="AG23"/>
  <c r="AG19"/>
  <c r="AG15"/>
  <c r="AG11"/>
  <c r="AG7"/>
  <c r="X6"/>
  <c r="X8"/>
  <c r="X5"/>
  <c r="X7"/>
  <c r="X4" a="1"/>
  <c r="AJ4" l="1"/>
  <c r="AI4"/>
  <c r="AH31"/>
  <c r="AI31"/>
  <c r="AJ31"/>
  <c r="AI79"/>
  <c r="AH79"/>
  <c r="AJ79"/>
  <c r="AJ10"/>
  <c r="AH10"/>
  <c r="AI10"/>
  <c r="AI13"/>
  <c r="AJ13"/>
  <c r="AH13"/>
  <c r="AI61"/>
  <c r="AJ61"/>
  <c r="AH61"/>
  <c r="AJ46"/>
  <c r="AH46"/>
  <c r="AI46"/>
  <c r="AJ102"/>
  <c r="AH102"/>
  <c r="AI102"/>
  <c r="AI7"/>
  <c r="AH7"/>
  <c r="AJ7"/>
  <c r="AH39"/>
  <c r="AI39"/>
  <c r="AJ39"/>
  <c r="AI71"/>
  <c r="AH71"/>
  <c r="AJ71"/>
  <c r="AI19"/>
  <c r="AH19"/>
  <c r="AJ19"/>
  <c r="AI35"/>
  <c r="AH35"/>
  <c r="AJ35"/>
  <c r="AI51"/>
  <c r="AH51"/>
  <c r="AJ51"/>
  <c r="AI67"/>
  <c r="AH67"/>
  <c r="AJ67"/>
  <c r="AI83"/>
  <c r="AH83"/>
  <c r="AJ83"/>
  <c r="AI99"/>
  <c r="AH99"/>
  <c r="AJ99"/>
  <c r="AJ14"/>
  <c r="AH14"/>
  <c r="AI14"/>
  <c r="AJ30"/>
  <c r="AH30"/>
  <c r="AI30"/>
  <c r="AJ90"/>
  <c r="AH90"/>
  <c r="AI90"/>
  <c r="AI17"/>
  <c r="AJ17"/>
  <c r="AH17"/>
  <c r="AI33"/>
  <c r="AJ33"/>
  <c r="AH33"/>
  <c r="AI49"/>
  <c r="AJ49"/>
  <c r="AH49"/>
  <c r="AI65"/>
  <c r="AJ65"/>
  <c r="AH65"/>
  <c r="AI81"/>
  <c r="AJ81"/>
  <c r="AH81"/>
  <c r="AI97"/>
  <c r="AJ97"/>
  <c r="AH97"/>
  <c r="AJ50"/>
  <c r="AH50"/>
  <c r="AI50"/>
  <c r="AJ70"/>
  <c r="AH70"/>
  <c r="AI70"/>
  <c r="AJ86"/>
  <c r="AH86"/>
  <c r="AI86"/>
  <c r="AH8"/>
  <c r="AI8"/>
  <c r="AJ8"/>
  <c r="AH24"/>
  <c r="AJ24"/>
  <c r="AI24"/>
  <c r="AH40"/>
  <c r="AJ40"/>
  <c r="AI40"/>
  <c r="AH56"/>
  <c r="AI56"/>
  <c r="AJ56"/>
  <c r="AH72"/>
  <c r="AJ72"/>
  <c r="AI72"/>
  <c r="AH88"/>
  <c r="AJ88"/>
  <c r="AI88"/>
  <c r="AI15"/>
  <c r="AH15"/>
  <c r="AJ15"/>
  <c r="AI63"/>
  <c r="AH63"/>
  <c r="AJ63"/>
  <c r="AJ26"/>
  <c r="AH26"/>
  <c r="AI26"/>
  <c r="AI29"/>
  <c r="AJ29"/>
  <c r="AH29"/>
  <c r="AI77"/>
  <c r="AJ77"/>
  <c r="AH77"/>
  <c r="AJ66"/>
  <c r="AH66"/>
  <c r="AI66"/>
  <c r="AH20"/>
  <c r="AI20"/>
  <c r="AJ20"/>
  <c r="AH36"/>
  <c r="AI36"/>
  <c r="AJ36"/>
  <c r="AH52"/>
  <c r="AI52"/>
  <c r="AJ52"/>
  <c r="AH68"/>
  <c r="AJ68"/>
  <c r="AI68"/>
  <c r="AH84"/>
  <c r="AJ84"/>
  <c r="AI84"/>
  <c r="AH100"/>
  <c r="AJ100"/>
  <c r="AI100"/>
  <c r="AH11"/>
  <c r="AI11"/>
  <c r="AJ11"/>
  <c r="AI27"/>
  <c r="AH27"/>
  <c r="AJ27"/>
  <c r="AI43"/>
  <c r="AH43"/>
  <c r="AJ43"/>
  <c r="AI59"/>
  <c r="AH59"/>
  <c r="AJ59"/>
  <c r="AI75"/>
  <c r="AH75"/>
  <c r="AJ75"/>
  <c r="AI91"/>
  <c r="AH91"/>
  <c r="AJ91"/>
  <c r="AJ6"/>
  <c r="AH6"/>
  <c r="AI6"/>
  <c r="AJ22"/>
  <c r="AH22"/>
  <c r="AI22"/>
  <c r="AJ42"/>
  <c r="AH42"/>
  <c r="AI42"/>
  <c r="AI9"/>
  <c r="AJ9"/>
  <c r="AH9"/>
  <c r="AI25"/>
  <c r="AJ25"/>
  <c r="AH25"/>
  <c r="AI41"/>
  <c r="AJ41"/>
  <c r="AH41"/>
  <c r="AI57"/>
  <c r="AJ57"/>
  <c r="AH57"/>
  <c r="AI73"/>
  <c r="AJ73"/>
  <c r="AH73"/>
  <c r="AI89"/>
  <c r="AJ89"/>
  <c r="AH89"/>
  <c r="AJ38"/>
  <c r="AH38"/>
  <c r="AI38"/>
  <c r="AJ62"/>
  <c r="AH62"/>
  <c r="AI62"/>
  <c r="AJ78"/>
  <c r="AH78"/>
  <c r="AI78"/>
  <c r="AJ98"/>
  <c r="AH98"/>
  <c r="AI98"/>
  <c r="AH16"/>
  <c r="AI16"/>
  <c r="AJ16"/>
  <c r="AH32"/>
  <c r="AJ32"/>
  <c r="AI32"/>
  <c r="AH48"/>
  <c r="AJ48"/>
  <c r="AI48"/>
  <c r="AH64"/>
  <c r="AJ64"/>
  <c r="AI64"/>
  <c r="AH80"/>
  <c r="AJ80"/>
  <c r="AI80"/>
  <c r="AH96"/>
  <c r="AJ96"/>
  <c r="AI96"/>
  <c r="AH47"/>
  <c r="AI47"/>
  <c r="AJ47"/>
  <c r="AI95"/>
  <c r="AH95"/>
  <c r="AJ95"/>
  <c r="AJ54"/>
  <c r="AH54"/>
  <c r="AI54"/>
  <c r="AI45"/>
  <c r="AJ45"/>
  <c r="AH45"/>
  <c r="AI93"/>
  <c r="AJ93"/>
  <c r="AH93"/>
  <c r="AJ82"/>
  <c r="AH82"/>
  <c r="AI82"/>
  <c r="AH23"/>
  <c r="AI23"/>
  <c r="AJ23"/>
  <c r="AI55"/>
  <c r="AH55"/>
  <c r="AJ55"/>
  <c r="AI87"/>
  <c r="AH87"/>
  <c r="AJ87"/>
  <c r="AI103"/>
  <c r="AH103"/>
  <c r="AJ103"/>
  <c r="AJ18"/>
  <c r="AH18"/>
  <c r="AI18"/>
  <c r="AJ34"/>
  <c r="AH34"/>
  <c r="AI34"/>
  <c r="AI5"/>
  <c r="AJ5"/>
  <c r="AH5"/>
  <c r="AI21"/>
  <c r="AJ21"/>
  <c r="AH21"/>
  <c r="AI37"/>
  <c r="AJ37"/>
  <c r="AH37"/>
  <c r="AI53"/>
  <c r="AJ53"/>
  <c r="AH53"/>
  <c r="AI69"/>
  <c r="AJ69"/>
  <c r="AH69"/>
  <c r="AI85"/>
  <c r="AJ85"/>
  <c r="AH85"/>
  <c r="AI101"/>
  <c r="AJ101"/>
  <c r="AH101"/>
  <c r="AJ58"/>
  <c r="AH58"/>
  <c r="AI58"/>
  <c r="AJ74"/>
  <c r="AH74"/>
  <c r="AI74"/>
  <c r="AJ94"/>
  <c r="AH94"/>
  <c r="AI94"/>
  <c r="AH12"/>
  <c r="AJ12"/>
  <c r="AI12"/>
  <c r="AH28"/>
  <c r="AI28"/>
  <c r="AJ28"/>
  <c r="AH44"/>
  <c r="AI44"/>
  <c r="AJ44"/>
  <c r="AH60"/>
  <c r="AJ60"/>
  <c r="AI60"/>
  <c r="AH76"/>
  <c r="AJ76"/>
  <c r="AI76"/>
  <c r="AH92"/>
  <c r="AJ92"/>
  <c r="AI92"/>
  <c r="X4"/>
</calcChain>
</file>

<file path=xl/sharedStrings.xml><?xml version="1.0" encoding="utf-8"?>
<sst xmlns="http://schemas.openxmlformats.org/spreadsheetml/2006/main" count="151" uniqueCount="33">
  <si>
    <t>Checkliste</t>
  </si>
  <si>
    <t>…</t>
  </si>
  <si>
    <t>Anz. entdeckter Punkte</t>
  </si>
  <si>
    <t>Bewertung</t>
  </si>
  <si>
    <t>3 oder mehr</t>
  </si>
  <si>
    <t>R</t>
  </si>
  <si>
    <t>1 bis 2</t>
  </si>
  <si>
    <t>Ge</t>
  </si>
  <si>
    <t>Gn</t>
  </si>
  <si>
    <t>Kommentar</t>
  </si>
  <si>
    <t>A</t>
  </si>
  <si>
    <t xml:space="preserve">  Nicht benötigte Geräte, Werkzeuge, Mobiliar, etc. sind vorhanden</t>
  </si>
  <si>
    <t>X</t>
  </si>
  <si>
    <t xml:space="preserve">  Nicht benötigte Dinge auf Wänden, Anschlagtafeln, etc. vorhanden</t>
  </si>
  <si>
    <t>B</t>
  </si>
  <si>
    <t>x</t>
  </si>
  <si>
    <t>C</t>
  </si>
  <si>
    <t>D</t>
  </si>
  <si>
    <t>E</t>
  </si>
  <si>
    <t xml:space="preserve">Gesamte Punktzahl:  </t>
  </si>
  <si>
    <t>Verbesserungsvorschläge</t>
  </si>
  <si>
    <t>Date</t>
  </si>
  <si>
    <t>Resultat</t>
  </si>
  <si>
    <t>Objectif</t>
  </si>
  <si>
    <t>Audit Personnel</t>
  </si>
  <si>
    <t>Vrai Audit</t>
  </si>
  <si>
    <t>Date Debut</t>
  </si>
  <si>
    <t>Date Fin</t>
  </si>
  <si>
    <t>Votre
CHOIX</t>
  </si>
  <si>
    <t>Resultat_AuditPersonnel</t>
  </si>
  <si>
    <t>Resultat_VraiAudit</t>
  </si>
  <si>
    <t>Objectif_AuditPersonnel</t>
  </si>
  <si>
    <t>DONNEES  pour la GRAPHIQUE</t>
  </si>
</sst>
</file>

<file path=xl/styles.xml><?xml version="1.0" encoding="utf-8"?>
<styleSheet xmlns="http://schemas.openxmlformats.org/spreadsheetml/2006/main">
  <numFmts count="3">
    <numFmt numFmtId="164" formatCode="[$-407]d/\ mmm/\ yy;@"/>
    <numFmt numFmtId="165" formatCode="[$-409]dd\-mmm\-yy;@"/>
    <numFmt numFmtId="166" formatCode="0.0%"/>
  </numFmts>
  <fonts count="65">
    <font>
      <sz val="10"/>
      <color theme="1"/>
      <name val="Franklin Gothic Medium Cond"/>
      <family val="2"/>
      <charset val="162"/>
    </font>
    <font>
      <b/>
      <sz val="10"/>
      <color theme="0"/>
      <name val="Franklin Gothic Medium Cond"/>
      <family val="2"/>
      <charset val="162"/>
    </font>
    <font>
      <sz val="10"/>
      <name val="Arial"/>
      <family val="2"/>
    </font>
    <font>
      <b/>
      <sz val="50"/>
      <name val="Arial"/>
      <family val="2"/>
    </font>
    <font>
      <sz val="14"/>
      <name val="Arial"/>
      <family val="2"/>
    </font>
    <font>
      <sz val="25"/>
      <name val="Arial"/>
      <family val="2"/>
    </font>
    <font>
      <i/>
      <sz val="18"/>
      <color indexed="12"/>
      <name val="Arial"/>
      <family val="2"/>
    </font>
    <font>
      <sz val="18"/>
      <name val="Arial"/>
      <family val="2"/>
    </font>
    <font>
      <i/>
      <sz val="14"/>
      <color indexed="12"/>
      <name val="Arial"/>
      <family val="2"/>
    </font>
    <font>
      <sz val="18"/>
      <color indexed="12"/>
      <name val="Arial"/>
      <family val="2"/>
    </font>
    <font>
      <sz val="24"/>
      <name val="Arial"/>
      <family val="2"/>
    </font>
    <font>
      <b/>
      <sz val="22"/>
      <name val="Arial"/>
      <family val="2"/>
    </font>
    <font>
      <b/>
      <sz val="14"/>
      <name val="Arial"/>
      <family val="2"/>
    </font>
    <font>
      <sz val="22"/>
      <name val="Arial"/>
      <family val="2"/>
    </font>
    <font>
      <b/>
      <sz val="17"/>
      <name val="Arial"/>
      <family val="2"/>
    </font>
    <font>
      <b/>
      <sz val="16"/>
      <name val="Arial"/>
      <family val="2"/>
    </font>
    <font>
      <b/>
      <sz val="22"/>
      <color rgb="FF4F81BD"/>
      <name val="Arial"/>
      <family val="2"/>
    </font>
    <font>
      <b/>
      <sz val="16"/>
      <color indexed="12"/>
      <name val="Arial"/>
      <family val="2"/>
    </font>
    <font>
      <i/>
      <sz val="16"/>
      <color indexed="12"/>
      <name val="Arial"/>
      <family val="2"/>
    </font>
    <font>
      <sz val="16"/>
      <name val="Arial"/>
      <family val="2"/>
    </font>
    <font>
      <b/>
      <sz val="22"/>
      <color theme="4"/>
      <name val="Arial"/>
      <family val="2"/>
    </font>
    <font>
      <b/>
      <sz val="16"/>
      <color theme="4"/>
      <name val="Arial"/>
      <family val="2"/>
    </font>
    <font>
      <b/>
      <sz val="22"/>
      <color indexed="12"/>
      <name val="Arial"/>
      <family val="2"/>
    </font>
    <font>
      <sz val="14"/>
      <color indexed="12"/>
      <name val="Arial"/>
      <family val="2"/>
    </font>
    <font>
      <b/>
      <sz val="25"/>
      <color rgb="FF0070C0"/>
      <name val="Arial"/>
      <family val="2"/>
    </font>
    <font>
      <sz val="11"/>
      <color indexed="8"/>
      <name val="Calibri"/>
      <family val="2"/>
    </font>
    <font>
      <sz val="11"/>
      <color indexed="8"/>
      <name val="ＭＳ Ｐゴシック"/>
      <family val="3"/>
      <charset val="128"/>
    </font>
    <font>
      <sz val="11"/>
      <color indexed="9"/>
      <name val="Calibri"/>
      <family val="2"/>
    </font>
    <font>
      <sz val="11"/>
      <color indexed="9"/>
      <name val="ＭＳ Ｐゴシック"/>
      <family val="3"/>
      <charset val="128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theme="1"/>
      <name val="Calibri"/>
      <family val="2"/>
      <scheme val="minor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sz val="11"/>
      <color indexed="17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sz val="11"/>
      <color theme="1"/>
      <name val="Franklin Gothic Medium Cond"/>
      <family val="2"/>
      <charset val="162"/>
    </font>
    <font>
      <sz val="12"/>
      <color theme="1"/>
      <name val="Franklin Gothic Medium Cond"/>
      <family val="2"/>
      <charset val="162"/>
    </font>
    <font>
      <b/>
      <sz val="16"/>
      <color theme="0"/>
      <name val="Franklin Gothic Medium Cond"/>
      <family val="2"/>
      <charset val="162"/>
    </font>
    <font>
      <b/>
      <sz val="12"/>
      <color theme="0"/>
      <name val="Franklin Gothic Medium Cond"/>
      <family val="2"/>
      <charset val="162"/>
    </font>
    <font>
      <sz val="16"/>
      <color theme="1"/>
      <name val="Franklin Gothic Medium Cond"/>
      <family val="2"/>
      <charset val="162"/>
    </font>
    <font>
      <b/>
      <sz val="14"/>
      <color theme="1"/>
      <name val="Franklin Gothic Medium Cond"/>
      <family val="2"/>
      <charset val="162"/>
    </font>
  </fonts>
  <fills count="3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FFC000"/>
        <bgColor indexed="64"/>
      </patternFill>
    </fill>
  </fills>
  <borders count="6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ck">
        <color theme="0" tint="-4.9989318521683403E-2"/>
      </bottom>
      <diagonal/>
    </border>
    <border>
      <left style="thin">
        <color theme="0" tint="-4.9989318521683403E-2"/>
      </left>
      <right/>
      <top style="thin">
        <color theme="0" tint="-4.9989318521683403E-2"/>
      </top>
      <bottom style="thin">
        <color theme="0" tint="-4.9989318521683403E-2"/>
      </bottom>
      <diagonal/>
    </border>
    <border>
      <left/>
      <right/>
      <top style="thin">
        <color theme="0" tint="-4.9989318521683403E-2"/>
      </top>
      <bottom style="thin">
        <color theme="0" tint="-4.9989318521683403E-2"/>
      </bottom>
      <diagonal/>
    </border>
    <border>
      <left/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</borders>
  <cellStyleXfs count="84">
    <xf numFmtId="0" fontId="0" fillId="0" borderId="0"/>
    <xf numFmtId="0" fontId="2" fillId="0" borderId="0"/>
    <xf numFmtId="0" fontId="25" fillId="7" borderId="0" applyNumberFormat="0" applyBorder="0" applyAlignment="0" applyProtection="0"/>
    <xf numFmtId="0" fontId="25" fillId="8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1" borderId="0" applyNumberFormat="0" applyBorder="0" applyAlignment="0" applyProtection="0"/>
    <xf numFmtId="0" fontId="25" fillId="12" borderId="0" applyNumberFormat="0" applyBorder="0" applyAlignment="0" applyProtection="0"/>
    <xf numFmtId="0" fontId="26" fillId="7" borderId="0" applyNumberFormat="0" applyBorder="0" applyAlignment="0" applyProtection="0">
      <alignment vertical="center"/>
    </xf>
    <xf numFmtId="0" fontId="26" fillId="8" borderId="0" applyNumberFormat="0" applyBorder="0" applyAlignment="0" applyProtection="0">
      <alignment vertical="center"/>
    </xf>
    <xf numFmtId="0" fontId="26" fillId="9" borderId="0" applyNumberFormat="0" applyBorder="0" applyAlignment="0" applyProtection="0">
      <alignment vertical="center"/>
    </xf>
    <xf numFmtId="0" fontId="26" fillId="10" borderId="0" applyNumberFormat="0" applyBorder="0" applyAlignment="0" applyProtection="0">
      <alignment vertical="center"/>
    </xf>
    <xf numFmtId="0" fontId="26" fillId="11" borderId="0" applyNumberFormat="0" applyBorder="0" applyAlignment="0" applyProtection="0">
      <alignment vertical="center"/>
    </xf>
    <xf numFmtId="0" fontId="26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6" borderId="0" applyNumberFormat="0" applyBorder="0" applyAlignment="0" applyProtection="0"/>
    <xf numFmtId="0" fontId="26" fillId="13" borderId="0" applyNumberFormat="0" applyBorder="0" applyAlignment="0" applyProtection="0">
      <alignment vertical="center"/>
    </xf>
    <xf numFmtId="0" fontId="26" fillId="14" borderId="0" applyNumberFormat="0" applyBorder="0" applyAlignment="0" applyProtection="0">
      <alignment vertical="center"/>
    </xf>
    <xf numFmtId="0" fontId="26" fillId="15" borderId="0" applyNumberFormat="0" applyBorder="0" applyAlignment="0" applyProtection="0">
      <alignment vertical="center"/>
    </xf>
    <xf numFmtId="0" fontId="26" fillId="10" borderId="0" applyNumberFormat="0" applyBorder="0" applyAlignment="0" applyProtection="0">
      <alignment vertical="center"/>
    </xf>
    <xf numFmtId="0" fontId="26" fillId="13" borderId="0" applyNumberFormat="0" applyBorder="0" applyAlignment="0" applyProtection="0">
      <alignment vertical="center"/>
    </xf>
    <xf numFmtId="0" fontId="26" fillId="16" borderId="0" applyNumberFormat="0" applyBorder="0" applyAlignment="0" applyProtection="0">
      <alignment vertical="center"/>
    </xf>
    <xf numFmtId="0" fontId="27" fillId="17" borderId="0" applyNumberFormat="0" applyBorder="0" applyAlignment="0" applyProtection="0"/>
    <xf numFmtId="0" fontId="27" fillId="14" borderId="0" applyNumberFormat="0" applyBorder="0" applyAlignment="0" applyProtection="0"/>
    <xf numFmtId="0" fontId="27" fillId="15" borderId="0" applyNumberFormat="0" applyBorder="0" applyAlignment="0" applyProtection="0"/>
    <xf numFmtId="0" fontId="27" fillId="18" borderId="0" applyNumberFormat="0" applyBorder="0" applyAlignment="0" applyProtection="0"/>
    <xf numFmtId="0" fontId="27" fillId="19" borderId="0" applyNumberFormat="0" applyBorder="0" applyAlignment="0" applyProtection="0"/>
    <xf numFmtId="0" fontId="27" fillId="20" borderId="0" applyNumberFormat="0" applyBorder="0" applyAlignment="0" applyProtection="0"/>
    <xf numFmtId="0" fontId="28" fillId="17" borderId="0" applyNumberFormat="0" applyBorder="0" applyAlignment="0" applyProtection="0">
      <alignment vertical="center"/>
    </xf>
    <xf numFmtId="0" fontId="28" fillId="14" borderId="0" applyNumberFormat="0" applyBorder="0" applyAlignment="0" applyProtection="0">
      <alignment vertical="center"/>
    </xf>
    <xf numFmtId="0" fontId="28" fillId="15" borderId="0" applyNumberFormat="0" applyBorder="0" applyAlignment="0" applyProtection="0">
      <alignment vertical="center"/>
    </xf>
    <xf numFmtId="0" fontId="28" fillId="18" borderId="0" applyNumberFormat="0" applyBorder="0" applyAlignment="0" applyProtection="0">
      <alignment vertical="center"/>
    </xf>
    <xf numFmtId="0" fontId="28" fillId="19" borderId="0" applyNumberFormat="0" applyBorder="0" applyAlignment="0" applyProtection="0">
      <alignment vertical="center"/>
    </xf>
    <xf numFmtId="0" fontId="28" fillId="20" borderId="0" applyNumberFormat="0" applyBorder="0" applyAlignment="0" applyProtection="0">
      <alignment vertical="center"/>
    </xf>
    <xf numFmtId="0" fontId="29" fillId="0" borderId="0" applyNumberFormat="0" applyFill="0" applyBorder="0" applyAlignment="0" applyProtection="0"/>
    <xf numFmtId="0" fontId="30" fillId="21" borderId="46" applyNumberFormat="0" applyAlignment="0" applyProtection="0"/>
    <xf numFmtId="0" fontId="31" fillId="0" borderId="47" applyNumberFormat="0" applyFill="0" applyAlignment="0" applyProtection="0"/>
    <xf numFmtId="0" fontId="2" fillId="22" borderId="48" applyNumberFormat="0" applyFont="0" applyAlignment="0" applyProtection="0"/>
    <xf numFmtId="0" fontId="32" fillId="12" borderId="46" applyNumberFormat="0" applyAlignment="0" applyProtection="0"/>
    <xf numFmtId="0" fontId="33" fillId="8" borderId="0" applyNumberFormat="0" applyBorder="0" applyAlignment="0" applyProtection="0"/>
    <xf numFmtId="0" fontId="34" fillId="23" borderId="0" applyNumberFormat="0" applyBorder="0" applyAlignment="0" applyProtection="0"/>
    <xf numFmtId="0" fontId="35" fillId="0" borderId="0"/>
    <xf numFmtId="0" fontId="35" fillId="0" borderId="0"/>
    <xf numFmtId="0" fontId="35" fillId="0" borderId="0"/>
    <xf numFmtId="0" fontId="35" fillId="0" borderId="0"/>
    <xf numFmtId="9" fontId="2" fillId="0" borderId="0" applyFont="0" applyFill="0" applyBorder="0" applyAlignment="0" applyProtection="0"/>
    <xf numFmtId="9" fontId="35" fillId="0" borderId="0" applyFont="0" applyFill="0" applyBorder="0" applyAlignment="0" applyProtection="0"/>
    <xf numFmtId="0" fontId="36" fillId="9" borderId="0" applyNumberFormat="0" applyBorder="0" applyAlignment="0" applyProtection="0"/>
    <xf numFmtId="0" fontId="37" fillId="21" borderId="49" applyNumberFormat="0" applyAlignment="0" applyProtection="0"/>
    <xf numFmtId="0" fontId="2" fillId="0" borderId="0"/>
    <xf numFmtId="0" fontId="38" fillId="0" borderId="0" applyNumberFormat="0" applyFill="0" applyBorder="0" applyAlignment="0" applyProtection="0"/>
    <xf numFmtId="0" fontId="39" fillId="0" borderId="0" applyNumberFormat="0" applyFill="0" applyBorder="0" applyAlignment="0" applyProtection="0"/>
    <xf numFmtId="0" fontId="40" fillId="0" borderId="50" applyNumberFormat="0" applyFill="0" applyAlignment="0" applyProtection="0"/>
    <xf numFmtId="0" fontId="41" fillId="0" borderId="51" applyNumberFormat="0" applyFill="0" applyAlignment="0" applyProtection="0"/>
    <xf numFmtId="0" fontId="42" fillId="0" borderId="52" applyNumberFormat="0" applyFill="0" applyAlignment="0" applyProtection="0"/>
    <xf numFmtId="0" fontId="42" fillId="0" borderId="0" applyNumberFormat="0" applyFill="0" applyBorder="0" applyAlignment="0" applyProtection="0"/>
    <xf numFmtId="0" fontId="43" fillId="24" borderId="53" applyNumberFormat="0" applyAlignment="0" applyProtection="0"/>
    <xf numFmtId="0" fontId="28" fillId="25" borderId="0" applyNumberFormat="0" applyBorder="0" applyAlignment="0" applyProtection="0">
      <alignment vertical="center"/>
    </xf>
    <xf numFmtId="0" fontId="28" fillId="26" borderId="0" applyNumberFormat="0" applyBorder="0" applyAlignment="0" applyProtection="0">
      <alignment vertical="center"/>
    </xf>
    <xf numFmtId="0" fontId="28" fillId="27" borderId="0" applyNumberFormat="0" applyBorder="0" applyAlignment="0" applyProtection="0">
      <alignment vertical="center"/>
    </xf>
    <xf numFmtId="0" fontId="28" fillId="18" borderId="0" applyNumberFormat="0" applyBorder="0" applyAlignment="0" applyProtection="0">
      <alignment vertical="center"/>
    </xf>
    <xf numFmtId="0" fontId="28" fillId="19" borderId="0" applyNumberFormat="0" applyBorder="0" applyAlignment="0" applyProtection="0">
      <alignment vertical="center"/>
    </xf>
    <xf numFmtId="0" fontId="28" fillId="28" borderId="0" applyNumberFormat="0" applyBorder="0" applyAlignment="0" applyProtection="0">
      <alignment vertical="center"/>
    </xf>
    <xf numFmtId="0" fontId="44" fillId="0" borderId="0" applyNumberFormat="0" applyFill="0" applyBorder="0" applyAlignment="0" applyProtection="0">
      <alignment vertical="center"/>
    </xf>
    <xf numFmtId="0" fontId="45" fillId="24" borderId="53" applyNumberFormat="0" applyAlignment="0" applyProtection="0">
      <alignment vertical="center"/>
    </xf>
    <xf numFmtId="0" fontId="46" fillId="23" borderId="0" applyNumberFormat="0" applyBorder="0" applyAlignment="0" applyProtection="0">
      <alignment vertical="center"/>
    </xf>
    <xf numFmtId="0" fontId="2" fillId="22" borderId="48" applyNumberFormat="0" applyFont="0" applyAlignment="0" applyProtection="0">
      <alignment vertical="center"/>
    </xf>
    <xf numFmtId="0" fontId="47" fillId="0" borderId="47" applyNumberFormat="0" applyFill="0" applyAlignment="0" applyProtection="0">
      <alignment vertical="center"/>
    </xf>
    <xf numFmtId="0" fontId="48" fillId="12" borderId="46" applyNumberFormat="0" applyAlignment="0" applyProtection="0">
      <alignment vertical="center"/>
    </xf>
    <xf numFmtId="0" fontId="49" fillId="21" borderId="49" applyNumberFormat="0" applyAlignment="0" applyProtection="0">
      <alignment vertical="center"/>
    </xf>
    <xf numFmtId="0" fontId="50" fillId="8" borderId="0" applyNumberFormat="0" applyBorder="0" applyAlignment="0" applyProtection="0">
      <alignment vertical="center"/>
    </xf>
    <xf numFmtId="0" fontId="51" fillId="9" borderId="0" applyNumberFormat="0" applyBorder="0" applyAlignment="0" applyProtection="0">
      <alignment vertical="center"/>
    </xf>
    <xf numFmtId="0" fontId="52" fillId="0" borderId="50" applyNumberFormat="0" applyFill="0" applyAlignment="0" applyProtection="0">
      <alignment vertical="center"/>
    </xf>
    <xf numFmtId="0" fontId="53" fillId="0" borderId="51" applyNumberFormat="0" applyFill="0" applyAlignment="0" applyProtection="0">
      <alignment vertical="center"/>
    </xf>
    <xf numFmtId="0" fontId="54" fillId="0" borderId="52" applyNumberFormat="0" applyFill="0" applyAlignment="0" applyProtection="0">
      <alignment vertical="center"/>
    </xf>
    <xf numFmtId="0" fontId="54" fillId="0" borderId="0" applyNumberFormat="0" applyFill="0" applyBorder="0" applyAlignment="0" applyProtection="0">
      <alignment vertical="center"/>
    </xf>
    <xf numFmtId="0" fontId="55" fillId="21" borderId="46" applyNumberFormat="0" applyAlignment="0" applyProtection="0">
      <alignment vertical="center"/>
    </xf>
    <xf numFmtId="0" fontId="56" fillId="0" borderId="0" applyNumberFormat="0" applyFill="0" applyBorder="0" applyAlignment="0" applyProtection="0">
      <alignment vertical="center"/>
    </xf>
    <xf numFmtId="0" fontId="57" fillId="0" borderId="0" applyNumberFormat="0" applyFill="0" applyBorder="0" applyAlignment="0" applyProtection="0">
      <alignment vertical="center"/>
    </xf>
    <xf numFmtId="0" fontId="58" fillId="0" borderId="54" applyNumberFormat="0" applyFill="0" applyAlignment="0" applyProtection="0">
      <alignment vertical="center"/>
    </xf>
  </cellStyleXfs>
  <cellXfs count="143">
    <xf numFmtId="0" fontId="0" fillId="0" borderId="0" xfId="0"/>
    <xf numFmtId="0" fontId="2" fillId="0" borderId="0" xfId="1"/>
    <xf numFmtId="0" fontId="4" fillId="0" borderId="0" xfId="1" applyFont="1" applyBorder="1" applyAlignment="1">
      <alignment horizontal="center" vertical="center"/>
    </xf>
    <xf numFmtId="0" fontId="2" fillId="0" borderId="0" xfId="1" applyBorder="1" applyAlignment="1">
      <alignment horizontal="center" vertical="center"/>
    </xf>
    <xf numFmtId="0" fontId="4" fillId="0" borderId="4" xfId="1" applyFont="1" applyBorder="1"/>
    <xf numFmtId="0" fontId="5" fillId="0" borderId="5" xfId="1" applyFont="1" applyBorder="1" applyAlignment="1">
      <alignment horizontal="left" vertical="center"/>
    </xf>
    <xf numFmtId="164" fontId="6" fillId="0" borderId="5" xfId="1" applyNumberFormat="1" applyFont="1" applyBorder="1" applyAlignment="1">
      <alignment horizontal="left" vertical="center"/>
    </xf>
    <xf numFmtId="0" fontId="5" fillId="0" borderId="5" xfId="1" applyFont="1" applyBorder="1" applyAlignment="1">
      <alignment vertical="center"/>
    </xf>
    <xf numFmtId="0" fontId="6" fillId="0" borderId="5" xfId="1" applyFont="1" applyBorder="1" applyAlignment="1">
      <alignment vertical="center"/>
    </xf>
    <xf numFmtId="0" fontId="7" fillId="0" borderId="5" xfId="1" applyFont="1" applyBorder="1" applyAlignment="1"/>
    <xf numFmtId="0" fontId="7" fillId="0" borderId="5" xfId="1" applyFont="1" applyBorder="1" applyAlignment="1">
      <alignment horizontal="right" vertical="center"/>
    </xf>
    <xf numFmtId="0" fontId="8" fillId="0" borderId="6" xfId="1" applyFont="1" applyBorder="1" applyAlignment="1">
      <alignment vertical="center"/>
    </xf>
    <xf numFmtId="0" fontId="4" fillId="0" borderId="0" xfId="1" applyFont="1"/>
    <xf numFmtId="0" fontId="4" fillId="0" borderId="7" xfId="1" applyFont="1" applyBorder="1" applyAlignment="1">
      <alignment vertical="center"/>
    </xf>
    <xf numFmtId="0" fontId="7" fillId="0" borderId="8" xfId="1" applyFont="1" applyBorder="1" applyAlignment="1">
      <alignment horizontal="left" vertical="center"/>
    </xf>
    <xf numFmtId="0" fontId="6" fillId="0" borderId="0" xfId="1" applyFont="1" applyBorder="1" applyAlignment="1">
      <alignment vertical="center"/>
    </xf>
    <xf numFmtId="0" fontId="9" fillId="0" borderId="0" xfId="1" applyFont="1" applyBorder="1" applyAlignment="1">
      <alignment vertical="center"/>
    </xf>
    <xf numFmtId="0" fontId="7" fillId="0" borderId="8" xfId="1" applyFont="1" applyBorder="1" applyAlignment="1">
      <alignment vertical="center"/>
    </xf>
    <xf numFmtId="165" fontId="10" fillId="0" borderId="8" xfId="1" applyNumberFormat="1" applyFont="1" applyBorder="1" applyAlignment="1">
      <alignment vertical="center"/>
    </xf>
    <xf numFmtId="0" fontId="5" fillId="0" borderId="8" xfId="1" applyFont="1" applyBorder="1" applyAlignment="1">
      <alignment horizontal="left" vertical="center"/>
    </xf>
    <xf numFmtId="0" fontId="8" fillId="0" borderId="9" xfId="1" applyFont="1" applyBorder="1" applyAlignment="1">
      <alignment vertical="center"/>
    </xf>
    <xf numFmtId="0" fontId="4" fillId="0" borderId="0" xfId="1" applyFont="1" applyAlignment="1">
      <alignment vertical="center"/>
    </xf>
    <xf numFmtId="0" fontId="4" fillId="0" borderId="4" xfId="1" applyFont="1" applyBorder="1" applyAlignment="1">
      <alignment vertical="center"/>
    </xf>
    <xf numFmtId="0" fontId="4" fillId="0" borderId="5" xfId="1" applyFont="1" applyBorder="1" applyAlignment="1">
      <alignment vertical="center"/>
    </xf>
    <xf numFmtId="0" fontId="11" fillId="0" borderId="10" xfId="1" applyFont="1" applyBorder="1" applyAlignment="1">
      <alignment horizontal="center" vertical="center"/>
    </xf>
    <xf numFmtId="0" fontId="11" fillId="0" borderId="11" xfId="1" applyFont="1" applyBorder="1" applyAlignment="1">
      <alignment horizontal="center" vertical="center"/>
    </xf>
    <xf numFmtId="0" fontId="12" fillId="0" borderId="4" xfId="1" applyFont="1" applyBorder="1" applyAlignment="1">
      <alignment horizontal="center" vertical="center"/>
    </xf>
    <xf numFmtId="165" fontId="4" fillId="0" borderId="5" xfId="1" applyNumberFormat="1" applyFont="1" applyBorder="1" applyAlignment="1">
      <alignment vertical="center"/>
    </xf>
    <xf numFmtId="0" fontId="12" fillId="0" borderId="5" xfId="1" applyFont="1" applyBorder="1" applyAlignment="1">
      <alignment horizontal="right" vertical="center"/>
    </xf>
    <xf numFmtId="0" fontId="4" fillId="0" borderId="12" xfId="1" applyFont="1" applyBorder="1" applyAlignment="1">
      <alignment vertical="center"/>
    </xf>
    <xf numFmtId="0" fontId="12" fillId="0" borderId="0" xfId="1" applyFont="1" applyBorder="1" applyAlignment="1">
      <alignment horizontal="left" vertical="center"/>
    </xf>
    <xf numFmtId="0" fontId="13" fillId="0" borderId="13" xfId="1" applyFont="1" applyBorder="1" applyAlignment="1">
      <alignment horizontal="center" vertical="center"/>
    </xf>
    <xf numFmtId="0" fontId="13" fillId="3" borderId="14" xfId="1" applyFont="1" applyFill="1" applyBorder="1" applyAlignment="1">
      <alignment horizontal="center" vertical="center" wrapText="1"/>
    </xf>
    <xf numFmtId="0" fontId="12" fillId="0" borderId="12" xfId="1" applyFont="1" applyBorder="1" applyAlignment="1">
      <alignment horizontal="center" vertical="center"/>
    </xf>
    <xf numFmtId="165" fontId="4" fillId="0" borderId="0" xfId="1" applyNumberFormat="1" applyFont="1" applyBorder="1" applyAlignment="1">
      <alignment vertical="center"/>
    </xf>
    <xf numFmtId="0" fontId="12" fillId="0" borderId="0" xfId="1" applyFont="1" applyBorder="1" applyAlignment="1">
      <alignment horizontal="right" vertical="center"/>
    </xf>
    <xf numFmtId="0" fontId="8" fillId="0" borderId="15" xfId="1" applyFont="1" applyBorder="1" applyAlignment="1">
      <alignment vertical="center"/>
    </xf>
    <xf numFmtId="0" fontId="13" fillId="4" borderId="14" xfId="1" applyFont="1" applyFill="1" applyBorder="1" applyAlignment="1">
      <alignment horizontal="center" vertical="center" wrapText="1"/>
    </xf>
    <xf numFmtId="0" fontId="12" fillId="0" borderId="8" xfId="1" applyFont="1" applyBorder="1" applyAlignment="1">
      <alignment horizontal="left" vertical="center"/>
    </xf>
    <xf numFmtId="0" fontId="13" fillId="0" borderId="16" xfId="1" applyFont="1" applyBorder="1" applyAlignment="1">
      <alignment horizontal="center" vertical="center"/>
    </xf>
    <xf numFmtId="0" fontId="13" fillId="5" borderId="17" xfId="1" applyFont="1" applyFill="1" applyBorder="1" applyAlignment="1">
      <alignment horizontal="center" vertical="center" wrapText="1"/>
    </xf>
    <xf numFmtId="0" fontId="12" fillId="0" borderId="7" xfId="1" applyFont="1" applyBorder="1" applyAlignment="1">
      <alignment horizontal="center" vertical="center"/>
    </xf>
    <xf numFmtId="165" fontId="4" fillId="0" borderId="8" xfId="1" applyNumberFormat="1" applyFont="1" applyBorder="1" applyAlignment="1">
      <alignment vertical="center"/>
    </xf>
    <xf numFmtId="0" fontId="12" fillId="0" borderId="8" xfId="1" applyFont="1" applyBorder="1" applyAlignment="1">
      <alignment horizontal="right" vertical="center"/>
    </xf>
    <xf numFmtId="0" fontId="15" fillId="3" borderId="16" xfId="1" applyFont="1" applyFill="1" applyBorder="1" applyAlignment="1">
      <alignment horizontal="center" vertical="top" wrapText="1"/>
    </xf>
    <xf numFmtId="0" fontId="15" fillId="4" borderId="23" xfId="1" applyFont="1" applyFill="1" applyBorder="1" applyAlignment="1">
      <alignment horizontal="center" vertical="center" wrapText="1"/>
    </xf>
    <xf numFmtId="0" fontId="15" fillId="5" borderId="17" xfId="1" applyFont="1" applyFill="1" applyBorder="1" applyAlignment="1">
      <alignment horizontal="center" vertical="center" wrapText="1"/>
    </xf>
    <xf numFmtId="16" fontId="2" fillId="0" borderId="0" xfId="1" applyNumberFormat="1"/>
    <xf numFmtId="0" fontId="17" fillId="0" borderId="25" xfId="1" applyFont="1" applyFill="1" applyBorder="1" applyAlignment="1">
      <alignment horizontal="center" vertical="center" wrapText="1"/>
    </xf>
    <xf numFmtId="0" fontId="17" fillId="0" borderId="26" xfId="1" applyFont="1" applyFill="1" applyBorder="1" applyAlignment="1">
      <alignment horizontal="center" vertical="center" wrapText="1"/>
    </xf>
    <xf numFmtId="0" fontId="17" fillId="0" borderId="27" xfId="1" applyFont="1" applyFill="1" applyBorder="1" applyAlignment="1">
      <alignment horizontal="center" vertical="center" wrapText="1"/>
    </xf>
    <xf numFmtId="0" fontId="18" fillId="0" borderId="28" xfId="1" applyFont="1" applyBorder="1" applyAlignment="1">
      <alignment vertical="center" wrapText="1"/>
    </xf>
    <xf numFmtId="0" fontId="19" fillId="0" borderId="0" xfId="1" applyFont="1"/>
    <xf numFmtId="0" fontId="18" fillId="0" borderId="32" xfId="1" applyFont="1" applyBorder="1" applyAlignment="1">
      <alignment vertical="center" wrapText="1"/>
    </xf>
    <xf numFmtId="0" fontId="17" fillId="0" borderId="33" xfId="1" applyFont="1" applyFill="1" applyBorder="1" applyAlignment="1">
      <alignment horizontal="center" vertical="center" wrapText="1"/>
    </xf>
    <xf numFmtId="0" fontId="17" fillId="0" borderId="34" xfId="1" applyFont="1" applyFill="1" applyBorder="1" applyAlignment="1">
      <alignment horizontal="center" vertical="center" wrapText="1"/>
    </xf>
    <xf numFmtId="0" fontId="17" fillId="0" borderId="35" xfId="1" applyFont="1" applyFill="1" applyBorder="1" applyAlignment="1">
      <alignment horizontal="center" vertical="center" wrapText="1"/>
    </xf>
    <xf numFmtId="0" fontId="17" fillId="0" borderId="36" xfId="1" applyFont="1" applyFill="1" applyBorder="1" applyAlignment="1">
      <alignment horizontal="center" vertical="center" wrapText="1"/>
    </xf>
    <xf numFmtId="0" fontId="19" fillId="0" borderId="28" xfId="1" applyFont="1" applyBorder="1"/>
    <xf numFmtId="0" fontId="17" fillId="0" borderId="40" xfId="1" applyFont="1" applyFill="1" applyBorder="1" applyAlignment="1">
      <alignment horizontal="center" vertical="center" wrapText="1"/>
    </xf>
    <xf numFmtId="0" fontId="17" fillId="0" borderId="41" xfId="1" applyFont="1" applyFill="1" applyBorder="1" applyAlignment="1">
      <alignment horizontal="center" vertical="center" wrapText="1"/>
    </xf>
    <xf numFmtId="0" fontId="17" fillId="0" borderId="42" xfId="1" applyFont="1" applyFill="1" applyBorder="1" applyAlignment="1">
      <alignment horizontal="center" vertical="center" wrapText="1"/>
    </xf>
    <xf numFmtId="0" fontId="18" fillId="0" borderId="43" xfId="1" applyFont="1" applyBorder="1" applyAlignment="1">
      <alignment vertical="center" wrapText="1"/>
    </xf>
    <xf numFmtId="0" fontId="21" fillId="0" borderId="0" xfId="1" applyFont="1" applyBorder="1" applyAlignment="1">
      <alignment horizontal="center" vertical="center" textRotation="90" wrapText="1"/>
    </xf>
    <xf numFmtId="9" fontId="22" fillId="4" borderId="1" xfId="1" applyNumberFormat="1" applyFont="1" applyFill="1" applyBorder="1" applyAlignment="1">
      <alignment vertical="center" wrapText="1"/>
    </xf>
    <xf numFmtId="166" fontId="22" fillId="4" borderId="2" xfId="1" applyNumberFormat="1" applyFont="1" applyFill="1" applyBorder="1" applyAlignment="1">
      <alignment vertical="center" wrapText="1"/>
    </xf>
    <xf numFmtId="166" fontId="22" fillId="4" borderId="3" xfId="1" applyNumberFormat="1" applyFont="1" applyFill="1" applyBorder="1" applyAlignment="1">
      <alignment vertical="center" wrapText="1"/>
    </xf>
    <xf numFmtId="0" fontId="18" fillId="0" borderId="0" xfId="1" applyFont="1" applyBorder="1" applyAlignment="1">
      <alignment vertical="center" wrapText="1"/>
    </xf>
    <xf numFmtId="0" fontId="4" fillId="0" borderId="0" xfId="1" applyFont="1" applyBorder="1" applyAlignment="1">
      <alignment horizontal="center"/>
    </xf>
    <xf numFmtId="0" fontId="4" fillId="0" borderId="0" xfId="1" applyFont="1" applyBorder="1"/>
    <xf numFmtId="0" fontId="23" fillId="0" borderId="0" xfId="1" applyFont="1" applyBorder="1"/>
    <xf numFmtId="0" fontId="12" fillId="0" borderId="0" xfId="1" applyFont="1" applyFill="1" applyBorder="1" applyAlignment="1">
      <alignment horizontal="center" vertical="center" wrapText="1"/>
    </xf>
    <xf numFmtId="0" fontId="12" fillId="0" borderId="0" xfId="1" quotePrefix="1" applyFont="1" applyBorder="1" applyAlignment="1">
      <alignment horizontal="left" vertical="center" wrapText="1"/>
    </xf>
    <xf numFmtId="0" fontId="4" fillId="0" borderId="0" xfId="1" applyFont="1" applyBorder="1" applyAlignment="1">
      <alignment horizontal="left" wrapText="1"/>
    </xf>
    <xf numFmtId="0" fontId="4" fillId="0" borderId="0" xfId="1" applyFont="1" applyAlignment="1"/>
    <xf numFmtId="0" fontId="2" fillId="0" borderId="0" xfId="1" applyBorder="1"/>
    <xf numFmtId="0" fontId="4" fillId="0" borderId="0" xfId="1" applyFont="1" applyAlignment="1">
      <alignment horizont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10" fontId="59" fillId="0" borderId="0" xfId="0" applyNumberFormat="1" applyFont="1" applyAlignment="1">
      <alignment horizontal="center" vertical="center"/>
    </xf>
    <xf numFmtId="10" fontId="60" fillId="0" borderId="0" xfId="0" applyNumberFormat="1" applyFont="1" applyAlignment="1">
      <alignment horizontal="center" vertical="center"/>
    </xf>
    <xf numFmtId="14" fontId="62" fillId="30" borderId="55" xfId="0" applyNumberFormat="1" applyFont="1" applyFill="1" applyBorder="1" applyAlignment="1">
      <alignment horizontal="center" vertical="center"/>
    </xf>
    <xf numFmtId="10" fontId="62" fillId="30" borderId="55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62" fillId="31" borderId="55" xfId="0" applyNumberFormat="1" applyFont="1" applyFill="1" applyBorder="1" applyAlignment="1">
      <alignment horizontal="center" vertical="center"/>
    </xf>
    <xf numFmtId="10" fontId="62" fillId="31" borderId="55" xfId="0" applyNumberFormat="1" applyFont="1" applyFill="1" applyBorder="1" applyAlignment="1">
      <alignment horizontal="center" vertical="center"/>
    </xf>
    <xf numFmtId="0" fontId="0" fillId="34" borderId="0" xfId="0" applyFill="1" applyAlignment="1">
      <alignment vertical="center"/>
    </xf>
    <xf numFmtId="14" fontId="0" fillId="34" borderId="0" xfId="0" applyNumberFormat="1" applyFill="1" applyAlignment="1">
      <alignment horizontal="center" vertical="center"/>
    </xf>
    <xf numFmtId="10" fontId="60" fillId="34" borderId="0" xfId="0" applyNumberFormat="1" applyFont="1" applyFill="1" applyAlignment="1">
      <alignment horizontal="center" vertical="center"/>
    </xf>
    <xf numFmtId="10" fontId="59" fillId="34" borderId="0" xfId="0" applyNumberFormat="1" applyFont="1" applyFill="1" applyAlignment="1">
      <alignment horizontal="center" vertical="center"/>
    </xf>
    <xf numFmtId="0" fontId="0" fillId="2" borderId="59" xfId="0" applyFill="1" applyBorder="1" applyAlignment="1">
      <alignment horizontal="center" vertical="center"/>
    </xf>
    <xf numFmtId="14" fontId="1" fillId="32" borderId="59" xfId="0" applyNumberFormat="1" applyFont="1" applyFill="1" applyBorder="1" applyAlignment="1">
      <alignment horizontal="center" vertical="center"/>
    </xf>
    <xf numFmtId="14" fontId="61" fillId="29" borderId="56" xfId="0" applyNumberFormat="1" applyFont="1" applyFill="1" applyBorder="1" applyAlignment="1">
      <alignment horizontal="center" vertical="center"/>
    </xf>
    <xf numFmtId="14" fontId="61" fillId="29" borderId="57" xfId="0" applyNumberFormat="1" applyFont="1" applyFill="1" applyBorder="1" applyAlignment="1">
      <alignment horizontal="center" vertical="center"/>
    </xf>
    <xf numFmtId="14" fontId="61" fillId="29" borderId="58" xfId="0" applyNumberFormat="1" applyFont="1" applyFill="1" applyBorder="1" applyAlignment="1">
      <alignment horizontal="center" vertical="center"/>
    </xf>
    <xf numFmtId="0" fontId="61" fillId="33" borderId="56" xfId="0" applyFont="1" applyFill="1" applyBorder="1" applyAlignment="1">
      <alignment horizontal="center" vertical="center"/>
    </xf>
    <xf numFmtId="0" fontId="61" fillId="33" borderId="58" xfId="0" applyFont="1" applyFill="1" applyBorder="1" applyAlignment="1">
      <alignment horizontal="center" vertical="center"/>
    </xf>
    <xf numFmtId="0" fontId="11" fillId="0" borderId="0" xfId="1" applyFont="1" applyFill="1" applyBorder="1" applyAlignment="1">
      <alignment horizontal="right" vertical="center" wrapText="1"/>
    </xf>
    <xf numFmtId="0" fontId="11" fillId="0" borderId="15" xfId="1" applyFont="1" applyFill="1" applyBorder="1" applyAlignment="1">
      <alignment horizontal="right" vertical="center" wrapText="1"/>
    </xf>
    <xf numFmtId="0" fontId="24" fillId="0" borderId="44" xfId="1" applyFont="1" applyBorder="1" applyAlignment="1">
      <alignment horizontal="left" wrapText="1"/>
    </xf>
    <xf numFmtId="0" fontId="4" fillId="0" borderId="42" xfId="1" applyFont="1" applyBorder="1" applyAlignment="1">
      <alignment horizontal="center" vertical="center" wrapText="1"/>
    </xf>
    <xf numFmtId="0" fontId="4" fillId="0" borderId="45" xfId="1" applyFont="1" applyBorder="1" applyAlignment="1">
      <alignment horizontal="center" vertical="center" wrapText="1"/>
    </xf>
    <xf numFmtId="0" fontId="4" fillId="0" borderId="40" xfId="1" applyFont="1" applyBorder="1" applyAlignment="1">
      <alignment horizontal="center" vertical="center" wrapText="1"/>
    </xf>
    <xf numFmtId="0" fontId="16" fillId="0" borderId="18" xfId="1" applyFont="1" applyBorder="1" applyAlignment="1">
      <alignment horizontal="center" vertical="center" textRotation="90" wrapText="1"/>
    </xf>
    <xf numFmtId="0" fontId="20" fillId="0" borderId="22" xfId="1" applyFont="1" applyBorder="1" applyAlignment="1">
      <alignment horizontal="center" vertical="center" textRotation="90" wrapText="1"/>
    </xf>
    <xf numFmtId="0" fontId="13" fillId="0" borderId="10" xfId="1" applyFont="1" applyBorder="1" applyAlignment="1">
      <alignment horizontal="left" vertical="center" wrapText="1"/>
    </xf>
    <xf numFmtId="0" fontId="13" fillId="0" borderId="34" xfId="1" applyFont="1" applyBorder="1" applyAlignment="1">
      <alignment horizontal="left" vertical="center" wrapText="1"/>
    </xf>
    <xf numFmtId="0" fontId="13" fillId="0" borderId="11" xfId="1" applyFont="1" applyBorder="1" applyAlignment="1">
      <alignment horizontal="left" vertical="center" wrapText="1"/>
    </xf>
    <xf numFmtId="0" fontId="13" fillId="0" borderId="37" xfId="1" applyFont="1" applyBorder="1" applyAlignment="1">
      <alignment horizontal="left" vertical="center" wrapText="1"/>
    </xf>
    <xf numFmtId="0" fontId="13" fillId="0" borderId="38" xfId="1" applyFont="1" applyBorder="1" applyAlignment="1">
      <alignment horizontal="left" vertical="center" wrapText="1"/>
    </xf>
    <xf numFmtId="0" fontId="13" fillId="0" borderId="39" xfId="1" applyFont="1" applyBorder="1" applyAlignment="1">
      <alignment horizontal="left" vertical="center" wrapText="1"/>
    </xf>
    <xf numFmtId="0" fontId="13" fillId="0" borderId="16" xfId="1" applyFont="1" applyBorder="1" applyAlignment="1">
      <alignment horizontal="left" vertical="center" wrapText="1"/>
    </xf>
    <xf numFmtId="0" fontId="13" fillId="0" borderId="23" xfId="1" applyFont="1" applyBorder="1" applyAlignment="1">
      <alignment horizontal="left" vertical="center" wrapText="1"/>
    </xf>
    <xf numFmtId="0" fontId="13" fillId="0" borderId="17" xfId="1" applyFont="1" applyBorder="1" applyAlignment="1">
      <alignment horizontal="left" vertical="center" wrapText="1"/>
    </xf>
    <xf numFmtId="0" fontId="13" fillId="0" borderId="19" xfId="1" applyFont="1" applyBorder="1" applyAlignment="1">
      <alignment horizontal="left" vertical="center" wrapText="1"/>
    </xf>
    <xf numFmtId="0" fontId="13" fillId="0" borderId="20" xfId="1" applyFont="1" applyBorder="1" applyAlignment="1">
      <alignment horizontal="left" vertical="center" wrapText="1"/>
    </xf>
    <xf numFmtId="0" fontId="13" fillId="0" borderId="21" xfId="1" applyFont="1" applyBorder="1" applyAlignment="1">
      <alignment horizontal="left" vertical="center" wrapText="1"/>
    </xf>
    <xf numFmtId="0" fontId="13" fillId="6" borderId="29" xfId="1" applyFont="1" applyFill="1" applyBorder="1" applyAlignment="1">
      <alignment horizontal="left" vertical="center" wrapText="1"/>
    </xf>
    <xf numFmtId="0" fontId="13" fillId="6" borderId="30" xfId="1" applyFont="1" applyFill="1" applyBorder="1" applyAlignment="1">
      <alignment horizontal="left" vertical="center" wrapText="1"/>
    </xf>
    <xf numFmtId="0" fontId="13" fillId="6" borderId="31" xfId="1" applyFont="1" applyFill="1" applyBorder="1" applyAlignment="1">
      <alignment horizontal="left" vertical="center" wrapText="1"/>
    </xf>
    <xf numFmtId="0" fontId="3" fillId="2" borderId="1" xfId="1" applyFont="1" applyFill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/>
    </xf>
    <xf numFmtId="0" fontId="4" fillId="0" borderId="18" xfId="1" applyFont="1" applyBorder="1" applyAlignment="1">
      <alignment horizontal="center" vertical="center" wrapText="1"/>
    </xf>
    <xf numFmtId="0" fontId="4" fillId="0" borderId="22" xfId="1" applyFont="1" applyBorder="1" applyAlignment="1">
      <alignment horizontal="center" vertical="center" wrapText="1"/>
    </xf>
    <xf numFmtId="0" fontId="4" fillId="0" borderId="4" xfId="1" applyFont="1" applyBorder="1" applyAlignment="1">
      <alignment horizontal="center" vertical="center" wrapText="1"/>
    </xf>
    <xf numFmtId="0" fontId="4" fillId="0" borderId="0" xfId="1" applyFont="1" applyBorder="1" applyAlignment="1">
      <alignment horizontal="center" vertical="center" wrapText="1"/>
    </xf>
    <xf numFmtId="0" fontId="4" fillId="0" borderId="6" xfId="1" applyFont="1" applyBorder="1" applyAlignment="1">
      <alignment horizontal="center" vertical="center" wrapText="1"/>
    </xf>
    <xf numFmtId="0" fontId="4" fillId="0" borderId="7" xfId="1" applyFont="1" applyBorder="1" applyAlignment="1">
      <alignment horizontal="center" vertical="center" wrapText="1"/>
    </xf>
    <xf numFmtId="0" fontId="4" fillId="0" borderId="8" xfId="1" applyFont="1" applyBorder="1" applyAlignment="1">
      <alignment horizontal="center" vertical="center" wrapText="1"/>
    </xf>
    <xf numFmtId="0" fontId="4" fillId="0" borderId="9" xfId="1" applyFont="1" applyBorder="1" applyAlignment="1">
      <alignment horizontal="center" vertical="center" wrapText="1"/>
    </xf>
    <xf numFmtId="0" fontId="14" fillId="0" borderId="19" xfId="1" applyFont="1" applyBorder="1" applyAlignment="1">
      <alignment horizontal="center" vertical="center" wrapText="1"/>
    </xf>
    <xf numFmtId="0" fontId="14" fillId="0" borderId="20" xfId="1" applyFont="1" applyBorder="1" applyAlignment="1">
      <alignment horizontal="center" vertical="center" wrapText="1"/>
    </xf>
    <xf numFmtId="0" fontId="14" fillId="0" borderId="21" xfId="1" applyFont="1" applyBorder="1" applyAlignment="1">
      <alignment horizontal="center" vertical="center" wrapText="1"/>
    </xf>
    <xf numFmtId="0" fontId="11" fillId="0" borderId="18" xfId="1" applyFont="1" applyBorder="1" applyAlignment="1">
      <alignment horizontal="center" vertical="center"/>
    </xf>
    <xf numFmtId="0" fontId="11" fillId="0" borderId="24" xfId="1" applyFont="1" applyBorder="1" applyAlignment="1">
      <alignment horizontal="center" vertical="center"/>
    </xf>
    <xf numFmtId="14" fontId="0" fillId="0" borderId="0" xfId="0" applyNumberFormat="1" applyAlignment="1">
      <alignment vertical="center"/>
    </xf>
    <xf numFmtId="10" fontId="0" fillId="0" borderId="0" xfId="0" applyNumberFormat="1" applyAlignment="1">
      <alignment vertical="center"/>
    </xf>
    <xf numFmtId="0" fontId="64" fillId="0" borderId="0" xfId="0" applyFont="1" applyAlignment="1">
      <alignment horizontal="center" vertical="center"/>
    </xf>
    <xf numFmtId="0" fontId="61" fillId="30" borderId="0" xfId="0" applyFont="1" applyFill="1" applyAlignment="1">
      <alignment horizontal="center" vertical="center"/>
    </xf>
    <xf numFmtId="0" fontId="63" fillId="4" borderId="0" xfId="0" applyFont="1" applyFill="1" applyAlignment="1">
      <alignment horizontal="center" vertical="center" wrapText="1"/>
    </xf>
    <xf numFmtId="0" fontId="63" fillId="4" borderId="0" xfId="0" applyFont="1" applyFill="1" applyAlignment="1">
      <alignment horizontal="center" vertical="center"/>
    </xf>
    <xf numFmtId="0" fontId="63" fillId="4" borderId="60" xfId="0" applyFont="1" applyFill="1" applyBorder="1" applyAlignment="1">
      <alignment horizontal="center" vertical="center"/>
    </xf>
  </cellXfs>
  <cellStyles count="84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20% - アクセント 1" xfId="8"/>
    <cellStyle name="20% - アクセント 2" xfId="9"/>
    <cellStyle name="20% - アクセント 3" xfId="10"/>
    <cellStyle name="20% - アクセント 4" xfId="11"/>
    <cellStyle name="20% - アクセント 5" xfId="12"/>
    <cellStyle name="20% - アクセント 6" xfId="13"/>
    <cellStyle name="40 % - Accent1 2" xfId="14"/>
    <cellStyle name="40 % - Accent2 2" xfId="15"/>
    <cellStyle name="40 % - Accent3 2" xfId="16"/>
    <cellStyle name="40 % - Accent4 2" xfId="17"/>
    <cellStyle name="40 % - Accent5 2" xfId="18"/>
    <cellStyle name="40 % - Accent6 2" xfId="19"/>
    <cellStyle name="40% - アクセント 1" xfId="20"/>
    <cellStyle name="40% - アクセント 2" xfId="21"/>
    <cellStyle name="40% - アクセント 3" xfId="22"/>
    <cellStyle name="40% - アクセント 4" xfId="23"/>
    <cellStyle name="40% - アクセント 5" xfId="24"/>
    <cellStyle name="40% - アクセント 6" xfId="25"/>
    <cellStyle name="60 % - Accent1 2" xfId="26"/>
    <cellStyle name="60 % - Accent2 2" xfId="27"/>
    <cellStyle name="60 % - Accent3 2" xfId="28"/>
    <cellStyle name="60 % - Accent4 2" xfId="29"/>
    <cellStyle name="60 % - Accent5 2" xfId="30"/>
    <cellStyle name="60 % - Accent6 2" xfId="31"/>
    <cellStyle name="60% - アクセント 1" xfId="32"/>
    <cellStyle name="60% - アクセント 2" xfId="33"/>
    <cellStyle name="60% - アクセント 3" xfId="34"/>
    <cellStyle name="60% - アクセント 4" xfId="35"/>
    <cellStyle name="60% - アクセント 5" xfId="36"/>
    <cellStyle name="60% - アクセント 6" xfId="37"/>
    <cellStyle name="Avertissement 2" xfId="38"/>
    <cellStyle name="Calcul 2" xfId="39"/>
    <cellStyle name="Cellule liée 2" xfId="40"/>
    <cellStyle name="Commentaire 2" xfId="41"/>
    <cellStyle name="Entrée 2" xfId="42"/>
    <cellStyle name="Insatisfaisant 2" xfId="43"/>
    <cellStyle name="Neutre 2" xfId="44"/>
    <cellStyle name="Normal" xfId="0" builtinId="0"/>
    <cellStyle name="Normal 2" xfId="1"/>
    <cellStyle name="Normal 3" xfId="45"/>
    <cellStyle name="Normal 3 2" xfId="46"/>
    <cellStyle name="Normal 3 3" xfId="47"/>
    <cellStyle name="Normal 3 4" xfId="48"/>
    <cellStyle name="Pourcentage 2" xfId="49"/>
    <cellStyle name="Pourcentage 3" xfId="50"/>
    <cellStyle name="Satisfaisant 2" xfId="51"/>
    <cellStyle name="Sortie 2" xfId="52"/>
    <cellStyle name="Standard 2" xfId="53"/>
    <cellStyle name="Texte explicatif 2" xfId="54"/>
    <cellStyle name="Titre 2" xfId="55"/>
    <cellStyle name="Titre 1 2" xfId="56"/>
    <cellStyle name="Titre 2 2" xfId="57"/>
    <cellStyle name="Titre 3 2" xfId="58"/>
    <cellStyle name="Titre 4 2" xfId="59"/>
    <cellStyle name="Vérification 2" xfId="60"/>
    <cellStyle name="アクセント 1" xfId="61"/>
    <cellStyle name="アクセント 2" xfId="62"/>
    <cellStyle name="アクセント 3" xfId="63"/>
    <cellStyle name="アクセント 4" xfId="64"/>
    <cellStyle name="アクセント 5" xfId="65"/>
    <cellStyle name="アクセント 6" xfId="66"/>
    <cellStyle name="タイトル" xfId="67"/>
    <cellStyle name="チェック セル" xfId="68"/>
    <cellStyle name="どちらでもない" xfId="69"/>
    <cellStyle name="メモ" xfId="70"/>
    <cellStyle name="リンク セル" xfId="71"/>
    <cellStyle name="入力" xfId="72"/>
    <cellStyle name="出力" xfId="73"/>
    <cellStyle name="悪い" xfId="74"/>
    <cellStyle name="良い" xfId="75"/>
    <cellStyle name="見出し 1" xfId="76"/>
    <cellStyle name="見出し 2" xfId="77"/>
    <cellStyle name="見出し 3" xfId="78"/>
    <cellStyle name="見出し 4" xfId="79"/>
    <cellStyle name="計算" xfId="80"/>
    <cellStyle name="説明文" xfId="81"/>
    <cellStyle name="警告文" xfId="82"/>
    <cellStyle name="集計" xfId="83"/>
  </cellStyles>
  <dxfs count="14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79998168889431442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  <dxf>
      <fill>
        <patternFill>
          <bgColor theme="8" tint="0.59996337778862885"/>
        </patternFill>
      </fill>
      <border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/>
        <horizontal/>
      </border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tr-TR"/>
  <c:chart>
    <c:plotArea>
      <c:layout>
        <c:manualLayout>
          <c:layoutTarget val="inner"/>
          <c:xMode val="edge"/>
          <c:yMode val="edge"/>
          <c:x val="5.6066450191749745E-2"/>
          <c:y val="8.6309523809523808E-2"/>
          <c:w val="0.92165862666376197"/>
          <c:h val="0.85017341582302208"/>
        </c:manualLayout>
      </c:layout>
      <c:barChart>
        <c:barDir val="col"/>
        <c:grouping val="clustered"/>
        <c:ser>
          <c:idx val="0"/>
          <c:order val="0"/>
          <c:tx>
            <c:strRef>
              <c:f>Synthese!$AH$3</c:f>
              <c:strCache>
                <c:ptCount val="1"/>
                <c:pt idx="0">
                  <c:v>Resultat_AuditPersonnel</c:v>
                </c:pt>
              </c:strCache>
            </c:strRef>
          </c:tx>
          <c:spPr>
            <a:ln w="44450">
              <a:solidFill>
                <a:schemeClr val="bg1">
                  <a:lumMod val="95000"/>
                </a:schemeClr>
              </a:solidFill>
            </a:ln>
          </c:spPr>
          <c:dLbls>
            <c:numFmt formatCode="0%" sourceLinked="0"/>
            <c:txPr>
              <a:bodyPr/>
              <a:lstStyle/>
              <a:p>
                <a:pPr>
                  <a:defRPr b="0">
                    <a:solidFill>
                      <a:schemeClr val="tx1">
                        <a:lumMod val="85000"/>
                        <a:lumOff val="15000"/>
                      </a:schemeClr>
                    </a:solidFill>
                  </a:defRPr>
                </a:pPr>
                <a:endParaRPr lang="tr-TR"/>
              </a:p>
            </c:txPr>
            <c:dLblPos val="inEnd"/>
            <c:showVal val="1"/>
          </c:dLbls>
          <c:cat>
            <c:strRef>
              <c:f>Synthese!$AG$4:$AG$103</c:f>
              <c:strCache>
                <c:ptCount val="7"/>
                <c:pt idx="0">
                  <c:v>01.07.2016</c:v>
                </c:pt>
                <c:pt idx="1">
                  <c:v>04.07.2016</c:v>
                </c:pt>
                <c:pt idx="2">
                  <c:v>08.07.2016</c:v>
                </c:pt>
                <c:pt idx="3">
                  <c:v>15.07.2016</c:v>
                </c:pt>
                <c:pt idx="4">
                  <c:v>22.07.2016</c:v>
                </c:pt>
                <c:pt idx="5">
                  <c:v>15.08.2016</c:v>
                </c:pt>
                <c:pt idx="6">
                  <c:v>19.08.2016</c:v>
                </c:pt>
              </c:strCache>
            </c:strRef>
          </c:cat>
          <c:val>
            <c:numRef>
              <c:f>[0]!yval1</c:f>
              <c:numCache>
                <c:formatCode>0.00%</c:formatCode>
                <c:ptCount val="7"/>
                <c:pt idx="0">
                  <c:v>0</c:v>
                </c:pt>
                <c:pt idx="1">
                  <c:v>#N/A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#N/A</c:v>
                </c:pt>
                <c:pt idx="6">
                  <c:v>0</c:v>
                </c:pt>
              </c:numCache>
            </c:numRef>
          </c:val>
        </c:ser>
        <c:gapWidth val="80"/>
        <c:axId val="83890176"/>
        <c:axId val="74107904"/>
      </c:barChart>
      <c:scatterChart>
        <c:scatterStyle val="lineMarker"/>
        <c:ser>
          <c:idx val="1"/>
          <c:order val="1"/>
          <c:tx>
            <c:strRef>
              <c:f>Synthese!$AI$3</c:f>
              <c:strCache>
                <c:ptCount val="1"/>
                <c:pt idx="0">
                  <c:v>Objectif_AuditPersonnel</c:v>
                </c:pt>
              </c:strCache>
            </c:strRef>
          </c:tx>
          <c:spPr>
            <a:ln w="50800">
              <a:solidFill>
                <a:srgbClr val="FFFF00"/>
              </a:solidFill>
            </a:ln>
          </c:spPr>
          <c:marker>
            <c:symbol val="none"/>
          </c:marker>
          <c:xVal>
            <c:strRef>
              <c:f>Synthese!$AG$4:$AG$103</c:f>
              <c:strCache>
                <c:ptCount val="7"/>
                <c:pt idx="0">
                  <c:v>01.07.2016</c:v>
                </c:pt>
                <c:pt idx="1">
                  <c:v>04.07.2016</c:v>
                </c:pt>
                <c:pt idx="2">
                  <c:v>08.07.2016</c:v>
                </c:pt>
                <c:pt idx="3">
                  <c:v>15.07.2016</c:v>
                </c:pt>
                <c:pt idx="4">
                  <c:v>22.07.2016</c:v>
                </c:pt>
                <c:pt idx="5">
                  <c:v>15.08.2016</c:v>
                </c:pt>
                <c:pt idx="6">
                  <c:v>19.08.2016</c:v>
                </c:pt>
              </c:strCache>
            </c:strRef>
          </c:xVal>
          <c:yVal>
            <c:numRef>
              <c:f>[0]!yval2</c:f>
              <c:numCache>
                <c:formatCode>0.00%</c:formatCode>
                <c:ptCount val="7"/>
                <c:pt idx="0">
                  <c:v>0.85</c:v>
                </c:pt>
                <c:pt idx="1">
                  <c:v>#N/A</c:v>
                </c:pt>
                <c:pt idx="2">
                  <c:v>0.85</c:v>
                </c:pt>
                <c:pt idx="3">
                  <c:v>0.85</c:v>
                </c:pt>
                <c:pt idx="4">
                  <c:v>0.85</c:v>
                </c:pt>
                <c:pt idx="5">
                  <c:v>#N/A</c:v>
                </c:pt>
                <c:pt idx="6">
                  <c:v>0.85</c:v>
                </c:pt>
              </c:numCache>
            </c:numRef>
          </c:yVal>
        </c:ser>
        <c:ser>
          <c:idx val="2"/>
          <c:order val="2"/>
          <c:tx>
            <c:strRef>
              <c:f>Synthese!$AJ$3</c:f>
              <c:strCache>
                <c:ptCount val="1"/>
                <c:pt idx="0">
                  <c:v>Resultat_VraiAudit</c:v>
                </c:pt>
              </c:strCache>
            </c:strRef>
          </c:tx>
          <c:spPr>
            <a:ln>
              <a:noFill/>
            </a:ln>
          </c:spPr>
          <c:marker>
            <c:symbol val="square"/>
            <c:size val="11"/>
            <c:spPr>
              <a:solidFill>
                <a:srgbClr val="FFC000"/>
              </a:solidFill>
              <a:ln w="19050">
                <a:solidFill>
                  <a:schemeClr val="bg1"/>
                </a:solidFill>
              </a:ln>
            </c:spPr>
          </c:marker>
          <c:xVal>
            <c:strRef>
              <c:f>Synthese!$AG$4:$AG$103</c:f>
              <c:strCache>
                <c:ptCount val="7"/>
                <c:pt idx="0">
                  <c:v>01.07.2016</c:v>
                </c:pt>
                <c:pt idx="1">
                  <c:v>04.07.2016</c:v>
                </c:pt>
                <c:pt idx="2">
                  <c:v>08.07.2016</c:v>
                </c:pt>
                <c:pt idx="3">
                  <c:v>15.07.2016</c:v>
                </c:pt>
                <c:pt idx="4">
                  <c:v>22.07.2016</c:v>
                </c:pt>
                <c:pt idx="5">
                  <c:v>15.08.2016</c:v>
                </c:pt>
                <c:pt idx="6">
                  <c:v>19.08.2016</c:v>
                </c:pt>
              </c:strCache>
            </c:strRef>
          </c:xVal>
          <c:yVal>
            <c:numRef>
              <c:f>[0]!yval3</c:f>
              <c:numCache>
                <c:formatCode>0.00%</c:formatCode>
                <c:ptCount val="7"/>
                <c:pt idx="0">
                  <c:v>#N/A</c:v>
                </c:pt>
                <c:pt idx="1">
                  <c:v>0.5</c:v>
                </c:pt>
                <c:pt idx="2">
                  <c:v>#N/A</c:v>
                </c:pt>
                <c:pt idx="3">
                  <c:v>#N/A</c:v>
                </c:pt>
                <c:pt idx="4">
                  <c:v>#N/A</c:v>
                </c:pt>
                <c:pt idx="5">
                  <c:v>0.5</c:v>
                </c:pt>
                <c:pt idx="6">
                  <c:v>#N/A</c:v>
                </c:pt>
              </c:numCache>
            </c:numRef>
          </c:yVal>
        </c:ser>
        <c:axId val="83890176"/>
        <c:axId val="74107904"/>
      </c:scatterChart>
      <c:catAx>
        <c:axId val="83890176"/>
        <c:scaling>
          <c:orientation val="minMax"/>
        </c:scaling>
        <c:axPos val="b"/>
        <c:numFmt formatCode="dd/mm/yyyy" sourceLinked="1"/>
        <c:tickLblPos val="nextTo"/>
        <c:txPr>
          <a:bodyPr/>
          <a:lstStyle/>
          <a:p>
            <a:pPr>
              <a:defRPr sz="800" b="1"/>
            </a:pPr>
            <a:endParaRPr lang="tr-TR"/>
          </a:p>
        </c:txPr>
        <c:crossAx val="74107904"/>
        <c:crosses val="autoZero"/>
        <c:auto val="1"/>
        <c:lblAlgn val="ctr"/>
        <c:lblOffset val="100"/>
      </c:catAx>
      <c:valAx>
        <c:axId val="74107904"/>
        <c:scaling>
          <c:orientation val="minMax"/>
          <c:max val="1"/>
        </c:scaling>
        <c:axPos val="l"/>
        <c:majorGridlines/>
        <c:numFmt formatCode="0%" sourceLinked="0"/>
        <c:tickLblPos val="nextTo"/>
        <c:txPr>
          <a:bodyPr/>
          <a:lstStyle/>
          <a:p>
            <a:pPr>
              <a:defRPr sz="800" b="1"/>
            </a:pPr>
            <a:endParaRPr lang="tr-TR"/>
          </a:p>
        </c:txPr>
        <c:crossAx val="83890176"/>
        <c:crossesAt val="0"/>
        <c:crossBetween val="between"/>
      </c:valAx>
      <c:spPr>
        <a:solidFill>
          <a:schemeClr val="tx1">
            <a:lumMod val="85000"/>
            <a:lumOff val="15000"/>
          </a:schemeClr>
        </a:solidFill>
      </c:spPr>
    </c:plotArea>
    <c:legend>
      <c:legendPos val="r"/>
      <c:layout>
        <c:manualLayout>
          <c:xMode val="edge"/>
          <c:yMode val="edge"/>
          <c:x val="1.0013175230566415E-3"/>
          <c:y val="5.5821147356580085E-3"/>
          <c:w val="0.99724198506807216"/>
          <c:h val="6.9192679040119984E-2"/>
        </c:manualLayout>
      </c:layout>
      <c:txPr>
        <a:bodyPr/>
        <a:lstStyle/>
        <a:p>
          <a:pPr>
            <a:defRPr sz="1100" b="1"/>
          </a:pPr>
          <a:endParaRPr lang="tr-TR"/>
        </a:p>
      </c:txPr>
    </c:legend>
    <c:plotVisOnly val="1"/>
    <c:dispBlanksAs val="gap"/>
  </c:chart>
  <c:spPr>
    <a:solidFill>
      <a:schemeClr val="accent5">
        <a:lumMod val="40000"/>
        <a:lumOff val="60000"/>
      </a:schemeClr>
    </a:solidFill>
    <a:ln w="25400">
      <a:solidFill>
        <a:srgbClr val="C00000"/>
      </a:solidFill>
    </a:ln>
  </c:sp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771525</xdr:colOff>
      <xdr:row>8</xdr:row>
      <xdr:rowOff>247650</xdr:rowOff>
    </xdr:from>
    <xdr:to>
      <xdr:col>2</xdr:col>
      <xdr:colOff>533400</xdr:colOff>
      <xdr:row>10</xdr:row>
      <xdr:rowOff>219075</xdr:rowOff>
    </xdr:to>
    <xdr:sp macro="" textlink="">
      <xdr:nvSpPr>
        <xdr:cNvPr id="2" name="1 Aşağı Ok"/>
        <xdr:cNvSpPr/>
      </xdr:nvSpPr>
      <xdr:spPr>
        <a:xfrm>
          <a:off x="847725" y="2524125"/>
          <a:ext cx="552450" cy="6000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tr-TR" sz="1100"/>
        </a:p>
      </xdr:txBody>
    </xdr:sp>
    <xdr:clientData/>
  </xdr:twoCellAnchor>
  <xdr:twoCellAnchor>
    <xdr:from>
      <xdr:col>1</xdr:col>
      <xdr:colOff>514350</xdr:colOff>
      <xdr:row>10</xdr:row>
      <xdr:rowOff>238125</xdr:rowOff>
    </xdr:from>
    <xdr:to>
      <xdr:col>3</xdr:col>
      <xdr:colOff>209550</xdr:colOff>
      <xdr:row>12</xdr:row>
      <xdr:rowOff>123825</xdr:rowOff>
    </xdr:to>
    <xdr:sp macro="" textlink="">
      <xdr:nvSpPr>
        <xdr:cNvPr id="3" name="2 Metin kutusu"/>
        <xdr:cNvSpPr txBox="1"/>
      </xdr:nvSpPr>
      <xdr:spPr>
        <a:xfrm>
          <a:off x="590550" y="3143250"/>
          <a:ext cx="1095375" cy="514350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tr-TR" sz="1100"/>
            <a:t>Continuer</a:t>
          </a:r>
        </a:p>
      </xdr:txBody>
    </xdr:sp>
    <xdr:clientData/>
  </xdr:twoCellAnchor>
  <xdr:twoCellAnchor>
    <xdr:from>
      <xdr:col>5</xdr:col>
      <xdr:colOff>447675</xdr:colOff>
      <xdr:row>5</xdr:row>
      <xdr:rowOff>238125</xdr:rowOff>
    </xdr:from>
    <xdr:to>
      <xdr:col>6</xdr:col>
      <xdr:colOff>209550</xdr:colOff>
      <xdr:row>7</xdr:row>
      <xdr:rowOff>209550</xdr:rowOff>
    </xdr:to>
    <xdr:sp macro="" textlink="">
      <xdr:nvSpPr>
        <xdr:cNvPr id="4" name="3 Aşağı Ok"/>
        <xdr:cNvSpPr/>
      </xdr:nvSpPr>
      <xdr:spPr>
        <a:xfrm>
          <a:off x="2609850" y="1571625"/>
          <a:ext cx="552450" cy="6000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tr-TR" sz="1100"/>
        </a:p>
      </xdr:txBody>
    </xdr:sp>
    <xdr:clientData/>
  </xdr:twoCellAnchor>
  <xdr:twoCellAnchor>
    <xdr:from>
      <xdr:col>5</xdr:col>
      <xdr:colOff>190500</xdr:colOff>
      <xdr:row>7</xdr:row>
      <xdr:rowOff>228600</xdr:rowOff>
    </xdr:from>
    <xdr:to>
      <xdr:col>6</xdr:col>
      <xdr:colOff>495300</xdr:colOff>
      <xdr:row>9</xdr:row>
      <xdr:rowOff>114300</xdr:rowOff>
    </xdr:to>
    <xdr:sp macro="" textlink="">
      <xdr:nvSpPr>
        <xdr:cNvPr id="5" name="4 Metin kutusu"/>
        <xdr:cNvSpPr txBox="1"/>
      </xdr:nvSpPr>
      <xdr:spPr>
        <a:xfrm>
          <a:off x="2352675" y="2190750"/>
          <a:ext cx="1095375" cy="514350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tr-TR" sz="1100"/>
            <a:t>Continuer</a:t>
          </a:r>
        </a:p>
      </xdr:txBody>
    </xdr:sp>
    <xdr:clientData/>
  </xdr:twoCellAnchor>
  <xdr:twoCellAnchor>
    <xdr:from>
      <xdr:col>12</xdr:col>
      <xdr:colOff>9524</xdr:colOff>
      <xdr:row>2</xdr:row>
      <xdr:rowOff>38099</xdr:rowOff>
    </xdr:from>
    <xdr:to>
      <xdr:col>19</xdr:col>
      <xdr:colOff>904874</xdr:colOff>
      <xdr:row>16</xdr:row>
      <xdr:rowOff>9524</xdr:rowOff>
    </xdr:to>
    <xdr:graphicFrame macro="">
      <xdr:nvGraphicFramePr>
        <xdr:cNvPr id="10" name="9 Grafik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is Teması">
  <a:themeElements>
    <a:clrScheme name="Ofis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is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i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103"/>
  <sheetViews>
    <sheetView showGridLines="0" tabSelected="1" workbookViewId="0">
      <selection activeCell="J12" sqref="J12"/>
    </sheetView>
  </sheetViews>
  <sheetFormatPr defaultRowHeight="24.75" customHeight="1"/>
  <cols>
    <col min="1" max="1" width="1.140625" style="77" customWidth="1"/>
    <col min="2" max="2" width="11.85546875" style="78" customWidth="1"/>
    <col min="3" max="3" width="9.140625" style="80"/>
    <col min="4" max="4" width="9.140625" style="79"/>
    <col min="5" max="5" width="1.140625" style="77" customWidth="1"/>
    <col min="6" max="6" width="11.85546875" style="78" customWidth="1"/>
    <col min="7" max="7" width="9.140625" style="80"/>
    <col min="8" max="8" width="1.28515625" style="77" customWidth="1"/>
    <col min="9" max="9" width="1.42578125" style="77" customWidth="1"/>
    <col min="10" max="10" width="8.85546875" style="77" customWidth="1"/>
    <col min="11" max="11" width="12.28515625" style="83" customWidth="1"/>
    <col min="12" max="12" width="1.28515625" style="77" customWidth="1"/>
    <col min="13" max="20" width="13.5703125" style="77" customWidth="1"/>
    <col min="21" max="21" width="1.28515625" style="77" customWidth="1"/>
    <col min="22" max="22" width="1.140625" style="77" customWidth="1"/>
    <col min="23" max="23" width="11.85546875" style="78" customWidth="1"/>
    <col min="24" max="24" width="9.140625" style="80"/>
    <col min="25" max="25" width="9.140625" style="79"/>
    <col min="26" max="26" width="1.140625" style="77" customWidth="1"/>
    <col min="27" max="27" width="11.85546875" style="78" customWidth="1"/>
    <col min="28" max="28" width="9.140625" style="80"/>
    <col min="29" max="30" width="1.28515625" style="77" customWidth="1"/>
    <col min="31" max="31" width="11.42578125" style="77" customWidth="1"/>
    <col min="32" max="32" width="4.5703125" style="77" customWidth="1"/>
    <col min="33" max="33" width="15.140625" style="136" customWidth="1"/>
    <col min="34" max="36" width="9.140625" style="137"/>
    <col min="37" max="16384" width="9.140625" style="77"/>
  </cols>
  <sheetData>
    <row r="1" spans="1:36" ht="6" customHeight="1">
      <c r="A1" s="86"/>
      <c r="B1" s="87"/>
      <c r="C1" s="88"/>
      <c r="D1" s="89"/>
      <c r="E1" s="86"/>
      <c r="F1" s="87"/>
      <c r="G1" s="88"/>
      <c r="H1" s="86"/>
      <c r="V1" s="86"/>
      <c r="W1" s="87"/>
      <c r="X1" s="88"/>
      <c r="Y1" s="89"/>
      <c r="Z1" s="86"/>
      <c r="AA1" s="87"/>
      <c r="AB1" s="88"/>
      <c r="AC1" s="86"/>
    </row>
    <row r="2" spans="1:36" ht="24.75" customHeight="1">
      <c r="A2" s="86"/>
      <c r="B2" s="92" t="s">
        <v>24</v>
      </c>
      <c r="C2" s="93"/>
      <c r="D2" s="94"/>
      <c r="E2" s="86"/>
      <c r="F2" s="95" t="s">
        <v>25</v>
      </c>
      <c r="G2" s="96"/>
      <c r="H2" s="86"/>
      <c r="J2" s="140" t="s">
        <v>28</v>
      </c>
      <c r="K2" s="141"/>
      <c r="M2" s="139" t="str">
        <f>"GRAPHIQUE  EVOLUTION  ( "&amp;IF(K4=K5,"pour la Date de : "&amp;TEXT(K4,"jj.mm.aaaa"),"entre les Dates  :  "&amp;TEXT(MIN(K4:K5),"jj.mm.aaaa")&amp;"  –  "&amp;TEXT(MAX(K4:K5),"jj.mm.aaaa"))&amp;"  )"</f>
        <v>GRAPHIQUE  EVOLUTION  ( entre les Dates  :  jj.mm.Mayıs  –  jj.mm.Eylül  )</v>
      </c>
      <c r="N2" s="139"/>
      <c r="O2" s="139"/>
      <c r="P2" s="139"/>
      <c r="Q2" s="139"/>
      <c r="R2" s="139"/>
      <c r="S2" s="139"/>
      <c r="T2" s="139"/>
      <c r="V2" s="86"/>
      <c r="W2" s="92" t="s">
        <v>24</v>
      </c>
      <c r="X2" s="93"/>
      <c r="Y2" s="94"/>
      <c r="Z2" s="86"/>
      <c r="AA2" s="95" t="s">
        <v>25</v>
      </c>
      <c r="AB2" s="96"/>
      <c r="AC2" s="86"/>
      <c r="AE2" s="138" t="s">
        <v>32</v>
      </c>
      <c r="AF2" s="138"/>
      <c r="AG2" s="138"/>
      <c r="AH2" s="138"/>
      <c r="AI2" s="138"/>
      <c r="AJ2" s="138"/>
    </row>
    <row r="3" spans="1:36" ht="24.75" customHeight="1" thickBot="1">
      <c r="A3" s="86"/>
      <c r="B3" s="81" t="s">
        <v>21</v>
      </c>
      <c r="C3" s="82" t="s">
        <v>22</v>
      </c>
      <c r="D3" s="82" t="s">
        <v>23</v>
      </c>
      <c r="E3" s="86"/>
      <c r="F3" s="84" t="s">
        <v>21</v>
      </c>
      <c r="G3" s="85" t="s">
        <v>22</v>
      </c>
      <c r="H3" s="86"/>
      <c r="J3" s="142"/>
      <c r="K3" s="142"/>
      <c r="V3" s="86"/>
      <c r="W3" s="81" t="s">
        <v>21</v>
      </c>
      <c r="X3" s="82" t="s">
        <v>22</v>
      </c>
      <c r="Y3" s="82" t="s">
        <v>23</v>
      </c>
      <c r="Z3" s="86"/>
      <c r="AA3" s="84" t="s">
        <v>21</v>
      </c>
      <c r="AB3" s="85" t="s">
        <v>22</v>
      </c>
      <c r="AC3" s="86"/>
      <c r="AG3" s="136" t="s">
        <v>21</v>
      </c>
      <c r="AH3" s="137" t="s">
        <v>29</v>
      </c>
      <c r="AI3" s="137" t="s">
        <v>31</v>
      </c>
      <c r="AJ3" s="137" t="s">
        <v>30</v>
      </c>
    </row>
    <row r="4" spans="1:36" ht="24.75" customHeight="1" thickTop="1">
      <c r="B4" s="78">
        <v>42552</v>
      </c>
      <c r="C4" s="80" t="str">
        <f ca="1">IFERROR(INDIRECT("'"&amp;TEXT(B4,"jj.mm.aaaa")&amp;"'!F21"),"")</f>
        <v/>
      </c>
      <c r="D4" s="79">
        <v>0.85</v>
      </c>
      <c r="F4" s="78">
        <v>42555</v>
      </c>
      <c r="G4" s="80">
        <v>0.5</v>
      </c>
      <c r="J4" s="90" t="s">
        <v>26</v>
      </c>
      <c r="K4" s="91">
        <v>42491</v>
      </c>
      <c r="W4" s="78">
        <f t="array" aca="1" ref="W4" ca="1">IF(ROWS(B$1:B1)&lt;=COUNTIFS(DAP,"&gt;="&amp;MIN($K$4:$K$5),DAP,"&lt;="&amp;MAX($K$4:$K$5)),INDEX(DAP,SMALL(IF(((DAP&gt;=MIN($K$4:$K$5))*(DAP&lt;=MAX($K$4:$K$5))),ROW(INDIRECT("$B$1:$B$"&amp;SVP-3))),ROWS(B$1:B1))),0)</f>
        <v>42552</v>
      </c>
      <c r="X4" s="80" t="str">
        <f t="array" aca="1" ref="X4" ca="1">IF(ROWS(B$1:B1)&lt;=COUNTIFS(DAP,"&gt;="&amp;MIN($K$4:$K$5),DAP,"&lt;="&amp;MAX($K$4:$K$5)),INDEX(RAP,SMALL(IF(((DAP&gt;=MIN($K$4:$K$5))*(DAP&lt;=MAX($K$4:$K$5))),ROW(INDIRECT("$B$1:$B$"&amp;SVP-3))),ROWS(B$1:B1))),0)</f>
        <v/>
      </c>
      <c r="Y4" s="79">
        <f t="array" aca="1" ref="Y4" ca="1">IF(ROWS(B$1:B1)&lt;=COUNTIFS(DAP,"&gt;="&amp;MIN($K$4:$K$5),DAP,"&lt;="&amp;MAX($K$4:$K$5)),INDEX(OAP,SMALL(IF(((DAP&gt;=MIN($K$4:$K$5))*(DAP&lt;=MAX($K$4:$K$5))),ROW(INDIRECT("$B$1:$B$"&amp;SVP-3))),ROWS(B$1:B1))),0)</f>
        <v>0.85</v>
      </c>
      <c r="AA4" s="78">
        <f t="array" aca="1" ref="AA4" ca="1">IF(ROWS(B$1:B1)&lt;=COUNTIFS(DVA,"&gt;="&amp;MIN($K$4:$K$5),DVA,"&lt;="&amp;MAX($K$4:$K$5)),INDEX(DVA,SMALL(IF(((DVA&gt;=MIN($K$4:$K$5))*(DVA&lt;=MAX($K$4:$K$5))),ROW(INDIRECT("$B$1:$B$"&amp;SVV-3))),ROWS(B$1:B1))),"")</f>
        <v>42555</v>
      </c>
      <c r="AB4" s="80">
        <f t="array" aca="1" ref="AB4" ca="1">IF(ROWS(B$1:B1)&lt;=COUNTIFS(DVA,"&gt;="&amp;MIN($K$4:$K$5),DVA,"&lt;="&amp;MAX($K$4:$K$5)),INDEX(RVA,SMALL(IF(((DVA&gt;=MIN($K$4:$K$5))*(DVA&lt;=MAX($K$4:$K$5))),ROW(INDIRECT("$B$1:$B$"&amp;SVV-3))),ROWS(B$1:B1))),0)</f>
        <v>0.5</v>
      </c>
      <c r="AE4" s="136">
        <f ca="1">W4</f>
        <v>42552</v>
      </c>
      <c r="AF4" s="77">
        <f ca="1">IF(AE4="","",IF(COUNTIF($AE$4:AE4,AE4)=1,RANK(AE4,$AE$4:$AE$103,1),""))</f>
        <v>1</v>
      </c>
      <c r="AG4" s="136">
        <f ca="1">IFERROR(INDEX($AE$4:$AE$103,MATCH(ROWS($A$1:A1),$AF$4:$AF$103,0),1),"")</f>
        <v>42552</v>
      </c>
      <c r="AH4" s="137" t="str">
        <f ca="1">IF(AG4="","",IFERROR(INDEX(RAP,MATCH(AG4,DAP,0),1),NA()))</f>
        <v/>
      </c>
      <c r="AI4" s="137">
        <f ca="1">IF(AG4="","",IFERROR(INDEX(OAP,MATCH(AG4,DAP,0),1),NA()))</f>
        <v>0.85</v>
      </c>
      <c r="AJ4" s="137" t="e">
        <f ca="1">IF(AG4="","",IFERROR(INDEX(RVA,MATCH(AG4,DVA,0),1),NA()))</f>
        <v>#N/A</v>
      </c>
    </row>
    <row r="5" spans="1:36" ht="24.75" customHeight="1">
      <c r="B5" s="78">
        <v>42559</v>
      </c>
      <c r="C5" s="80" t="str">
        <f ca="1">IFERROR(INDIRECT("'"&amp;TEXT(B5,"jj.mm.aaaa")&amp;"'!F21"),"")</f>
        <v/>
      </c>
      <c r="D5" s="79">
        <v>0.85</v>
      </c>
      <c r="F5" s="78">
        <v>42597</v>
      </c>
      <c r="G5" s="80">
        <v>0.5</v>
      </c>
      <c r="J5" s="90" t="s">
        <v>27</v>
      </c>
      <c r="K5" s="91">
        <v>42643</v>
      </c>
      <c r="W5" s="78">
        <f t="array" aca="1" ref="W5" ca="1">IF(ROWS(B$1:B2)&lt;=COUNTIFS(DAP,"&gt;="&amp;MIN($K$4:$K$5),DAP,"&lt;="&amp;MAX($K$4:$K$5)),INDEX(DAP,SMALL(IF(((DAP&gt;=MIN($K$4:$K$5))*(DAP&lt;=MAX($K$4:$K$5))),ROW(INDIRECT("$B$1:$B$"&amp;SVP-3))),ROWS(B$1:B2))),"")</f>
        <v>42559</v>
      </c>
      <c r="X5" s="80" t="str">
        <f t="array" aca="1" ref="X5" ca="1">IF(ROWS(B$1:B2)&lt;=COUNTIFS(DAP,"&gt;="&amp;MIN($K$4:$K$5),DAP,"&lt;="&amp;MAX($K$4:$K$5)),INDEX(RAP,SMALL(IF(((DAP&gt;=MIN($K$4:$K$5))*(DAP&lt;=MAX($K$4:$K$5))),ROW(INDIRECT("$B$1:$B$"&amp;SVP-3))),ROWS(B$1:B2))),"")</f>
        <v/>
      </c>
      <c r="Y5" s="79">
        <f t="array" aca="1" ref="Y5" ca="1">IF(ROWS(B$1:B2)&lt;=COUNTIFS(DAP,"&gt;="&amp;MIN($K$4:$K$5),DAP,"&lt;="&amp;MAX($K$4:$K$5)),INDEX(OAP,SMALL(IF(((DAP&gt;=MIN($K$4:$K$5))*(DAP&lt;=MAX($K$4:$K$5))),ROW(INDIRECT("$B$1:$B$"&amp;SVP-3))),ROWS(B$1:B2))),"")</f>
        <v>0.85</v>
      </c>
      <c r="AA5" s="78">
        <f t="array" aca="1" ref="AA5" ca="1">IF(ROWS(B$1:B2)&lt;=COUNTIFS(DVA,"&gt;="&amp;MIN($K$4:$K$5),DVA,"&lt;="&amp;MAX($K$4:$K$5)),INDEX(DVA,SMALL(IF(((DVA&gt;=MIN($K$4:$K$5))*(DVA&lt;=MAX($K$4:$K$5))),ROW(INDIRECT("$B$1:$B$"&amp;SVV-3))),ROWS(B$1:B2))),"")</f>
        <v>42597</v>
      </c>
      <c r="AB5" s="80">
        <f t="array" aca="1" ref="AB5" ca="1">IF(ROWS(B$1:B2)&lt;=COUNTIFS(DVA,"&gt;="&amp;MIN($K$4:$K$5),DVA,"&lt;="&amp;MAX($K$4:$K$5)),INDEX(RVA,SMALL(IF(((DVA&gt;=MIN($K$4:$K$5))*(DVA&lt;=MAX($K$4:$K$5))),ROW(INDIRECT("$B$1:$B$"&amp;SVV-3))),ROWS(B$1:B2))),"")</f>
        <v>0.5</v>
      </c>
      <c r="AE5" s="77">
        <f t="shared" ref="AE5:AE53" ca="1" si="0">W5</f>
        <v>42559</v>
      </c>
      <c r="AF5" s="77">
        <f ca="1">IF(AE5="","",IF(COUNTIF($AE$4:AE5,AE5)=1,RANK(AE5,$AE$4:$AE$103,1),""))</f>
        <v>3</v>
      </c>
      <c r="AG5" s="136">
        <f ca="1">IFERROR(INDEX($AE$4:$AE$103,MATCH(ROWS($A$1:A2),$AF$4:$AF$103,0),1),"")</f>
        <v>42555</v>
      </c>
      <c r="AH5" s="137" t="e">
        <f ca="1">IF(AG5="","",IFERROR(INDEX(RAP,MATCH(AG5,DAP,0),1),NA()))</f>
        <v>#N/A</v>
      </c>
      <c r="AI5" s="137" t="e">
        <f ca="1">IF(AG5="","",IFERROR(INDEX(OAP,MATCH(AG5,DAP,0),1),NA()))</f>
        <v>#N/A</v>
      </c>
      <c r="AJ5" s="137">
        <f ca="1">IF(AG5="","",IFERROR(INDEX(RVA,MATCH(AG5,DVA,0),1),NA()))</f>
        <v>0.5</v>
      </c>
    </row>
    <row r="6" spans="1:36" ht="24.75" customHeight="1">
      <c r="B6" s="78">
        <v>42566</v>
      </c>
      <c r="C6" s="80" t="str">
        <f ca="1">IFERROR(INDIRECT("'"&amp;TEXT(B6,"jj.mm.aaaa")&amp;"'!F21"),"")</f>
        <v/>
      </c>
      <c r="D6" s="79">
        <v>0.85</v>
      </c>
      <c r="W6" s="78">
        <f t="array" aca="1" ref="W6" ca="1">IF(ROWS(B$1:B3)&lt;=COUNTIFS(DAP,"&gt;="&amp;MIN($K$4:$K$5),DAP,"&lt;="&amp;MAX($K$4:$K$5)),INDEX(DAP,SMALL(IF(((DAP&gt;=MIN($K$4:$K$5))*(DAP&lt;=MAX($K$4:$K$5))),ROW(INDIRECT("$B$1:$B$"&amp;SVP-3))),ROWS(B$1:B3))),"")</f>
        <v>42566</v>
      </c>
      <c r="X6" s="80" t="str">
        <f t="array" aca="1" ref="X6" ca="1">IF(ROWS(B$1:B3)&lt;=COUNTIFS(DAP,"&gt;="&amp;MIN($K$4:$K$5),DAP,"&lt;="&amp;MAX($K$4:$K$5)),INDEX(RAP,SMALL(IF(((DAP&gt;=MIN($K$4:$K$5))*(DAP&lt;=MAX($K$4:$K$5))),ROW(INDIRECT("$B$1:$B$"&amp;SVP-3))),ROWS(B$1:B3))),"")</f>
        <v/>
      </c>
      <c r="Y6" s="79">
        <f t="array" aca="1" ref="Y6" ca="1">IF(ROWS(B$1:B3)&lt;=COUNTIFS(DAP,"&gt;="&amp;MIN($K$4:$K$5),DAP,"&lt;="&amp;MAX($K$4:$K$5)),INDEX(OAP,SMALL(IF(((DAP&gt;=MIN($K$4:$K$5))*(DAP&lt;=MAX($K$4:$K$5))),ROW(INDIRECT("$B$1:$B$"&amp;SVP-3))),ROWS(B$1:B3))),"")</f>
        <v>0.85</v>
      </c>
      <c r="AA6" s="78" t="str">
        <f t="array" aca="1" ref="AA6" ca="1">IF(ROWS(B$1:B3)&lt;=COUNTIFS(DVA,"&gt;="&amp;MIN($K$4:$K$5),DVA,"&lt;="&amp;MAX($K$4:$K$5)),INDEX(DVA,SMALL(IF(((DVA&gt;=MIN($K$4:$K$5))*(DVA&lt;=MAX($K$4:$K$5))),ROW(INDIRECT("$B$1:$B$"&amp;SVV-3))),ROWS(B$1:B3))),"")</f>
        <v/>
      </c>
      <c r="AB6" s="80" t="str">
        <f t="array" aca="1" ref="AB6" ca="1">IF(ROWS(B$1:B3)&lt;=COUNTIFS(DVA,"&gt;="&amp;MIN($K$4:$K$5),DVA,"&lt;="&amp;MAX($K$4:$K$5)),INDEX(RVA,SMALL(IF(((DVA&gt;=MIN($K$4:$K$5))*(DVA&lt;=MAX($K$4:$K$5))),ROW(INDIRECT("$B$1:$B$"&amp;SVV-3))),ROWS(B$1:B3))),"")</f>
        <v/>
      </c>
      <c r="AE6" s="77">
        <f t="shared" ca="1" si="0"/>
        <v>42566</v>
      </c>
      <c r="AF6" s="77">
        <f ca="1">IF(AE6="","",IF(COUNTIF($AE$4:AE6,AE6)=1,RANK(AE6,$AE$4:$AE$103,1),""))</f>
        <v>4</v>
      </c>
      <c r="AG6" s="136">
        <f ca="1">IFERROR(INDEX($AE$4:$AE$103,MATCH(ROWS($A$1:A3),$AF$4:$AF$103,0),1),"")</f>
        <v>42559</v>
      </c>
      <c r="AH6" s="137" t="str">
        <f ca="1">IF(AG6="","",IFERROR(INDEX(RAP,MATCH(AG6,DAP,0),1),NA()))</f>
        <v/>
      </c>
      <c r="AI6" s="137">
        <f ca="1">IF(AG6="","",IFERROR(INDEX(OAP,MATCH(AG6,DAP,0),1),NA()))</f>
        <v>0.85</v>
      </c>
      <c r="AJ6" s="137" t="e">
        <f ca="1">IF(AG6="","",IFERROR(INDEX(RVA,MATCH(AG6,DVA,0),1),NA()))</f>
        <v>#N/A</v>
      </c>
    </row>
    <row r="7" spans="1:36" ht="24.75" customHeight="1">
      <c r="B7" s="78">
        <v>42573</v>
      </c>
      <c r="C7" s="80" t="str">
        <f ca="1">IFERROR(INDIRECT("'"&amp;TEXT(B7,"jj.mm.aaaa")&amp;"'!F21"),"")</f>
        <v/>
      </c>
      <c r="D7" s="79">
        <v>0.85</v>
      </c>
      <c r="W7" s="78">
        <f t="array" aca="1" ref="W7" ca="1">IF(ROWS(B$1:B4)&lt;=COUNTIFS(DAP,"&gt;="&amp;MIN($K$4:$K$5),DAP,"&lt;="&amp;MAX($K$4:$K$5)),INDEX(DAP,SMALL(IF(((DAP&gt;=MIN($K$4:$K$5))*(DAP&lt;=MAX($K$4:$K$5))),ROW(INDIRECT("$B$1:$B$"&amp;SVP-3))),ROWS(B$1:B4))),"")</f>
        <v>42573</v>
      </c>
      <c r="X7" s="80" t="str">
        <f t="array" aca="1" ref="X7" ca="1">IF(ROWS(B$1:B4)&lt;=COUNTIFS(DAP,"&gt;="&amp;MIN($K$4:$K$5),DAP,"&lt;="&amp;MAX($K$4:$K$5)),INDEX(RAP,SMALL(IF(((DAP&gt;=MIN($K$4:$K$5))*(DAP&lt;=MAX($K$4:$K$5))),ROW(INDIRECT("$B$1:$B$"&amp;SVP-3))),ROWS(B$1:B4))),"")</f>
        <v/>
      </c>
      <c r="Y7" s="79">
        <f t="array" aca="1" ref="Y7" ca="1">IF(ROWS(B$1:B4)&lt;=COUNTIFS(DAP,"&gt;="&amp;MIN($K$4:$K$5),DAP,"&lt;="&amp;MAX($K$4:$K$5)),INDEX(OAP,SMALL(IF(((DAP&gt;=MIN($K$4:$K$5))*(DAP&lt;=MAX($K$4:$K$5))),ROW(INDIRECT("$B$1:$B$"&amp;SVP-3))),ROWS(B$1:B4))),"")</f>
        <v>0.85</v>
      </c>
      <c r="AA7" s="78" t="str">
        <f t="array" aca="1" ref="AA7" ca="1">IF(ROWS(B$1:B4)&lt;=COUNTIFS(DVA,"&gt;="&amp;MIN($K$4:$K$5),DVA,"&lt;="&amp;MAX($K$4:$K$5)),INDEX(DVA,SMALL(IF(((DVA&gt;=MIN($K$4:$K$5))*(DVA&lt;=MAX($K$4:$K$5))),ROW(INDIRECT("$B$1:$B$"&amp;SVV-3))),ROWS(B$1:B4))),"")</f>
        <v/>
      </c>
      <c r="AB7" s="80" t="str">
        <f t="array" aca="1" ref="AB7" ca="1">IF(ROWS(B$1:B4)&lt;=COUNTIFS(DVA,"&gt;="&amp;MIN($K$4:$K$5),DVA,"&lt;="&amp;MAX($K$4:$K$5)),INDEX(RVA,SMALL(IF(((DVA&gt;=MIN($K$4:$K$5))*(DVA&lt;=MAX($K$4:$K$5))),ROW(INDIRECT("$B$1:$B$"&amp;SVV-3))),ROWS(B$1:B4))),"")</f>
        <v/>
      </c>
      <c r="AE7" s="77">
        <f t="shared" ca="1" si="0"/>
        <v>42573</v>
      </c>
      <c r="AF7" s="77">
        <f ca="1">IF(AE7="","",IF(COUNTIF($AE$4:AE7,AE7)=1,RANK(AE7,$AE$4:$AE$103,1),""))</f>
        <v>5</v>
      </c>
      <c r="AG7" s="136">
        <f ca="1">IFERROR(INDEX($AE$4:$AE$103,MATCH(ROWS($A$1:A4),$AF$4:$AF$103,0),1),"")</f>
        <v>42566</v>
      </c>
      <c r="AH7" s="137" t="str">
        <f ca="1">IF(AG7="","",IFERROR(INDEX(RAP,MATCH(AG7,DAP,0),1),NA()))</f>
        <v/>
      </c>
      <c r="AI7" s="137">
        <f ca="1">IF(AG7="","",IFERROR(INDEX(OAP,MATCH(AG7,DAP,0),1),NA()))</f>
        <v>0.85</v>
      </c>
      <c r="AJ7" s="137" t="e">
        <f ca="1">IF(AG7="","",IFERROR(INDEX(RVA,MATCH(AG7,DVA,0),1),NA()))</f>
        <v>#N/A</v>
      </c>
    </row>
    <row r="8" spans="1:36" ht="24.75" customHeight="1">
      <c r="B8" s="78">
        <v>42601</v>
      </c>
      <c r="C8" s="80" t="str">
        <f ca="1">IFERROR(INDIRECT("'"&amp;TEXT(B8,"jj.mm.aaaa")&amp;"'!F21"),"")</f>
        <v/>
      </c>
      <c r="D8" s="79">
        <v>0.85</v>
      </c>
      <c r="W8" s="78">
        <f t="array" aca="1" ref="W8" ca="1">IF(ROWS(B$1:B5)&lt;=COUNTIFS(DAP,"&gt;="&amp;MIN($K$4:$K$5),DAP,"&lt;="&amp;MAX($K$4:$K$5)),INDEX(DAP,SMALL(IF(((DAP&gt;=MIN($K$4:$K$5))*(DAP&lt;=MAX($K$4:$K$5))),ROW(INDIRECT("$B$1:$B$"&amp;SVP-3))),ROWS(B$1:B5))),"")</f>
        <v>42601</v>
      </c>
      <c r="X8" s="80" t="str">
        <f t="array" aca="1" ref="X8" ca="1">IF(ROWS(B$1:B5)&lt;=COUNTIFS(DAP,"&gt;="&amp;MIN($K$4:$K$5),DAP,"&lt;="&amp;MAX($K$4:$K$5)),INDEX(RAP,SMALL(IF(((DAP&gt;=MIN($K$4:$K$5))*(DAP&lt;=MAX($K$4:$K$5))),ROW(INDIRECT("$B$1:$B$"&amp;SVP-3))),ROWS(B$1:B5))),"")</f>
        <v/>
      </c>
      <c r="Y8" s="79">
        <f t="array" aca="1" ref="Y8" ca="1">IF(ROWS(B$1:B5)&lt;=COUNTIFS(DAP,"&gt;="&amp;MIN($K$4:$K$5),DAP,"&lt;="&amp;MAX($K$4:$K$5)),INDEX(OAP,SMALL(IF(((DAP&gt;=MIN($K$4:$K$5))*(DAP&lt;=MAX($K$4:$K$5))),ROW(INDIRECT("$B$1:$B$"&amp;SVP-3))),ROWS(B$1:B5))),"")</f>
        <v>0.85</v>
      </c>
      <c r="AA8" s="78" t="str">
        <f t="array" aca="1" ref="AA8" ca="1">IF(ROWS(B$1:B5)&lt;=COUNTIFS(DVA,"&gt;="&amp;MIN($K$4:$K$5),DVA,"&lt;="&amp;MAX($K$4:$K$5)),INDEX(DVA,SMALL(IF(((DVA&gt;=MIN($K$4:$K$5))*(DVA&lt;=MAX($K$4:$K$5))),ROW(INDIRECT("$B$1:$B$"&amp;SVV-3))),ROWS(B$1:B5))),"")</f>
        <v/>
      </c>
      <c r="AB8" s="80" t="str">
        <f t="array" aca="1" ref="AB8" ca="1">IF(ROWS(B$1:B5)&lt;=COUNTIFS(DVA,"&gt;="&amp;MIN($K$4:$K$5),DVA,"&lt;="&amp;MAX($K$4:$K$5)),INDEX(RVA,SMALL(IF(((DVA&gt;=MIN($K$4:$K$5))*(DVA&lt;=MAX($K$4:$K$5))),ROW(INDIRECT("$B$1:$B$"&amp;SVV-3))),ROWS(B$1:B5))),"")</f>
        <v/>
      </c>
      <c r="AE8" s="77">
        <f t="shared" ca="1" si="0"/>
        <v>42601</v>
      </c>
      <c r="AF8" s="77">
        <f ca="1">IF(AE8="","",IF(COUNTIF($AE$4:AE8,AE8)=1,RANK(AE8,$AE$4:$AE$103,1),""))</f>
        <v>7</v>
      </c>
      <c r="AG8" s="136">
        <f ca="1">IFERROR(INDEX($AE$4:$AE$103,MATCH(ROWS($A$1:A5),$AF$4:$AF$103,0),1),"")</f>
        <v>42573</v>
      </c>
      <c r="AH8" s="137" t="str">
        <f ca="1">IF(AG8="","",IFERROR(INDEX(RAP,MATCH(AG8,DAP,0),1),NA()))</f>
        <v/>
      </c>
      <c r="AI8" s="137">
        <f ca="1">IF(AG8="","",IFERROR(INDEX(OAP,MATCH(AG8,DAP,0),1),NA()))</f>
        <v>0.85</v>
      </c>
      <c r="AJ8" s="137" t="e">
        <f ca="1">IF(AG8="","",IFERROR(INDEX(RVA,MATCH(AG8,DVA,0),1),NA()))</f>
        <v>#N/A</v>
      </c>
    </row>
    <row r="9" spans="1:36" ht="24.75" customHeight="1">
      <c r="W9" s="78" t="str">
        <f t="array" aca="1" ref="W9" ca="1">IF(ROWS(B$1:B6)&lt;=COUNTIFS(DAP,"&gt;="&amp;MIN($K$4:$K$5),DAP,"&lt;="&amp;MAX($K$4:$K$5)),INDEX(DAP,SMALL(IF(((DAP&gt;=MIN($K$4:$K$5))*(DAP&lt;=MAX($K$4:$K$5))),ROW(INDIRECT("$B$1:$B$"&amp;SVP-3))),ROWS(B$1:B6))),"")</f>
        <v/>
      </c>
      <c r="X9" s="80" t="str">
        <f t="array" aca="1" ref="X9" ca="1">IF(ROWS(B$1:B6)&lt;=COUNTIFS(DAP,"&gt;="&amp;MIN($K$4:$K$5),DAP,"&lt;="&amp;MAX($K$4:$K$5)),INDEX(RAP,SMALL(IF(((DAP&gt;=MIN($K$4:$K$5))*(DAP&lt;=MAX($K$4:$K$5))),ROW(INDIRECT("$B$1:$B$"&amp;SVP-3))),ROWS(B$1:B6))),"")</f>
        <v/>
      </c>
      <c r="Y9" s="79" t="str">
        <f t="array" aca="1" ref="Y9" ca="1">IF(ROWS(B$1:B6)&lt;=COUNTIFS(DAP,"&gt;="&amp;MIN($K$4:$K$5),DAP,"&lt;="&amp;MAX($K$4:$K$5)),INDEX(OAP,SMALL(IF(((DAP&gt;=MIN($K$4:$K$5))*(DAP&lt;=MAX($K$4:$K$5))),ROW(INDIRECT("$B$1:$B$"&amp;SVP-3))),ROWS(B$1:B6))),"")</f>
        <v/>
      </c>
      <c r="AA9" s="78" t="str">
        <f t="array" aca="1" ref="AA9" ca="1">IF(ROWS(B$1:B6)&lt;=COUNTIFS(DVA,"&gt;="&amp;MIN($K$4:$K$5),DVA,"&lt;="&amp;MAX($K$4:$K$5)),INDEX(DVA,SMALL(IF(((DVA&gt;=MIN($K$4:$K$5))*(DVA&lt;=MAX($K$4:$K$5))),ROW(INDIRECT("$B$1:$B$"&amp;SVV-3))),ROWS(B$1:B6))),"")</f>
        <v/>
      </c>
      <c r="AB9" s="80" t="str">
        <f t="array" aca="1" ref="AB9" ca="1">IF(ROWS(B$1:B6)&lt;=COUNTIFS(DVA,"&gt;="&amp;MIN($K$4:$K$5),DVA,"&lt;="&amp;MAX($K$4:$K$5)),INDEX(RVA,SMALL(IF(((DVA&gt;=MIN($K$4:$K$5))*(DVA&lt;=MAX($K$4:$K$5))),ROW(INDIRECT("$B$1:$B$"&amp;SVV-3))),ROWS(B$1:B6))),"")</f>
        <v/>
      </c>
      <c r="AE9" s="77" t="str">
        <f t="shared" ca="1" si="0"/>
        <v/>
      </c>
      <c r="AF9" s="77" t="str">
        <f ca="1">IF(AE9="","",IF(COUNTIF($AE$4:AE9,AE9)=1,RANK(AE9,$AE$4:$AE$103,1),""))</f>
        <v/>
      </c>
      <c r="AG9" s="136">
        <f ca="1">IFERROR(INDEX($AE$4:$AE$103,MATCH(ROWS($A$1:A6),$AF$4:$AF$103,0),1),"")</f>
        <v>42597</v>
      </c>
      <c r="AH9" s="137" t="e">
        <f ca="1">IF(AG9="","",IFERROR(INDEX(RAP,MATCH(AG9,DAP,0),1),NA()))</f>
        <v>#N/A</v>
      </c>
      <c r="AI9" s="137" t="e">
        <f ca="1">IF(AG9="","",IFERROR(INDEX(OAP,MATCH(AG9,DAP,0),1),NA()))</f>
        <v>#N/A</v>
      </c>
      <c r="AJ9" s="137">
        <f ca="1">IF(AG9="","",IFERROR(INDEX(RVA,MATCH(AG9,DVA,0),1),NA()))</f>
        <v>0.5</v>
      </c>
    </row>
    <row r="10" spans="1:36" ht="24.75" customHeight="1">
      <c r="W10" s="78" t="str">
        <f t="array" aca="1" ref="W10" ca="1">IF(ROWS(B$1:B7)&lt;=COUNTIFS(DAP,"&gt;="&amp;MIN($K$4:$K$5),DAP,"&lt;="&amp;MAX($K$4:$K$5)),INDEX(DAP,SMALL(IF(((DAP&gt;=MIN($K$4:$K$5))*(DAP&lt;=MAX($K$4:$K$5))),ROW(INDIRECT("$B$1:$B$"&amp;SVP-3))),ROWS(B$1:B7))),"")</f>
        <v/>
      </c>
      <c r="X10" s="80" t="str">
        <f t="array" aca="1" ref="X10" ca="1">IF(ROWS(B$1:B7)&lt;=COUNTIFS(DAP,"&gt;="&amp;MIN($K$4:$K$5),DAP,"&lt;="&amp;MAX($K$4:$K$5)),INDEX(RAP,SMALL(IF(((DAP&gt;=MIN($K$4:$K$5))*(DAP&lt;=MAX($K$4:$K$5))),ROW(INDIRECT("$B$1:$B$"&amp;SVP-3))),ROWS(B$1:B7))),"")</f>
        <v/>
      </c>
      <c r="Y10" s="79" t="str">
        <f t="array" aca="1" ref="Y10" ca="1">IF(ROWS(B$1:B7)&lt;=COUNTIFS(DAP,"&gt;="&amp;MIN($K$4:$K$5),DAP,"&lt;="&amp;MAX($K$4:$K$5)),INDEX(OAP,SMALL(IF(((DAP&gt;=MIN($K$4:$K$5))*(DAP&lt;=MAX($K$4:$K$5))),ROW(INDIRECT("$B$1:$B$"&amp;SVP-3))),ROWS(B$1:B7))),"")</f>
        <v/>
      </c>
      <c r="AA10" s="78" t="str">
        <f t="array" aca="1" ref="AA10" ca="1">IF(ROWS(B$1:B7)&lt;=COUNTIFS(DVA,"&gt;="&amp;MIN($K$4:$K$5),DVA,"&lt;="&amp;MAX($K$4:$K$5)),INDEX(DVA,SMALL(IF(((DVA&gt;=MIN($K$4:$K$5))*(DVA&lt;=MAX($K$4:$K$5))),ROW(INDIRECT("$B$1:$B$"&amp;SVV-3))),ROWS(B$1:B7))),"")</f>
        <v/>
      </c>
      <c r="AB10" s="80" t="str">
        <f t="array" aca="1" ref="AB10" ca="1">IF(ROWS(B$1:B7)&lt;=COUNTIFS(DVA,"&gt;="&amp;MIN($K$4:$K$5),DVA,"&lt;="&amp;MAX($K$4:$K$5)),INDEX(RVA,SMALL(IF(((DVA&gt;=MIN($K$4:$K$5))*(DVA&lt;=MAX($K$4:$K$5))),ROW(INDIRECT("$B$1:$B$"&amp;SVV-3))),ROWS(B$1:B7))),"")</f>
        <v/>
      </c>
      <c r="AE10" s="77" t="str">
        <f t="shared" ca="1" si="0"/>
        <v/>
      </c>
      <c r="AF10" s="77" t="str">
        <f ca="1">IF(AE10="","",IF(COUNTIF($AE$4:AE10,AE10)=1,RANK(AE10,$AE$4:$AE$103,1),""))</f>
        <v/>
      </c>
      <c r="AG10" s="136">
        <f ca="1">IFERROR(INDEX($AE$4:$AE$103,MATCH(ROWS($A$1:A7),$AF$4:$AF$103,0),1),"")</f>
        <v>42601</v>
      </c>
      <c r="AH10" s="137" t="str">
        <f ca="1">IF(AG10="","",IFERROR(INDEX(RAP,MATCH(AG10,DAP,0),1),NA()))</f>
        <v/>
      </c>
      <c r="AI10" s="137">
        <f ca="1">IF(AG10="","",IFERROR(INDEX(OAP,MATCH(AG10,DAP,0),1),NA()))</f>
        <v>0.85</v>
      </c>
      <c r="AJ10" s="137" t="e">
        <f ca="1">IF(AG10="","",IFERROR(INDEX(RVA,MATCH(AG10,DVA,0),1),NA()))</f>
        <v>#N/A</v>
      </c>
    </row>
    <row r="11" spans="1:36" ht="24.75" customHeight="1">
      <c r="W11" s="78" t="str">
        <f t="array" aca="1" ref="W11" ca="1">IF(ROWS(B$1:B8)&lt;=COUNTIFS(DAP,"&gt;="&amp;MIN($K$4:$K$5),DAP,"&lt;="&amp;MAX($K$4:$K$5)),INDEX(DAP,SMALL(IF(((DAP&gt;=MIN($K$4:$K$5))*(DAP&lt;=MAX($K$4:$K$5))),ROW(INDIRECT("$B$1:$B$"&amp;SVP-3))),ROWS(B$1:B8))),"")</f>
        <v/>
      </c>
      <c r="X11" s="80" t="str">
        <f t="array" aca="1" ref="X11" ca="1">IF(ROWS(B$1:B8)&lt;=COUNTIFS(DAP,"&gt;="&amp;MIN($K$4:$K$5),DAP,"&lt;="&amp;MAX($K$4:$K$5)),INDEX(RAP,SMALL(IF(((DAP&gt;=MIN($K$4:$K$5))*(DAP&lt;=MAX($K$4:$K$5))),ROW(INDIRECT("$B$1:$B$"&amp;SVP-3))),ROWS(B$1:B8))),"")</f>
        <v/>
      </c>
      <c r="Y11" s="79" t="str">
        <f t="array" aca="1" ref="Y11" ca="1">IF(ROWS(B$1:B8)&lt;=COUNTIFS(DAP,"&gt;="&amp;MIN($K$4:$K$5),DAP,"&lt;="&amp;MAX($K$4:$K$5)),INDEX(OAP,SMALL(IF(((DAP&gt;=MIN($K$4:$K$5))*(DAP&lt;=MAX($K$4:$K$5))),ROW(INDIRECT("$B$1:$B$"&amp;SVP-3))),ROWS(B$1:B8))),"")</f>
        <v/>
      </c>
      <c r="AA11" s="78" t="str">
        <f t="array" aca="1" ref="AA11" ca="1">IF(ROWS(B$1:B8)&lt;=COUNTIFS(DVA,"&gt;="&amp;MIN($K$4:$K$5),DVA,"&lt;="&amp;MAX($K$4:$K$5)),INDEX(DVA,SMALL(IF(((DVA&gt;=MIN($K$4:$K$5))*(DVA&lt;=MAX($K$4:$K$5))),ROW(INDIRECT("$B$1:$B$"&amp;SVV-3))),ROWS(B$1:B8))),"")</f>
        <v/>
      </c>
      <c r="AB11" s="80" t="str">
        <f t="array" aca="1" ref="AB11" ca="1">IF(ROWS(B$1:B8)&lt;=COUNTIFS(DVA,"&gt;="&amp;MIN($K$4:$K$5),DVA,"&lt;="&amp;MAX($K$4:$K$5)),INDEX(RVA,SMALL(IF(((DVA&gt;=MIN($K$4:$K$5))*(DVA&lt;=MAX($K$4:$K$5))),ROW(INDIRECT("$B$1:$B$"&amp;SVV-3))),ROWS(B$1:B8))),"")</f>
        <v/>
      </c>
      <c r="AE11" s="77" t="str">
        <f t="shared" ca="1" si="0"/>
        <v/>
      </c>
      <c r="AF11" s="77" t="str">
        <f ca="1">IF(AE11="","",IF(COUNTIF($AE$4:AE11,AE11)=1,RANK(AE11,$AE$4:$AE$103,1),""))</f>
        <v/>
      </c>
      <c r="AG11" s="136" t="str">
        <f ca="1">IFERROR(INDEX($AE$4:$AE$103,MATCH(ROWS($A$1:A8),$AF$4:$AF$103,0),1),"")</f>
        <v/>
      </c>
      <c r="AH11" s="137" t="str">
        <f ca="1">IF(AG11="","",IFERROR(INDEX(RAP,MATCH(AG11,DAP,0),1),NA()))</f>
        <v/>
      </c>
      <c r="AI11" s="137" t="str">
        <f ca="1">IF(AG11="","",IFERROR(INDEX(OAP,MATCH(AG11,DAP,0),1),NA()))</f>
        <v/>
      </c>
      <c r="AJ11" s="137" t="str">
        <f ca="1">IF(AG11="","",IFERROR(INDEX(RVA,MATCH(AG11,DVA,0),1),NA()))</f>
        <v/>
      </c>
    </row>
    <row r="12" spans="1:36" ht="24.75" customHeight="1">
      <c r="W12" s="78" t="str">
        <f t="array" aca="1" ref="W12" ca="1">IF(ROWS(B$1:B9)&lt;=COUNTIFS(DAP,"&gt;="&amp;MIN($K$4:$K$5),DAP,"&lt;="&amp;MAX($K$4:$K$5)),INDEX(DAP,SMALL(IF(((DAP&gt;=MIN($K$4:$K$5))*(DAP&lt;=MAX($K$4:$K$5))),ROW(INDIRECT("$B$1:$B$"&amp;SVP-3))),ROWS(B$1:B9))),"")</f>
        <v/>
      </c>
      <c r="X12" s="80" t="str">
        <f t="array" aca="1" ref="X12" ca="1">IF(ROWS(B$1:B9)&lt;=COUNTIFS(DAP,"&gt;="&amp;MIN($K$4:$K$5),DAP,"&lt;="&amp;MAX($K$4:$K$5)),INDEX(RAP,SMALL(IF(((DAP&gt;=MIN($K$4:$K$5))*(DAP&lt;=MAX($K$4:$K$5))),ROW(INDIRECT("$B$1:$B$"&amp;SVP-3))),ROWS(B$1:B9))),"")</f>
        <v/>
      </c>
      <c r="Y12" s="79" t="str">
        <f t="array" aca="1" ref="Y12" ca="1">IF(ROWS(B$1:B9)&lt;=COUNTIFS(DAP,"&gt;="&amp;MIN($K$4:$K$5),DAP,"&lt;="&amp;MAX($K$4:$K$5)),INDEX(OAP,SMALL(IF(((DAP&gt;=MIN($K$4:$K$5))*(DAP&lt;=MAX($K$4:$K$5))),ROW(INDIRECT("$B$1:$B$"&amp;SVP-3))),ROWS(B$1:B9))),"")</f>
        <v/>
      </c>
      <c r="AA12" s="78" t="str">
        <f t="array" aca="1" ref="AA12" ca="1">IF(ROWS(B$1:B9)&lt;=COUNTIFS(DVA,"&gt;="&amp;MIN($K$4:$K$5),DVA,"&lt;="&amp;MAX($K$4:$K$5)),INDEX(DVA,SMALL(IF(((DVA&gt;=MIN($K$4:$K$5))*(DVA&lt;=MAX($K$4:$K$5))),ROW(INDIRECT("$B$1:$B$"&amp;SVV-3))),ROWS(B$1:B9))),"")</f>
        <v/>
      </c>
      <c r="AB12" s="80" t="str">
        <f t="array" aca="1" ref="AB12" ca="1">IF(ROWS(B$1:B9)&lt;=COUNTIFS(DVA,"&gt;="&amp;MIN($K$4:$K$5),DVA,"&lt;="&amp;MAX($K$4:$K$5)),INDEX(RVA,SMALL(IF(((DVA&gt;=MIN($K$4:$K$5))*(DVA&lt;=MAX($K$4:$K$5))),ROW(INDIRECT("$B$1:$B$"&amp;SVV-3))),ROWS(B$1:B9))),"")</f>
        <v/>
      </c>
      <c r="AE12" s="77" t="str">
        <f t="shared" ca="1" si="0"/>
        <v/>
      </c>
      <c r="AF12" s="77" t="str">
        <f ca="1">IF(AE12="","",IF(COUNTIF($AE$4:AE12,AE12)=1,RANK(AE12,$AE$4:$AE$103,1),""))</f>
        <v/>
      </c>
      <c r="AG12" s="136" t="str">
        <f ca="1">IFERROR(INDEX($AE$4:$AE$103,MATCH(ROWS($A$1:A9),$AF$4:$AF$103,0),1),"")</f>
        <v/>
      </c>
      <c r="AH12" s="137" t="str">
        <f ca="1">IF(AG12="","",IFERROR(INDEX(RAP,MATCH(AG12,DAP,0),1),NA()))</f>
        <v/>
      </c>
      <c r="AI12" s="137" t="str">
        <f ca="1">IF(AG12="","",IFERROR(INDEX(OAP,MATCH(AG12,DAP,0),1),NA()))</f>
        <v/>
      </c>
      <c r="AJ12" s="137" t="str">
        <f ca="1">IF(AG12="","",IFERROR(INDEX(RVA,MATCH(AG12,DVA,0),1),NA()))</f>
        <v/>
      </c>
    </row>
    <row r="13" spans="1:36" ht="24.75" customHeight="1">
      <c r="W13" s="78" t="str">
        <f t="array" aca="1" ref="W13" ca="1">IF(ROWS(B$1:B10)&lt;=COUNTIFS(DAP,"&gt;="&amp;MIN($K$4:$K$5),DAP,"&lt;="&amp;MAX($K$4:$K$5)),INDEX(DAP,SMALL(IF(((DAP&gt;=MIN($K$4:$K$5))*(DAP&lt;=MAX($K$4:$K$5))),ROW(INDIRECT("$B$1:$B$"&amp;SVP-3))),ROWS(B$1:B10))),"")</f>
        <v/>
      </c>
      <c r="X13" s="80" t="str">
        <f t="array" aca="1" ref="X13" ca="1">IF(ROWS(B$1:B10)&lt;=COUNTIFS(DAP,"&gt;="&amp;MIN($K$4:$K$5),DAP,"&lt;="&amp;MAX($K$4:$K$5)),INDEX(RAP,SMALL(IF(((DAP&gt;=MIN($K$4:$K$5))*(DAP&lt;=MAX($K$4:$K$5))),ROW(INDIRECT("$B$1:$B$"&amp;SVP-3))),ROWS(B$1:B10))),"")</f>
        <v/>
      </c>
      <c r="Y13" s="79" t="str">
        <f t="array" aca="1" ref="Y13" ca="1">IF(ROWS(B$1:B10)&lt;=COUNTIFS(DAP,"&gt;="&amp;MIN($K$4:$K$5),DAP,"&lt;="&amp;MAX($K$4:$K$5)),INDEX(OAP,SMALL(IF(((DAP&gt;=MIN($K$4:$K$5))*(DAP&lt;=MAX($K$4:$K$5))),ROW(INDIRECT("$B$1:$B$"&amp;SVP-3))),ROWS(B$1:B10))),"")</f>
        <v/>
      </c>
      <c r="AA13" s="78" t="str">
        <f t="array" aca="1" ref="AA13" ca="1">IF(ROWS(B$1:B10)&lt;=COUNTIFS(DVA,"&gt;="&amp;MIN($K$4:$K$5),DVA,"&lt;="&amp;MAX($K$4:$K$5)),INDEX(DVA,SMALL(IF(((DVA&gt;=MIN($K$4:$K$5))*(DVA&lt;=MAX($K$4:$K$5))),ROW(INDIRECT("$B$1:$B$"&amp;SVV-3))),ROWS(B$1:B10))),"")</f>
        <v/>
      </c>
      <c r="AB13" s="80" t="str">
        <f t="array" aca="1" ref="AB13" ca="1">IF(ROWS(B$1:B10)&lt;=COUNTIFS(DVA,"&gt;="&amp;MIN($K$4:$K$5),DVA,"&lt;="&amp;MAX($K$4:$K$5)),INDEX(RVA,SMALL(IF(((DVA&gt;=MIN($K$4:$K$5))*(DVA&lt;=MAX($K$4:$K$5))),ROW(INDIRECT("$B$1:$B$"&amp;SVV-3))),ROWS(B$1:B10))),"")</f>
        <v/>
      </c>
      <c r="AE13" s="77" t="str">
        <f t="shared" ca="1" si="0"/>
        <v/>
      </c>
      <c r="AF13" s="77" t="str">
        <f ca="1">IF(AE13="","",IF(COUNTIF($AE$4:AE13,AE13)=1,RANK(AE13,$AE$4:$AE$103,1),""))</f>
        <v/>
      </c>
      <c r="AG13" s="136" t="str">
        <f ca="1">IFERROR(INDEX($AE$4:$AE$103,MATCH(ROWS($A$1:A10),$AF$4:$AF$103,0),1),"")</f>
        <v/>
      </c>
      <c r="AH13" s="137" t="str">
        <f ca="1">IF(AG13="","",IFERROR(INDEX(RAP,MATCH(AG13,DAP,0),1),NA()))</f>
        <v/>
      </c>
      <c r="AI13" s="137" t="str">
        <f ca="1">IF(AG13="","",IFERROR(INDEX(OAP,MATCH(AG13,DAP,0),1),NA()))</f>
        <v/>
      </c>
      <c r="AJ13" s="137" t="str">
        <f ca="1">IF(AG13="","",IFERROR(INDEX(RVA,MATCH(AG13,DVA,0),1),NA()))</f>
        <v/>
      </c>
    </row>
    <row r="14" spans="1:36" ht="24.75" customHeight="1">
      <c r="W14" s="78" t="str">
        <f t="array" aca="1" ref="W14" ca="1">IF(ROWS(B$1:B11)&lt;=COUNTIFS(DAP,"&gt;="&amp;MIN($K$4:$K$5),DAP,"&lt;="&amp;MAX($K$4:$K$5)),INDEX(DAP,SMALL(IF(((DAP&gt;=MIN($K$4:$K$5))*(DAP&lt;=MAX($K$4:$K$5))),ROW(INDIRECT("$B$1:$B$"&amp;SVP-3))),ROWS(B$1:B11))),"")</f>
        <v/>
      </c>
      <c r="X14" s="80" t="str">
        <f t="array" aca="1" ref="X14" ca="1">IF(ROWS(B$1:B11)&lt;=COUNTIFS(DAP,"&gt;="&amp;MIN($K$4:$K$5),DAP,"&lt;="&amp;MAX($K$4:$K$5)),INDEX(RAP,SMALL(IF(((DAP&gt;=MIN($K$4:$K$5))*(DAP&lt;=MAX($K$4:$K$5))),ROW(INDIRECT("$B$1:$B$"&amp;SVP-3))),ROWS(B$1:B11))),"")</f>
        <v/>
      </c>
      <c r="Y14" s="79" t="str">
        <f t="array" aca="1" ref="Y14" ca="1">IF(ROWS(B$1:B11)&lt;=COUNTIFS(DAP,"&gt;="&amp;MIN($K$4:$K$5),DAP,"&lt;="&amp;MAX($K$4:$K$5)),INDEX(OAP,SMALL(IF(((DAP&gt;=MIN($K$4:$K$5))*(DAP&lt;=MAX($K$4:$K$5))),ROW(INDIRECT("$B$1:$B$"&amp;SVP-3))),ROWS(B$1:B11))),"")</f>
        <v/>
      </c>
      <c r="AA14" s="78" t="str">
        <f t="array" aca="1" ref="AA14" ca="1">IF(ROWS(B$1:B11)&lt;=COUNTIFS(DVA,"&gt;="&amp;MIN($K$4:$K$5),DVA,"&lt;="&amp;MAX($K$4:$K$5)),INDEX(DVA,SMALL(IF(((DVA&gt;=MIN($K$4:$K$5))*(DVA&lt;=MAX($K$4:$K$5))),ROW(INDIRECT("$B$1:$B$"&amp;SVV-3))),ROWS(B$1:B11))),"")</f>
        <v/>
      </c>
      <c r="AB14" s="80" t="str">
        <f t="array" aca="1" ref="AB14" ca="1">IF(ROWS(B$1:B11)&lt;=COUNTIFS(DVA,"&gt;="&amp;MIN($K$4:$K$5),DVA,"&lt;="&amp;MAX($K$4:$K$5)),INDEX(RVA,SMALL(IF(((DVA&gt;=MIN($K$4:$K$5))*(DVA&lt;=MAX($K$4:$K$5))),ROW(INDIRECT("$B$1:$B$"&amp;SVV-3))),ROWS(B$1:B11))),"")</f>
        <v/>
      </c>
      <c r="AE14" s="77" t="str">
        <f t="shared" ca="1" si="0"/>
        <v/>
      </c>
      <c r="AF14" s="77" t="str">
        <f ca="1">IF(AE14="","",IF(COUNTIF($AE$4:AE14,AE14)=1,RANK(AE14,$AE$4:$AE$103,1),""))</f>
        <v/>
      </c>
      <c r="AG14" s="136" t="str">
        <f ca="1">IFERROR(INDEX($AE$4:$AE$103,MATCH(ROWS($A$1:A11),$AF$4:$AF$103,0),1),"")</f>
        <v/>
      </c>
      <c r="AH14" s="137" t="str">
        <f ca="1">IF(AG14="","",IFERROR(INDEX(RAP,MATCH(AG14,DAP,0),1),NA()))</f>
        <v/>
      </c>
      <c r="AI14" s="137" t="str">
        <f ca="1">IF(AG14="","",IFERROR(INDEX(OAP,MATCH(AG14,DAP,0),1),NA()))</f>
        <v/>
      </c>
      <c r="AJ14" s="137" t="str">
        <f ca="1">IF(AG14="","",IFERROR(INDEX(RVA,MATCH(AG14,DVA,0),1),NA()))</f>
        <v/>
      </c>
    </row>
    <row r="15" spans="1:36" ht="24.75" customHeight="1">
      <c r="W15" s="78" t="str">
        <f t="array" aca="1" ref="W15" ca="1">IF(ROWS(B$1:B12)&lt;=COUNTIFS(DAP,"&gt;="&amp;MIN($K$4:$K$5),DAP,"&lt;="&amp;MAX($K$4:$K$5)),INDEX(DAP,SMALL(IF(((DAP&gt;=MIN($K$4:$K$5))*(DAP&lt;=MAX($K$4:$K$5))),ROW(INDIRECT("$B$1:$B$"&amp;SVP-3))),ROWS(B$1:B12))),"")</f>
        <v/>
      </c>
      <c r="X15" s="80" t="str">
        <f t="array" aca="1" ref="X15" ca="1">IF(ROWS(B$1:B12)&lt;=COUNTIFS(DAP,"&gt;="&amp;MIN($K$4:$K$5),DAP,"&lt;="&amp;MAX($K$4:$K$5)),INDEX(RAP,SMALL(IF(((DAP&gt;=MIN($K$4:$K$5))*(DAP&lt;=MAX($K$4:$K$5))),ROW(INDIRECT("$B$1:$B$"&amp;SVP-3))),ROWS(B$1:B12))),"")</f>
        <v/>
      </c>
      <c r="Y15" s="79" t="str">
        <f t="array" aca="1" ref="Y15" ca="1">IF(ROWS(B$1:B12)&lt;=COUNTIFS(DAP,"&gt;="&amp;MIN($K$4:$K$5),DAP,"&lt;="&amp;MAX($K$4:$K$5)),INDEX(OAP,SMALL(IF(((DAP&gt;=MIN($K$4:$K$5))*(DAP&lt;=MAX($K$4:$K$5))),ROW(INDIRECT("$B$1:$B$"&amp;SVP-3))),ROWS(B$1:B12))),"")</f>
        <v/>
      </c>
      <c r="AA15" s="78" t="str">
        <f t="array" aca="1" ref="AA15" ca="1">IF(ROWS(B$1:B12)&lt;=COUNTIFS(DVA,"&gt;="&amp;MIN($K$4:$K$5),DVA,"&lt;="&amp;MAX($K$4:$K$5)),INDEX(DVA,SMALL(IF(((DVA&gt;=MIN($K$4:$K$5))*(DVA&lt;=MAX($K$4:$K$5))),ROW(INDIRECT("$B$1:$B$"&amp;SVV-3))),ROWS(B$1:B12))),"")</f>
        <v/>
      </c>
      <c r="AB15" s="80" t="str">
        <f t="array" aca="1" ref="AB15" ca="1">IF(ROWS(B$1:B12)&lt;=COUNTIFS(DVA,"&gt;="&amp;MIN($K$4:$K$5),DVA,"&lt;="&amp;MAX($K$4:$K$5)),INDEX(RVA,SMALL(IF(((DVA&gt;=MIN($K$4:$K$5))*(DVA&lt;=MAX($K$4:$K$5))),ROW(INDIRECT("$B$1:$B$"&amp;SVV-3))),ROWS(B$1:B12))),"")</f>
        <v/>
      </c>
      <c r="AE15" s="77" t="str">
        <f t="shared" ca="1" si="0"/>
        <v/>
      </c>
      <c r="AF15" s="77" t="str">
        <f ca="1">IF(AE15="","",IF(COUNTIF($AE$4:AE15,AE15)=1,RANK(AE15,$AE$4:$AE$103,1),""))</f>
        <v/>
      </c>
      <c r="AG15" s="136" t="str">
        <f ca="1">IFERROR(INDEX($AE$4:$AE$103,MATCH(ROWS($A$1:A12),$AF$4:$AF$103,0),1),"")</f>
        <v/>
      </c>
      <c r="AH15" s="137" t="str">
        <f ca="1">IF(AG15="","",IFERROR(INDEX(RAP,MATCH(AG15,DAP,0),1),NA()))</f>
        <v/>
      </c>
      <c r="AI15" s="137" t="str">
        <f ca="1">IF(AG15="","",IFERROR(INDEX(OAP,MATCH(AG15,DAP,0),1),NA()))</f>
        <v/>
      </c>
      <c r="AJ15" s="137" t="str">
        <f ca="1">IF(AG15="","",IFERROR(INDEX(RVA,MATCH(AG15,DVA,0),1),NA()))</f>
        <v/>
      </c>
    </row>
    <row r="16" spans="1:36" ht="24.75" customHeight="1">
      <c r="W16" s="78" t="str">
        <f t="array" aca="1" ref="W16" ca="1">IF(ROWS(B$1:B13)&lt;=COUNTIFS(DAP,"&gt;="&amp;MIN($K$4:$K$5),DAP,"&lt;="&amp;MAX($K$4:$K$5)),INDEX(DAP,SMALL(IF(((DAP&gt;=MIN($K$4:$K$5))*(DAP&lt;=MAX($K$4:$K$5))),ROW(INDIRECT("$B$1:$B$"&amp;SVP-3))),ROWS(B$1:B13))),"")</f>
        <v/>
      </c>
      <c r="X16" s="80" t="str">
        <f t="array" aca="1" ref="X16" ca="1">IF(ROWS(B$1:B13)&lt;=COUNTIFS(DAP,"&gt;="&amp;MIN($K$4:$K$5),DAP,"&lt;="&amp;MAX($K$4:$K$5)),INDEX(RAP,SMALL(IF(((DAP&gt;=MIN($K$4:$K$5))*(DAP&lt;=MAX($K$4:$K$5))),ROW(INDIRECT("$B$1:$B$"&amp;SVP-3))),ROWS(B$1:B13))),"")</f>
        <v/>
      </c>
      <c r="Y16" s="79" t="str">
        <f t="array" aca="1" ref="Y16" ca="1">IF(ROWS(B$1:B13)&lt;=COUNTIFS(DAP,"&gt;="&amp;MIN($K$4:$K$5),DAP,"&lt;="&amp;MAX($K$4:$K$5)),INDEX(OAP,SMALL(IF(((DAP&gt;=MIN($K$4:$K$5))*(DAP&lt;=MAX($K$4:$K$5))),ROW(INDIRECT("$B$1:$B$"&amp;SVP-3))),ROWS(B$1:B13))),"")</f>
        <v/>
      </c>
      <c r="AA16" s="78" t="str">
        <f t="array" aca="1" ref="AA16" ca="1">IF(ROWS(B$1:B13)&lt;=COUNTIFS(DVA,"&gt;="&amp;MIN($K$4:$K$5),DVA,"&lt;="&amp;MAX($K$4:$K$5)),INDEX(DVA,SMALL(IF(((DVA&gt;=MIN($K$4:$K$5))*(DVA&lt;=MAX($K$4:$K$5))),ROW(INDIRECT("$B$1:$B$"&amp;SVV-3))),ROWS(B$1:B13))),"")</f>
        <v/>
      </c>
      <c r="AB16" s="80" t="str">
        <f t="array" aca="1" ref="AB16" ca="1">IF(ROWS(B$1:B13)&lt;=COUNTIFS(DVA,"&gt;="&amp;MIN($K$4:$K$5),DVA,"&lt;="&amp;MAX($K$4:$K$5)),INDEX(RVA,SMALL(IF(((DVA&gt;=MIN($K$4:$K$5))*(DVA&lt;=MAX($K$4:$K$5))),ROW(INDIRECT("$B$1:$B$"&amp;SVV-3))),ROWS(B$1:B13))),"")</f>
        <v/>
      </c>
      <c r="AE16" s="77" t="str">
        <f t="shared" ca="1" si="0"/>
        <v/>
      </c>
      <c r="AF16" s="77" t="str">
        <f ca="1">IF(AE16="","",IF(COUNTIF($AE$4:AE16,AE16)=1,RANK(AE16,$AE$4:$AE$103,1),""))</f>
        <v/>
      </c>
      <c r="AG16" s="136" t="str">
        <f ca="1">IFERROR(INDEX($AE$4:$AE$103,MATCH(ROWS($A$1:A13),$AF$4:$AF$103,0),1),"")</f>
        <v/>
      </c>
      <c r="AH16" s="137" t="str">
        <f ca="1">IF(AG16="","",IFERROR(INDEX(RAP,MATCH(AG16,DAP,0),1),NA()))</f>
        <v/>
      </c>
      <c r="AI16" s="137" t="str">
        <f ca="1">IF(AG16="","",IFERROR(INDEX(OAP,MATCH(AG16,DAP,0),1),NA()))</f>
        <v/>
      </c>
      <c r="AJ16" s="137" t="str">
        <f ca="1">IF(AG16="","",IFERROR(INDEX(RVA,MATCH(AG16,DVA,0),1),NA()))</f>
        <v/>
      </c>
    </row>
    <row r="17" spans="23:36" ht="24.75" customHeight="1">
      <c r="W17" s="78" t="str">
        <f t="array" aca="1" ref="W17" ca="1">IF(ROWS(B$1:B14)&lt;=COUNTIFS(DAP,"&gt;="&amp;MIN($K$4:$K$5),DAP,"&lt;="&amp;MAX($K$4:$K$5)),INDEX(DAP,SMALL(IF(((DAP&gt;=MIN($K$4:$K$5))*(DAP&lt;=MAX($K$4:$K$5))),ROW(INDIRECT("$B$1:$B$"&amp;SVP-3))),ROWS(B$1:B14))),"")</f>
        <v/>
      </c>
      <c r="X17" s="80" t="str">
        <f t="array" aca="1" ref="X17" ca="1">IF(ROWS(B$1:B14)&lt;=COUNTIFS(DAP,"&gt;="&amp;MIN($K$4:$K$5),DAP,"&lt;="&amp;MAX($K$4:$K$5)),INDEX(RAP,SMALL(IF(((DAP&gt;=MIN($K$4:$K$5))*(DAP&lt;=MAX($K$4:$K$5))),ROW(INDIRECT("$B$1:$B$"&amp;SVP-3))),ROWS(B$1:B14))),"")</f>
        <v/>
      </c>
      <c r="Y17" s="79" t="str">
        <f t="array" aca="1" ref="Y17" ca="1">IF(ROWS(B$1:B14)&lt;=COUNTIFS(DAP,"&gt;="&amp;MIN($K$4:$K$5),DAP,"&lt;="&amp;MAX($K$4:$K$5)),INDEX(OAP,SMALL(IF(((DAP&gt;=MIN($K$4:$K$5))*(DAP&lt;=MAX($K$4:$K$5))),ROW(INDIRECT("$B$1:$B$"&amp;SVP-3))),ROWS(B$1:B14))),"")</f>
        <v/>
      </c>
      <c r="AA17" s="78" t="str">
        <f t="array" aca="1" ref="AA17" ca="1">IF(ROWS(B$1:B14)&lt;=COUNTIFS(DVA,"&gt;="&amp;MIN($K$4:$K$5),DVA,"&lt;="&amp;MAX($K$4:$K$5)),INDEX(DVA,SMALL(IF(((DVA&gt;=MIN($K$4:$K$5))*(DVA&lt;=MAX($K$4:$K$5))),ROW(INDIRECT("$B$1:$B$"&amp;SVV-3))),ROWS(B$1:B14))),"")</f>
        <v/>
      </c>
      <c r="AB17" s="80" t="str">
        <f t="array" aca="1" ref="AB17" ca="1">IF(ROWS(B$1:B14)&lt;=COUNTIFS(DVA,"&gt;="&amp;MIN($K$4:$K$5),DVA,"&lt;="&amp;MAX($K$4:$K$5)),INDEX(RVA,SMALL(IF(((DVA&gt;=MIN($K$4:$K$5))*(DVA&lt;=MAX($K$4:$K$5))),ROW(INDIRECT("$B$1:$B$"&amp;SVV-3))),ROWS(B$1:B14))),"")</f>
        <v/>
      </c>
      <c r="AE17" s="77" t="str">
        <f t="shared" ca="1" si="0"/>
        <v/>
      </c>
      <c r="AF17" s="77" t="str">
        <f ca="1">IF(AE17="","",IF(COUNTIF($AE$4:AE17,AE17)=1,RANK(AE17,$AE$4:$AE$103,1),""))</f>
        <v/>
      </c>
      <c r="AG17" s="136" t="str">
        <f ca="1">IFERROR(INDEX($AE$4:$AE$103,MATCH(ROWS($A$1:A14),$AF$4:$AF$103,0),1),"")</f>
        <v/>
      </c>
      <c r="AH17" s="137" t="str">
        <f ca="1">IF(AG17="","",IFERROR(INDEX(RAP,MATCH(AG17,DAP,0),1),NA()))</f>
        <v/>
      </c>
      <c r="AI17" s="137" t="str">
        <f ca="1">IF(AG17="","",IFERROR(INDEX(OAP,MATCH(AG17,DAP,0),1),NA()))</f>
        <v/>
      </c>
      <c r="AJ17" s="137" t="str">
        <f ca="1">IF(AG17="","",IFERROR(INDEX(RVA,MATCH(AG17,DVA,0),1),NA()))</f>
        <v/>
      </c>
    </row>
    <row r="18" spans="23:36" ht="24.75" customHeight="1">
      <c r="W18" s="78" t="str">
        <f t="array" aca="1" ref="W18" ca="1">IF(ROWS(B$1:B15)&lt;=COUNTIFS(DAP,"&gt;="&amp;MIN($K$4:$K$5),DAP,"&lt;="&amp;MAX($K$4:$K$5)),INDEX(DAP,SMALL(IF(((DAP&gt;=MIN($K$4:$K$5))*(DAP&lt;=MAX($K$4:$K$5))),ROW(INDIRECT("$B$1:$B$"&amp;SVP-3))),ROWS(B$1:B15))),"")</f>
        <v/>
      </c>
      <c r="X18" s="80" t="str">
        <f t="array" aca="1" ref="X18" ca="1">IF(ROWS(B$1:B15)&lt;=COUNTIFS(DAP,"&gt;="&amp;MIN($K$4:$K$5),DAP,"&lt;="&amp;MAX($K$4:$K$5)),INDEX(RAP,SMALL(IF(((DAP&gt;=MIN($K$4:$K$5))*(DAP&lt;=MAX($K$4:$K$5))),ROW(INDIRECT("$B$1:$B$"&amp;SVP-3))),ROWS(B$1:B15))),"")</f>
        <v/>
      </c>
      <c r="Y18" s="79" t="str">
        <f t="array" aca="1" ref="Y18" ca="1">IF(ROWS(B$1:B15)&lt;=COUNTIFS(DAP,"&gt;="&amp;MIN($K$4:$K$5),DAP,"&lt;="&amp;MAX($K$4:$K$5)),INDEX(OAP,SMALL(IF(((DAP&gt;=MIN($K$4:$K$5))*(DAP&lt;=MAX($K$4:$K$5))),ROW(INDIRECT("$B$1:$B$"&amp;SVP-3))),ROWS(B$1:B15))),"")</f>
        <v/>
      </c>
      <c r="AA18" s="78" t="str">
        <f t="array" aca="1" ref="AA18" ca="1">IF(ROWS(B$1:B15)&lt;=COUNTIFS(DVA,"&gt;="&amp;MIN($K$4:$K$5),DVA,"&lt;="&amp;MAX($K$4:$K$5)),INDEX(DVA,SMALL(IF(((DVA&gt;=MIN($K$4:$K$5))*(DVA&lt;=MAX($K$4:$K$5))),ROW(INDIRECT("$B$1:$B$"&amp;SVV-3))),ROWS(B$1:B15))),"")</f>
        <v/>
      </c>
      <c r="AB18" s="80" t="str">
        <f t="array" aca="1" ref="AB18" ca="1">IF(ROWS(B$1:B15)&lt;=COUNTIFS(DVA,"&gt;="&amp;MIN($K$4:$K$5),DVA,"&lt;="&amp;MAX($K$4:$K$5)),INDEX(RVA,SMALL(IF(((DVA&gt;=MIN($K$4:$K$5))*(DVA&lt;=MAX($K$4:$K$5))),ROW(INDIRECT("$B$1:$B$"&amp;SVV-3))),ROWS(B$1:B15))),"")</f>
        <v/>
      </c>
      <c r="AE18" s="77" t="str">
        <f t="shared" ca="1" si="0"/>
        <v/>
      </c>
      <c r="AF18" s="77" t="str">
        <f ca="1">IF(AE18="","",IF(COUNTIF($AE$4:AE18,AE18)=1,RANK(AE18,$AE$4:$AE$103,1),""))</f>
        <v/>
      </c>
      <c r="AG18" s="136" t="str">
        <f ca="1">IFERROR(INDEX($AE$4:$AE$103,MATCH(ROWS($A$1:A15),$AF$4:$AF$103,0),1),"")</f>
        <v/>
      </c>
      <c r="AH18" s="137" t="str">
        <f ca="1">IF(AG18="","",IFERROR(INDEX(RAP,MATCH(AG18,DAP,0),1),NA()))</f>
        <v/>
      </c>
      <c r="AI18" s="137" t="str">
        <f ca="1">IF(AG18="","",IFERROR(INDEX(OAP,MATCH(AG18,DAP,0),1),NA()))</f>
        <v/>
      </c>
      <c r="AJ18" s="137" t="str">
        <f ca="1">IF(AG18="","",IFERROR(INDEX(RVA,MATCH(AG18,DVA,0),1),NA()))</f>
        <v/>
      </c>
    </row>
    <row r="19" spans="23:36" ht="24.75" customHeight="1">
      <c r="W19" s="78" t="str">
        <f t="array" aca="1" ref="W19" ca="1">IF(ROWS(B$1:B16)&lt;=COUNTIFS(DAP,"&gt;="&amp;MIN($K$4:$K$5),DAP,"&lt;="&amp;MAX($K$4:$K$5)),INDEX(DAP,SMALL(IF(((DAP&gt;=MIN($K$4:$K$5))*(DAP&lt;=MAX($K$4:$K$5))),ROW(INDIRECT("$B$1:$B$"&amp;SVP-3))),ROWS(B$1:B16))),"")</f>
        <v/>
      </c>
      <c r="X19" s="80" t="str">
        <f t="array" aca="1" ref="X19" ca="1">IF(ROWS(B$1:B16)&lt;=COUNTIFS(DAP,"&gt;="&amp;MIN($K$4:$K$5),DAP,"&lt;="&amp;MAX($K$4:$K$5)),INDEX(RAP,SMALL(IF(((DAP&gt;=MIN($K$4:$K$5))*(DAP&lt;=MAX($K$4:$K$5))),ROW(INDIRECT("$B$1:$B$"&amp;SVP-3))),ROWS(B$1:B16))),"")</f>
        <v/>
      </c>
      <c r="Y19" s="79" t="str">
        <f t="array" aca="1" ref="Y19" ca="1">IF(ROWS(B$1:B16)&lt;=COUNTIFS(DAP,"&gt;="&amp;MIN($K$4:$K$5),DAP,"&lt;="&amp;MAX($K$4:$K$5)),INDEX(OAP,SMALL(IF(((DAP&gt;=MIN($K$4:$K$5))*(DAP&lt;=MAX($K$4:$K$5))),ROW(INDIRECT("$B$1:$B$"&amp;SVP-3))),ROWS(B$1:B16))),"")</f>
        <v/>
      </c>
      <c r="AA19" s="78" t="str">
        <f t="array" aca="1" ref="AA19" ca="1">IF(ROWS(B$1:B16)&lt;=COUNTIFS(DVA,"&gt;="&amp;MIN($K$4:$K$5),DVA,"&lt;="&amp;MAX($K$4:$K$5)),INDEX(DVA,SMALL(IF(((DVA&gt;=MIN($K$4:$K$5))*(DVA&lt;=MAX($K$4:$K$5))),ROW(INDIRECT("$B$1:$B$"&amp;SVV-3))),ROWS(B$1:B16))),"")</f>
        <v/>
      </c>
      <c r="AB19" s="80" t="str">
        <f t="array" aca="1" ref="AB19" ca="1">IF(ROWS(B$1:B16)&lt;=COUNTIFS(DVA,"&gt;="&amp;MIN($K$4:$K$5),DVA,"&lt;="&amp;MAX($K$4:$K$5)),INDEX(RVA,SMALL(IF(((DVA&gt;=MIN($K$4:$K$5))*(DVA&lt;=MAX($K$4:$K$5))),ROW(INDIRECT("$B$1:$B$"&amp;SVV-3))),ROWS(B$1:B16))),"")</f>
        <v/>
      </c>
      <c r="AE19" s="77" t="str">
        <f t="shared" ca="1" si="0"/>
        <v/>
      </c>
      <c r="AF19" s="77" t="str">
        <f ca="1">IF(AE19="","",IF(COUNTIF($AE$4:AE19,AE19)=1,RANK(AE19,$AE$4:$AE$103,1),""))</f>
        <v/>
      </c>
      <c r="AG19" s="136" t="str">
        <f ca="1">IFERROR(INDEX($AE$4:$AE$103,MATCH(ROWS($A$1:A16),$AF$4:$AF$103,0),1),"")</f>
        <v/>
      </c>
      <c r="AH19" s="137" t="str">
        <f ca="1">IF(AG19="","",IFERROR(INDEX(RAP,MATCH(AG19,DAP,0),1),NA()))</f>
        <v/>
      </c>
      <c r="AI19" s="137" t="str">
        <f ca="1">IF(AG19="","",IFERROR(INDEX(OAP,MATCH(AG19,DAP,0),1),NA()))</f>
        <v/>
      </c>
      <c r="AJ19" s="137" t="str">
        <f ca="1">IF(AG19="","",IFERROR(INDEX(RVA,MATCH(AG19,DVA,0),1),NA()))</f>
        <v/>
      </c>
    </row>
    <row r="20" spans="23:36" ht="24.75" customHeight="1">
      <c r="W20" s="78" t="str">
        <f t="array" aca="1" ref="W20" ca="1">IF(ROWS(B$1:B17)&lt;=COUNTIFS(DAP,"&gt;="&amp;MIN($K$4:$K$5),DAP,"&lt;="&amp;MAX($K$4:$K$5)),INDEX(DAP,SMALL(IF(((DAP&gt;=MIN($K$4:$K$5))*(DAP&lt;=MAX($K$4:$K$5))),ROW(INDIRECT("$B$1:$B$"&amp;SVP-3))),ROWS(B$1:B17))),"")</f>
        <v/>
      </c>
      <c r="X20" s="80" t="str">
        <f t="array" aca="1" ref="X20" ca="1">IF(ROWS(B$1:B17)&lt;=COUNTIFS(DAP,"&gt;="&amp;MIN($K$4:$K$5),DAP,"&lt;="&amp;MAX($K$4:$K$5)),INDEX(RAP,SMALL(IF(((DAP&gt;=MIN($K$4:$K$5))*(DAP&lt;=MAX($K$4:$K$5))),ROW(INDIRECT("$B$1:$B$"&amp;SVP-3))),ROWS(B$1:B17))),"")</f>
        <v/>
      </c>
      <c r="Y20" s="79" t="str">
        <f t="array" aca="1" ref="Y20" ca="1">IF(ROWS(B$1:B17)&lt;=COUNTIFS(DAP,"&gt;="&amp;MIN($K$4:$K$5),DAP,"&lt;="&amp;MAX($K$4:$K$5)),INDEX(OAP,SMALL(IF(((DAP&gt;=MIN($K$4:$K$5))*(DAP&lt;=MAX($K$4:$K$5))),ROW(INDIRECT("$B$1:$B$"&amp;SVP-3))),ROWS(B$1:B17))),"")</f>
        <v/>
      </c>
      <c r="AA20" s="78" t="str">
        <f t="array" aca="1" ref="AA20" ca="1">IF(ROWS(B$1:B17)&lt;=COUNTIFS(DVA,"&gt;="&amp;MIN($K$4:$K$5),DVA,"&lt;="&amp;MAX($K$4:$K$5)),INDEX(DVA,SMALL(IF(((DVA&gt;=MIN($K$4:$K$5))*(DVA&lt;=MAX($K$4:$K$5))),ROW(INDIRECT("$B$1:$B$"&amp;SVV-3))),ROWS(B$1:B17))),"")</f>
        <v/>
      </c>
      <c r="AB20" s="80" t="str">
        <f t="array" aca="1" ref="AB20" ca="1">IF(ROWS(B$1:B17)&lt;=COUNTIFS(DVA,"&gt;="&amp;MIN($K$4:$K$5),DVA,"&lt;="&amp;MAX($K$4:$K$5)),INDEX(RVA,SMALL(IF(((DVA&gt;=MIN($K$4:$K$5))*(DVA&lt;=MAX($K$4:$K$5))),ROW(INDIRECT("$B$1:$B$"&amp;SVV-3))),ROWS(B$1:B17))),"")</f>
        <v/>
      </c>
      <c r="AE20" s="77" t="str">
        <f t="shared" ca="1" si="0"/>
        <v/>
      </c>
      <c r="AF20" s="77" t="str">
        <f ca="1">IF(AE20="","",IF(COUNTIF($AE$4:AE20,AE20)=1,RANK(AE20,$AE$4:$AE$103,1),""))</f>
        <v/>
      </c>
      <c r="AG20" s="136" t="str">
        <f ca="1">IFERROR(INDEX($AE$4:$AE$103,MATCH(ROWS($A$1:A17),$AF$4:$AF$103,0),1),"")</f>
        <v/>
      </c>
      <c r="AH20" s="137" t="str">
        <f ca="1">IF(AG20="","",IFERROR(INDEX(RAP,MATCH(AG20,DAP,0),1),NA()))</f>
        <v/>
      </c>
      <c r="AI20" s="137" t="str">
        <f ca="1">IF(AG20="","",IFERROR(INDEX(OAP,MATCH(AG20,DAP,0),1),NA()))</f>
        <v/>
      </c>
      <c r="AJ20" s="137" t="str">
        <f ca="1">IF(AG20="","",IFERROR(INDEX(RVA,MATCH(AG20,DVA,0),1),NA()))</f>
        <v/>
      </c>
    </row>
    <row r="21" spans="23:36" ht="24.75" customHeight="1">
      <c r="W21" s="78" t="str">
        <f t="array" aca="1" ref="W21" ca="1">IF(ROWS(B$1:B18)&lt;=COUNTIFS(DAP,"&gt;="&amp;MIN($K$4:$K$5),DAP,"&lt;="&amp;MAX($K$4:$K$5)),INDEX(DAP,SMALL(IF(((DAP&gt;=MIN($K$4:$K$5))*(DAP&lt;=MAX($K$4:$K$5))),ROW(INDIRECT("$B$1:$B$"&amp;SVP-3))),ROWS(B$1:B18))),"")</f>
        <v/>
      </c>
      <c r="X21" s="80" t="str">
        <f t="array" aca="1" ref="X21" ca="1">IF(ROWS(B$1:B18)&lt;=COUNTIFS(DAP,"&gt;="&amp;MIN($K$4:$K$5),DAP,"&lt;="&amp;MAX($K$4:$K$5)),INDEX(RAP,SMALL(IF(((DAP&gt;=MIN($K$4:$K$5))*(DAP&lt;=MAX($K$4:$K$5))),ROW(INDIRECT("$B$1:$B$"&amp;SVP-3))),ROWS(B$1:B18))),"")</f>
        <v/>
      </c>
      <c r="Y21" s="79" t="str">
        <f t="array" aca="1" ref="Y21" ca="1">IF(ROWS(B$1:B18)&lt;=COUNTIFS(DAP,"&gt;="&amp;MIN($K$4:$K$5),DAP,"&lt;="&amp;MAX($K$4:$K$5)),INDEX(OAP,SMALL(IF(((DAP&gt;=MIN($K$4:$K$5))*(DAP&lt;=MAX($K$4:$K$5))),ROW(INDIRECT("$B$1:$B$"&amp;SVP-3))),ROWS(B$1:B18))),"")</f>
        <v/>
      </c>
      <c r="AA21" s="78" t="str">
        <f t="array" aca="1" ref="AA21" ca="1">IF(ROWS(B$1:B18)&lt;=COUNTIFS(DVA,"&gt;="&amp;MIN($K$4:$K$5),DVA,"&lt;="&amp;MAX($K$4:$K$5)),INDEX(DVA,SMALL(IF(((DVA&gt;=MIN($K$4:$K$5))*(DVA&lt;=MAX($K$4:$K$5))),ROW(INDIRECT("$B$1:$B$"&amp;SVV-3))),ROWS(B$1:B18))),"")</f>
        <v/>
      </c>
      <c r="AB21" s="80" t="str">
        <f t="array" aca="1" ref="AB21" ca="1">IF(ROWS(B$1:B18)&lt;=COUNTIFS(DVA,"&gt;="&amp;MIN($K$4:$K$5),DVA,"&lt;="&amp;MAX($K$4:$K$5)),INDEX(RVA,SMALL(IF(((DVA&gt;=MIN($K$4:$K$5))*(DVA&lt;=MAX($K$4:$K$5))),ROW(INDIRECT("$B$1:$B$"&amp;SVV-3))),ROWS(B$1:B18))),"")</f>
        <v/>
      </c>
      <c r="AE21" s="77" t="str">
        <f t="shared" ca="1" si="0"/>
        <v/>
      </c>
      <c r="AF21" s="77" t="str">
        <f ca="1">IF(AE21="","",IF(COUNTIF($AE$4:AE21,AE21)=1,RANK(AE21,$AE$4:$AE$103,1),""))</f>
        <v/>
      </c>
      <c r="AG21" s="136" t="str">
        <f ca="1">IFERROR(INDEX($AE$4:$AE$103,MATCH(ROWS($A$1:A18),$AF$4:$AF$103,0),1),"")</f>
        <v/>
      </c>
      <c r="AH21" s="137" t="str">
        <f ca="1">IF(AG21="","",IFERROR(INDEX(RAP,MATCH(AG21,DAP,0),1),NA()))</f>
        <v/>
      </c>
      <c r="AI21" s="137" t="str">
        <f ca="1">IF(AG21="","",IFERROR(INDEX(OAP,MATCH(AG21,DAP,0),1),NA()))</f>
        <v/>
      </c>
      <c r="AJ21" s="137" t="str">
        <f ca="1">IF(AG21="","",IFERROR(INDEX(RVA,MATCH(AG21,DVA,0),1),NA()))</f>
        <v/>
      </c>
    </row>
    <row r="22" spans="23:36" ht="24.75" customHeight="1">
      <c r="W22" s="78" t="str">
        <f t="array" aca="1" ref="W22" ca="1">IF(ROWS(B$1:B19)&lt;=COUNTIFS(DAP,"&gt;="&amp;MIN($K$4:$K$5),DAP,"&lt;="&amp;MAX($K$4:$K$5)),INDEX(DAP,SMALL(IF(((DAP&gt;=MIN($K$4:$K$5))*(DAP&lt;=MAX($K$4:$K$5))),ROW(INDIRECT("$B$1:$B$"&amp;SVP-3))),ROWS(B$1:B19))),"")</f>
        <v/>
      </c>
      <c r="X22" s="80" t="str">
        <f t="array" aca="1" ref="X22" ca="1">IF(ROWS(B$1:B19)&lt;=COUNTIFS(DAP,"&gt;="&amp;MIN($K$4:$K$5),DAP,"&lt;="&amp;MAX($K$4:$K$5)),INDEX(RAP,SMALL(IF(((DAP&gt;=MIN($K$4:$K$5))*(DAP&lt;=MAX($K$4:$K$5))),ROW(INDIRECT("$B$1:$B$"&amp;SVP-3))),ROWS(B$1:B19))),"")</f>
        <v/>
      </c>
      <c r="Y22" s="79" t="str">
        <f t="array" aca="1" ref="Y22" ca="1">IF(ROWS(B$1:B19)&lt;=COUNTIFS(DAP,"&gt;="&amp;MIN($K$4:$K$5),DAP,"&lt;="&amp;MAX($K$4:$K$5)),INDEX(OAP,SMALL(IF(((DAP&gt;=MIN($K$4:$K$5))*(DAP&lt;=MAX($K$4:$K$5))),ROW(INDIRECT("$B$1:$B$"&amp;SVP-3))),ROWS(B$1:B19))),"")</f>
        <v/>
      </c>
      <c r="AA22" s="78" t="str">
        <f t="array" aca="1" ref="AA22" ca="1">IF(ROWS(B$1:B19)&lt;=COUNTIFS(DVA,"&gt;="&amp;MIN($K$4:$K$5),DVA,"&lt;="&amp;MAX($K$4:$K$5)),INDEX(DVA,SMALL(IF(((DVA&gt;=MIN($K$4:$K$5))*(DVA&lt;=MAX($K$4:$K$5))),ROW(INDIRECT("$B$1:$B$"&amp;SVV-3))),ROWS(B$1:B19))),"")</f>
        <v/>
      </c>
      <c r="AB22" s="80" t="str">
        <f t="array" aca="1" ref="AB22" ca="1">IF(ROWS(B$1:B19)&lt;=COUNTIFS(DVA,"&gt;="&amp;MIN($K$4:$K$5),DVA,"&lt;="&amp;MAX($K$4:$K$5)),INDEX(RVA,SMALL(IF(((DVA&gt;=MIN($K$4:$K$5))*(DVA&lt;=MAX($K$4:$K$5))),ROW(INDIRECT("$B$1:$B$"&amp;SVV-3))),ROWS(B$1:B19))),"")</f>
        <v/>
      </c>
      <c r="AE22" s="77" t="str">
        <f t="shared" ca="1" si="0"/>
        <v/>
      </c>
      <c r="AF22" s="77" t="str">
        <f ca="1">IF(AE22="","",IF(COUNTIF($AE$4:AE22,AE22)=1,RANK(AE22,$AE$4:$AE$103,1),""))</f>
        <v/>
      </c>
      <c r="AG22" s="136" t="str">
        <f ca="1">IFERROR(INDEX($AE$4:$AE$103,MATCH(ROWS($A$1:A19),$AF$4:$AF$103,0),1),"")</f>
        <v/>
      </c>
      <c r="AH22" s="137" t="str">
        <f ca="1">IF(AG22="","",IFERROR(INDEX(RAP,MATCH(AG22,DAP,0),1),NA()))</f>
        <v/>
      </c>
      <c r="AI22" s="137" t="str">
        <f ca="1">IF(AG22="","",IFERROR(INDEX(OAP,MATCH(AG22,DAP,0),1),NA()))</f>
        <v/>
      </c>
      <c r="AJ22" s="137" t="str">
        <f ca="1">IF(AG22="","",IFERROR(INDEX(RVA,MATCH(AG22,DVA,0),1),NA()))</f>
        <v/>
      </c>
    </row>
    <row r="23" spans="23:36" ht="24.75" customHeight="1">
      <c r="W23" s="78" t="str">
        <f t="array" aca="1" ref="W23" ca="1">IF(ROWS(B$1:B20)&lt;=COUNTIFS(DAP,"&gt;="&amp;MIN($K$4:$K$5),DAP,"&lt;="&amp;MAX($K$4:$K$5)),INDEX(DAP,SMALL(IF(((DAP&gt;=MIN($K$4:$K$5))*(DAP&lt;=MAX($K$4:$K$5))),ROW(INDIRECT("$B$1:$B$"&amp;SVP-3))),ROWS(B$1:B20))),"")</f>
        <v/>
      </c>
      <c r="X23" s="80" t="str">
        <f t="array" aca="1" ref="X23" ca="1">IF(ROWS(B$1:B20)&lt;=COUNTIFS(DAP,"&gt;="&amp;MIN($K$4:$K$5),DAP,"&lt;="&amp;MAX($K$4:$K$5)),INDEX(RAP,SMALL(IF(((DAP&gt;=MIN($K$4:$K$5))*(DAP&lt;=MAX($K$4:$K$5))),ROW(INDIRECT("$B$1:$B$"&amp;SVP-3))),ROWS(B$1:B20))),"")</f>
        <v/>
      </c>
      <c r="Y23" s="79" t="str">
        <f t="array" aca="1" ref="Y23" ca="1">IF(ROWS(B$1:B20)&lt;=COUNTIFS(DAP,"&gt;="&amp;MIN($K$4:$K$5),DAP,"&lt;="&amp;MAX($K$4:$K$5)),INDEX(OAP,SMALL(IF(((DAP&gt;=MIN($K$4:$K$5))*(DAP&lt;=MAX($K$4:$K$5))),ROW(INDIRECT("$B$1:$B$"&amp;SVP-3))),ROWS(B$1:B20))),"")</f>
        <v/>
      </c>
      <c r="AA23" s="78" t="str">
        <f t="array" aca="1" ref="AA23" ca="1">IF(ROWS(B$1:B20)&lt;=COUNTIFS(DVA,"&gt;="&amp;MIN($K$4:$K$5),DVA,"&lt;="&amp;MAX($K$4:$K$5)),INDEX(DVA,SMALL(IF(((DVA&gt;=MIN($K$4:$K$5))*(DVA&lt;=MAX($K$4:$K$5))),ROW(INDIRECT("$B$1:$B$"&amp;SVV-3))),ROWS(B$1:B20))),"")</f>
        <v/>
      </c>
      <c r="AB23" s="80" t="str">
        <f t="array" aca="1" ref="AB23" ca="1">IF(ROWS(B$1:B20)&lt;=COUNTIFS(DVA,"&gt;="&amp;MIN($K$4:$K$5),DVA,"&lt;="&amp;MAX($K$4:$K$5)),INDEX(RVA,SMALL(IF(((DVA&gt;=MIN($K$4:$K$5))*(DVA&lt;=MAX($K$4:$K$5))),ROW(INDIRECT("$B$1:$B$"&amp;SVV-3))),ROWS(B$1:B20))),"")</f>
        <v/>
      </c>
      <c r="AE23" s="77" t="str">
        <f t="shared" ca="1" si="0"/>
        <v/>
      </c>
      <c r="AF23" s="77" t="str">
        <f ca="1">IF(AE23="","",IF(COUNTIF($AE$4:AE23,AE23)=1,RANK(AE23,$AE$4:$AE$103,1),""))</f>
        <v/>
      </c>
      <c r="AG23" s="136" t="str">
        <f ca="1">IFERROR(INDEX($AE$4:$AE$103,MATCH(ROWS($A$1:A20),$AF$4:$AF$103,0),1),"")</f>
        <v/>
      </c>
      <c r="AH23" s="137" t="str">
        <f ca="1">IF(AG23="","",IFERROR(INDEX(RAP,MATCH(AG23,DAP,0),1),NA()))</f>
        <v/>
      </c>
      <c r="AI23" s="137" t="str">
        <f ca="1">IF(AG23="","",IFERROR(INDEX(OAP,MATCH(AG23,DAP,0),1),NA()))</f>
        <v/>
      </c>
      <c r="AJ23" s="137" t="str">
        <f ca="1">IF(AG23="","",IFERROR(INDEX(RVA,MATCH(AG23,DVA,0),1),NA()))</f>
        <v/>
      </c>
    </row>
    <row r="24" spans="23:36" ht="24.75" customHeight="1">
      <c r="W24" s="78" t="str">
        <f t="array" aca="1" ref="W24" ca="1">IF(ROWS(B$1:B21)&lt;=COUNTIFS(DAP,"&gt;="&amp;MIN($K$4:$K$5),DAP,"&lt;="&amp;MAX($K$4:$K$5)),INDEX(DAP,SMALL(IF(((DAP&gt;=MIN($K$4:$K$5))*(DAP&lt;=MAX($K$4:$K$5))),ROW(INDIRECT("$B$1:$B$"&amp;SVP-3))),ROWS(B$1:B21))),"")</f>
        <v/>
      </c>
      <c r="X24" s="80" t="str">
        <f t="array" aca="1" ref="X24" ca="1">IF(ROWS(B$1:B21)&lt;=COUNTIFS(DAP,"&gt;="&amp;MIN($K$4:$K$5),DAP,"&lt;="&amp;MAX($K$4:$K$5)),INDEX(RAP,SMALL(IF(((DAP&gt;=MIN($K$4:$K$5))*(DAP&lt;=MAX($K$4:$K$5))),ROW(INDIRECT("$B$1:$B$"&amp;SVP-3))),ROWS(B$1:B21))),"")</f>
        <v/>
      </c>
      <c r="Y24" s="79" t="str">
        <f t="array" aca="1" ref="Y24" ca="1">IF(ROWS(B$1:B21)&lt;=COUNTIFS(DAP,"&gt;="&amp;MIN($K$4:$K$5),DAP,"&lt;="&amp;MAX($K$4:$K$5)),INDEX(OAP,SMALL(IF(((DAP&gt;=MIN($K$4:$K$5))*(DAP&lt;=MAX($K$4:$K$5))),ROW(INDIRECT("$B$1:$B$"&amp;SVP-3))),ROWS(B$1:B21))),"")</f>
        <v/>
      </c>
      <c r="AA24" s="78" t="str">
        <f t="array" aca="1" ref="AA24" ca="1">IF(ROWS(B$1:B21)&lt;=COUNTIFS(DVA,"&gt;="&amp;MIN($K$4:$K$5),DVA,"&lt;="&amp;MAX($K$4:$K$5)),INDEX(DVA,SMALL(IF(((DVA&gt;=MIN($K$4:$K$5))*(DVA&lt;=MAX($K$4:$K$5))),ROW(INDIRECT("$B$1:$B$"&amp;SVV-3))),ROWS(B$1:B21))),"")</f>
        <v/>
      </c>
      <c r="AB24" s="80" t="str">
        <f t="array" aca="1" ref="AB24" ca="1">IF(ROWS(B$1:B21)&lt;=COUNTIFS(DVA,"&gt;="&amp;MIN($K$4:$K$5),DVA,"&lt;="&amp;MAX($K$4:$K$5)),INDEX(RVA,SMALL(IF(((DVA&gt;=MIN($K$4:$K$5))*(DVA&lt;=MAX($K$4:$K$5))),ROW(INDIRECT("$B$1:$B$"&amp;SVV-3))),ROWS(B$1:B21))),"")</f>
        <v/>
      </c>
      <c r="AE24" s="77" t="str">
        <f t="shared" ca="1" si="0"/>
        <v/>
      </c>
      <c r="AF24" s="77" t="str">
        <f ca="1">IF(AE24="","",IF(COUNTIF($AE$4:AE24,AE24)=1,RANK(AE24,$AE$4:$AE$103,1),""))</f>
        <v/>
      </c>
      <c r="AG24" s="136" t="str">
        <f ca="1">IFERROR(INDEX($AE$4:$AE$103,MATCH(ROWS($A$1:A21),$AF$4:$AF$103,0),1),"")</f>
        <v/>
      </c>
      <c r="AH24" s="137" t="str">
        <f ca="1">IF(AG24="","",IFERROR(INDEX(RAP,MATCH(AG24,DAP,0),1),NA()))</f>
        <v/>
      </c>
      <c r="AI24" s="137" t="str">
        <f ca="1">IF(AG24="","",IFERROR(INDEX(OAP,MATCH(AG24,DAP,0),1),NA()))</f>
        <v/>
      </c>
      <c r="AJ24" s="137" t="str">
        <f ca="1">IF(AG24="","",IFERROR(INDEX(RVA,MATCH(AG24,DVA,0),1),NA()))</f>
        <v/>
      </c>
    </row>
    <row r="25" spans="23:36" ht="24.75" customHeight="1">
      <c r="W25" s="78" t="str">
        <f t="array" aca="1" ref="W25" ca="1">IF(ROWS(B$1:B22)&lt;=COUNTIFS(DAP,"&gt;="&amp;MIN($K$4:$K$5),DAP,"&lt;="&amp;MAX($K$4:$K$5)),INDEX(DAP,SMALL(IF(((DAP&gt;=MIN($K$4:$K$5))*(DAP&lt;=MAX($K$4:$K$5))),ROW(INDIRECT("$B$1:$B$"&amp;SVP-3))),ROWS(B$1:B22))),"")</f>
        <v/>
      </c>
      <c r="X25" s="80" t="str">
        <f t="array" aca="1" ref="X25" ca="1">IF(ROWS(B$1:B22)&lt;=COUNTIFS(DAP,"&gt;="&amp;MIN($K$4:$K$5),DAP,"&lt;="&amp;MAX($K$4:$K$5)),INDEX(RAP,SMALL(IF(((DAP&gt;=MIN($K$4:$K$5))*(DAP&lt;=MAX($K$4:$K$5))),ROW(INDIRECT("$B$1:$B$"&amp;SVP-3))),ROWS(B$1:B22))),"")</f>
        <v/>
      </c>
      <c r="Y25" s="79" t="str">
        <f t="array" aca="1" ref="Y25" ca="1">IF(ROWS(B$1:B22)&lt;=COUNTIFS(DAP,"&gt;="&amp;MIN($K$4:$K$5),DAP,"&lt;="&amp;MAX($K$4:$K$5)),INDEX(OAP,SMALL(IF(((DAP&gt;=MIN($K$4:$K$5))*(DAP&lt;=MAX($K$4:$K$5))),ROW(INDIRECT("$B$1:$B$"&amp;SVP-3))),ROWS(B$1:B22))),"")</f>
        <v/>
      </c>
      <c r="AA25" s="78" t="str">
        <f t="array" aca="1" ref="AA25" ca="1">IF(ROWS(B$1:B22)&lt;=COUNTIFS(DVA,"&gt;="&amp;MIN($K$4:$K$5),DVA,"&lt;="&amp;MAX($K$4:$K$5)),INDEX(DVA,SMALL(IF(((DVA&gt;=MIN($K$4:$K$5))*(DVA&lt;=MAX($K$4:$K$5))),ROW(INDIRECT("$B$1:$B$"&amp;SVV-3))),ROWS(B$1:B22))),"")</f>
        <v/>
      </c>
      <c r="AB25" s="80" t="str">
        <f t="array" aca="1" ref="AB25" ca="1">IF(ROWS(B$1:B22)&lt;=COUNTIFS(DVA,"&gt;="&amp;MIN($K$4:$K$5),DVA,"&lt;="&amp;MAX($K$4:$K$5)),INDEX(RVA,SMALL(IF(((DVA&gt;=MIN($K$4:$K$5))*(DVA&lt;=MAX($K$4:$K$5))),ROW(INDIRECT("$B$1:$B$"&amp;SVV-3))),ROWS(B$1:B22))),"")</f>
        <v/>
      </c>
      <c r="AE25" s="77" t="str">
        <f t="shared" ca="1" si="0"/>
        <v/>
      </c>
      <c r="AF25" s="77" t="str">
        <f ca="1">IF(AE25="","",IF(COUNTIF($AE$4:AE25,AE25)=1,RANK(AE25,$AE$4:$AE$103,1),""))</f>
        <v/>
      </c>
      <c r="AG25" s="136" t="str">
        <f ca="1">IFERROR(INDEX($AE$4:$AE$103,MATCH(ROWS($A$1:A22),$AF$4:$AF$103,0),1),"")</f>
        <v/>
      </c>
      <c r="AH25" s="137" t="str">
        <f ca="1">IF(AG25="","",IFERROR(INDEX(RAP,MATCH(AG25,DAP,0),1),NA()))</f>
        <v/>
      </c>
      <c r="AI25" s="137" t="str">
        <f ca="1">IF(AG25="","",IFERROR(INDEX(OAP,MATCH(AG25,DAP,0),1),NA()))</f>
        <v/>
      </c>
      <c r="AJ25" s="137" t="str">
        <f ca="1">IF(AG25="","",IFERROR(INDEX(RVA,MATCH(AG25,DVA,0),1),NA()))</f>
        <v/>
      </c>
    </row>
    <row r="26" spans="23:36" ht="24.75" customHeight="1">
      <c r="W26" s="78" t="str">
        <f t="array" aca="1" ref="W26" ca="1">IF(ROWS(B$1:B23)&lt;=COUNTIFS(DAP,"&gt;="&amp;MIN($K$4:$K$5),DAP,"&lt;="&amp;MAX($K$4:$K$5)),INDEX(DAP,SMALL(IF(((DAP&gt;=MIN($K$4:$K$5))*(DAP&lt;=MAX($K$4:$K$5))),ROW(INDIRECT("$B$1:$B$"&amp;SVP-3))),ROWS(B$1:B23))),"")</f>
        <v/>
      </c>
      <c r="X26" s="80" t="str">
        <f t="array" aca="1" ref="X26" ca="1">IF(ROWS(B$1:B23)&lt;=COUNTIFS(DAP,"&gt;="&amp;MIN($K$4:$K$5),DAP,"&lt;="&amp;MAX($K$4:$K$5)),INDEX(RAP,SMALL(IF(((DAP&gt;=MIN($K$4:$K$5))*(DAP&lt;=MAX($K$4:$K$5))),ROW(INDIRECT("$B$1:$B$"&amp;SVP-3))),ROWS(B$1:B23))),"")</f>
        <v/>
      </c>
      <c r="Y26" s="79" t="str">
        <f t="array" aca="1" ref="Y26" ca="1">IF(ROWS(B$1:B23)&lt;=COUNTIFS(DAP,"&gt;="&amp;MIN($K$4:$K$5),DAP,"&lt;="&amp;MAX($K$4:$K$5)),INDEX(OAP,SMALL(IF(((DAP&gt;=MIN($K$4:$K$5))*(DAP&lt;=MAX($K$4:$K$5))),ROW(INDIRECT("$B$1:$B$"&amp;SVP-3))),ROWS(B$1:B23))),"")</f>
        <v/>
      </c>
      <c r="AA26" s="78" t="str">
        <f t="array" aca="1" ref="AA26" ca="1">IF(ROWS(B$1:B23)&lt;=COUNTIFS(DVA,"&gt;="&amp;MIN($K$4:$K$5),DVA,"&lt;="&amp;MAX($K$4:$K$5)),INDEX(DVA,SMALL(IF(((DVA&gt;=MIN($K$4:$K$5))*(DVA&lt;=MAX($K$4:$K$5))),ROW(INDIRECT("$B$1:$B$"&amp;SVV-3))),ROWS(B$1:B23))),"")</f>
        <v/>
      </c>
      <c r="AB26" s="80" t="str">
        <f t="array" aca="1" ref="AB26" ca="1">IF(ROWS(B$1:B23)&lt;=COUNTIFS(DVA,"&gt;="&amp;MIN($K$4:$K$5),DVA,"&lt;="&amp;MAX($K$4:$K$5)),INDEX(RVA,SMALL(IF(((DVA&gt;=MIN($K$4:$K$5))*(DVA&lt;=MAX($K$4:$K$5))),ROW(INDIRECT("$B$1:$B$"&amp;SVV-3))),ROWS(B$1:B23))),"")</f>
        <v/>
      </c>
      <c r="AE26" s="77" t="str">
        <f t="shared" ca="1" si="0"/>
        <v/>
      </c>
      <c r="AF26" s="77" t="str">
        <f ca="1">IF(AE26="","",IF(COUNTIF($AE$4:AE26,AE26)=1,RANK(AE26,$AE$4:$AE$103,1),""))</f>
        <v/>
      </c>
      <c r="AG26" s="136" t="str">
        <f ca="1">IFERROR(INDEX($AE$4:$AE$103,MATCH(ROWS($A$1:A23),$AF$4:$AF$103,0),1),"")</f>
        <v/>
      </c>
      <c r="AH26" s="137" t="str">
        <f ca="1">IF(AG26="","",IFERROR(INDEX(RAP,MATCH(AG26,DAP,0),1),NA()))</f>
        <v/>
      </c>
      <c r="AI26" s="137" t="str">
        <f ca="1">IF(AG26="","",IFERROR(INDEX(OAP,MATCH(AG26,DAP,0),1),NA()))</f>
        <v/>
      </c>
      <c r="AJ26" s="137" t="str">
        <f ca="1">IF(AG26="","",IFERROR(INDEX(RVA,MATCH(AG26,DVA,0),1),NA()))</f>
        <v/>
      </c>
    </row>
    <row r="27" spans="23:36" ht="24.75" customHeight="1">
      <c r="W27" s="78" t="str">
        <f t="array" aca="1" ref="W27" ca="1">IF(ROWS(B$1:B24)&lt;=COUNTIFS(DAP,"&gt;="&amp;MIN($K$4:$K$5),DAP,"&lt;="&amp;MAX($K$4:$K$5)),INDEX(DAP,SMALL(IF(((DAP&gt;=MIN($K$4:$K$5))*(DAP&lt;=MAX($K$4:$K$5))),ROW(INDIRECT("$B$1:$B$"&amp;SVP-3))),ROWS(B$1:B24))),"")</f>
        <v/>
      </c>
      <c r="X27" s="80" t="str">
        <f t="array" aca="1" ref="X27" ca="1">IF(ROWS(B$1:B24)&lt;=COUNTIFS(DAP,"&gt;="&amp;MIN($K$4:$K$5),DAP,"&lt;="&amp;MAX($K$4:$K$5)),INDEX(RAP,SMALL(IF(((DAP&gt;=MIN($K$4:$K$5))*(DAP&lt;=MAX($K$4:$K$5))),ROW(INDIRECT("$B$1:$B$"&amp;SVP-3))),ROWS(B$1:B24))),"")</f>
        <v/>
      </c>
      <c r="Y27" s="79" t="str">
        <f t="array" aca="1" ref="Y27" ca="1">IF(ROWS(B$1:B24)&lt;=COUNTIFS(DAP,"&gt;="&amp;MIN($K$4:$K$5),DAP,"&lt;="&amp;MAX($K$4:$K$5)),INDEX(OAP,SMALL(IF(((DAP&gt;=MIN($K$4:$K$5))*(DAP&lt;=MAX($K$4:$K$5))),ROW(INDIRECT("$B$1:$B$"&amp;SVP-3))),ROWS(B$1:B24))),"")</f>
        <v/>
      </c>
      <c r="AA27" s="78" t="str">
        <f t="array" aca="1" ref="AA27" ca="1">IF(ROWS(B$1:B24)&lt;=COUNTIFS(DVA,"&gt;="&amp;MIN($K$4:$K$5),DVA,"&lt;="&amp;MAX($K$4:$K$5)),INDEX(DVA,SMALL(IF(((DVA&gt;=MIN($K$4:$K$5))*(DVA&lt;=MAX($K$4:$K$5))),ROW(INDIRECT("$B$1:$B$"&amp;SVV-3))),ROWS(B$1:B24))),"")</f>
        <v/>
      </c>
      <c r="AB27" s="80" t="str">
        <f t="array" aca="1" ref="AB27" ca="1">IF(ROWS(B$1:B24)&lt;=COUNTIFS(DVA,"&gt;="&amp;MIN($K$4:$K$5),DVA,"&lt;="&amp;MAX($K$4:$K$5)),INDEX(RVA,SMALL(IF(((DVA&gt;=MIN($K$4:$K$5))*(DVA&lt;=MAX($K$4:$K$5))),ROW(INDIRECT("$B$1:$B$"&amp;SVV-3))),ROWS(B$1:B24))),"")</f>
        <v/>
      </c>
      <c r="AE27" s="77" t="str">
        <f t="shared" ca="1" si="0"/>
        <v/>
      </c>
      <c r="AF27" s="77" t="str">
        <f ca="1">IF(AE27="","",IF(COUNTIF($AE$4:AE27,AE27)=1,RANK(AE27,$AE$4:$AE$103,1),""))</f>
        <v/>
      </c>
      <c r="AG27" s="136" t="str">
        <f ca="1">IFERROR(INDEX($AE$4:$AE$103,MATCH(ROWS($A$1:A24),$AF$4:$AF$103,0),1),"")</f>
        <v/>
      </c>
      <c r="AH27" s="137" t="str">
        <f ca="1">IF(AG27="","",IFERROR(INDEX(RAP,MATCH(AG27,DAP,0),1),NA()))</f>
        <v/>
      </c>
      <c r="AI27" s="137" t="str">
        <f ca="1">IF(AG27="","",IFERROR(INDEX(OAP,MATCH(AG27,DAP,0),1),NA()))</f>
        <v/>
      </c>
      <c r="AJ27" s="137" t="str">
        <f ca="1">IF(AG27="","",IFERROR(INDEX(RVA,MATCH(AG27,DVA,0),1),NA()))</f>
        <v/>
      </c>
    </row>
    <row r="28" spans="23:36" ht="24.75" customHeight="1">
      <c r="W28" s="78" t="str">
        <f t="array" aca="1" ref="W28" ca="1">IF(ROWS(B$1:B25)&lt;=COUNTIFS(DAP,"&gt;="&amp;MIN($K$4:$K$5),DAP,"&lt;="&amp;MAX($K$4:$K$5)),INDEX(DAP,SMALL(IF(((DAP&gt;=MIN($K$4:$K$5))*(DAP&lt;=MAX($K$4:$K$5))),ROW(INDIRECT("$B$1:$B$"&amp;SVP-3))),ROWS(B$1:B25))),"")</f>
        <v/>
      </c>
      <c r="X28" s="80" t="str">
        <f t="array" aca="1" ref="X28" ca="1">IF(ROWS(B$1:B25)&lt;=COUNTIFS(DAP,"&gt;="&amp;MIN($K$4:$K$5),DAP,"&lt;="&amp;MAX($K$4:$K$5)),INDEX(RAP,SMALL(IF(((DAP&gt;=MIN($K$4:$K$5))*(DAP&lt;=MAX($K$4:$K$5))),ROW(INDIRECT("$B$1:$B$"&amp;SVP-3))),ROWS(B$1:B25))),"")</f>
        <v/>
      </c>
      <c r="Y28" s="79" t="str">
        <f t="array" aca="1" ref="Y28" ca="1">IF(ROWS(B$1:B25)&lt;=COUNTIFS(DAP,"&gt;="&amp;MIN($K$4:$K$5),DAP,"&lt;="&amp;MAX($K$4:$K$5)),INDEX(OAP,SMALL(IF(((DAP&gt;=MIN($K$4:$K$5))*(DAP&lt;=MAX($K$4:$K$5))),ROW(INDIRECT("$B$1:$B$"&amp;SVP-3))),ROWS(B$1:B25))),"")</f>
        <v/>
      </c>
      <c r="AA28" s="78" t="str">
        <f t="array" aca="1" ref="AA28" ca="1">IF(ROWS(B$1:B25)&lt;=COUNTIFS(DVA,"&gt;="&amp;MIN($K$4:$K$5),DVA,"&lt;="&amp;MAX($K$4:$K$5)),INDEX(DVA,SMALL(IF(((DVA&gt;=MIN($K$4:$K$5))*(DVA&lt;=MAX($K$4:$K$5))),ROW(INDIRECT("$B$1:$B$"&amp;SVV-3))),ROWS(B$1:B25))),"")</f>
        <v/>
      </c>
      <c r="AB28" s="80" t="str">
        <f t="array" aca="1" ref="AB28" ca="1">IF(ROWS(B$1:B25)&lt;=COUNTIFS(DVA,"&gt;="&amp;MIN($K$4:$K$5),DVA,"&lt;="&amp;MAX($K$4:$K$5)),INDEX(RVA,SMALL(IF(((DVA&gt;=MIN($K$4:$K$5))*(DVA&lt;=MAX($K$4:$K$5))),ROW(INDIRECT("$B$1:$B$"&amp;SVV-3))),ROWS(B$1:B25))),"")</f>
        <v/>
      </c>
      <c r="AE28" s="77" t="str">
        <f t="shared" ca="1" si="0"/>
        <v/>
      </c>
      <c r="AF28" s="77" t="str">
        <f ca="1">IF(AE28="","",IF(COUNTIF($AE$4:AE28,AE28)=1,RANK(AE28,$AE$4:$AE$103,1),""))</f>
        <v/>
      </c>
      <c r="AG28" s="136" t="str">
        <f ca="1">IFERROR(INDEX($AE$4:$AE$103,MATCH(ROWS($A$1:A25),$AF$4:$AF$103,0),1),"")</f>
        <v/>
      </c>
      <c r="AH28" s="137" t="str">
        <f ca="1">IF(AG28="","",IFERROR(INDEX(RAP,MATCH(AG28,DAP,0),1),NA()))</f>
        <v/>
      </c>
      <c r="AI28" s="137" t="str">
        <f ca="1">IF(AG28="","",IFERROR(INDEX(OAP,MATCH(AG28,DAP,0),1),NA()))</f>
        <v/>
      </c>
      <c r="AJ28" s="137" t="str">
        <f ca="1">IF(AG28="","",IFERROR(INDEX(RVA,MATCH(AG28,DVA,0),1),NA()))</f>
        <v/>
      </c>
    </row>
    <row r="29" spans="23:36" ht="24.75" customHeight="1">
      <c r="W29" s="78" t="str">
        <f t="array" aca="1" ref="W29" ca="1">IF(ROWS(B$1:B26)&lt;=COUNTIFS(DAP,"&gt;="&amp;MIN($K$4:$K$5),DAP,"&lt;="&amp;MAX($K$4:$K$5)),INDEX(DAP,SMALL(IF(((DAP&gt;=MIN($K$4:$K$5))*(DAP&lt;=MAX($K$4:$K$5))),ROW(INDIRECT("$B$1:$B$"&amp;SVP-3))),ROWS(B$1:B26))),"")</f>
        <v/>
      </c>
      <c r="X29" s="80" t="str">
        <f t="array" aca="1" ref="X29" ca="1">IF(ROWS(B$1:B26)&lt;=COUNTIFS(DAP,"&gt;="&amp;MIN($K$4:$K$5),DAP,"&lt;="&amp;MAX($K$4:$K$5)),INDEX(RAP,SMALL(IF(((DAP&gt;=MIN($K$4:$K$5))*(DAP&lt;=MAX($K$4:$K$5))),ROW(INDIRECT("$B$1:$B$"&amp;SVP-3))),ROWS(B$1:B26))),"")</f>
        <v/>
      </c>
      <c r="Y29" s="79" t="str">
        <f t="array" aca="1" ref="Y29" ca="1">IF(ROWS(B$1:B26)&lt;=COUNTIFS(DAP,"&gt;="&amp;MIN($K$4:$K$5),DAP,"&lt;="&amp;MAX($K$4:$K$5)),INDEX(OAP,SMALL(IF(((DAP&gt;=MIN($K$4:$K$5))*(DAP&lt;=MAX($K$4:$K$5))),ROW(INDIRECT("$B$1:$B$"&amp;SVP-3))),ROWS(B$1:B26))),"")</f>
        <v/>
      </c>
      <c r="AA29" s="78" t="str">
        <f t="array" aca="1" ref="AA29" ca="1">IF(ROWS(B$1:B26)&lt;=COUNTIFS(DVA,"&gt;="&amp;MIN($K$4:$K$5),DVA,"&lt;="&amp;MAX($K$4:$K$5)),INDEX(DVA,SMALL(IF(((DVA&gt;=MIN($K$4:$K$5))*(DVA&lt;=MAX($K$4:$K$5))),ROW(INDIRECT("$B$1:$B$"&amp;SVV-3))),ROWS(B$1:B26))),"")</f>
        <v/>
      </c>
      <c r="AB29" s="80" t="str">
        <f t="array" aca="1" ref="AB29" ca="1">IF(ROWS(B$1:B26)&lt;=COUNTIFS(DVA,"&gt;="&amp;MIN($K$4:$K$5),DVA,"&lt;="&amp;MAX($K$4:$K$5)),INDEX(RVA,SMALL(IF(((DVA&gt;=MIN($K$4:$K$5))*(DVA&lt;=MAX($K$4:$K$5))),ROW(INDIRECT("$B$1:$B$"&amp;SVV-3))),ROWS(B$1:B26))),"")</f>
        <v/>
      </c>
      <c r="AE29" s="77" t="str">
        <f t="shared" ca="1" si="0"/>
        <v/>
      </c>
      <c r="AF29" s="77" t="str">
        <f ca="1">IF(AE29="","",IF(COUNTIF($AE$4:AE29,AE29)=1,RANK(AE29,$AE$4:$AE$103,1),""))</f>
        <v/>
      </c>
      <c r="AG29" s="136" t="str">
        <f ca="1">IFERROR(INDEX($AE$4:$AE$103,MATCH(ROWS($A$1:A26),$AF$4:$AF$103,0),1),"")</f>
        <v/>
      </c>
      <c r="AH29" s="137" t="str">
        <f ca="1">IF(AG29="","",IFERROR(INDEX(RAP,MATCH(AG29,DAP,0),1),NA()))</f>
        <v/>
      </c>
      <c r="AI29" s="137" t="str">
        <f ca="1">IF(AG29="","",IFERROR(INDEX(OAP,MATCH(AG29,DAP,0),1),NA()))</f>
        <v/>
      </c>
      <c r="AJ29" s="137" t="str">
        <f ca="1">IF(AG29="","",IFERROR(INDEX(RVA,MATCH(AG29,DVA,0),1),NA()))</f>
        <v/>
      </c>
    </row>
    <row r="30" spans="23:36" ht="24.75" customHeight="1">
      <c r="W30" s="78" t="str">
        <f t="array" aca="1" ref="W30" ca="1">IF(ROWS(B$1:B27)&lt;=COUNTIFS(DAP,"&gt;="&amp;MIN($K$4:$K$5),DAP,"&lt;="&amp;MAX($K$4:$K$5)),INDEX(DAP,SMALL(IF(((DAP&gt;=MIN($K$4:$K$5))*(DAP&lt;=MAX($K$4:$K$5))),ROW(INDIRECT("$B$1:$B$"&amp;SVP-3))),ROWS(B$1:B27))),"")</f>
        <v/>
      </c>
      <c r="X30" s="80" t="str">
        <f t="array" aca="1" ref="X30" ca="1">IF(ROWS(B$1:B27)&lt;=COUNTIFS(DAP,"&gt;="&amp;MIN($K$4:$K$5),DAP,"&lt;="&amp;MAX($K$4:$K$5)),INDEX(RAP,SMALL(IF(((DAP&gt;=MIN($K$4:$K$5))*(DAP&lt;=MAX($K$4:$K$5))),ROW(INDIRECT("$B$1:$B$"&amp;SVP-3))),ROWS(B$1:B27))),"")</f>
        <v/>
      </c>
      <c r="Y30" s="79" t="str">
        <f t="array" aca="1" ref="Y30" ca="1">IF(ROWS(B$1:B27)&lt;=COUNTIFS(DAP,"&gt;="&amp;MIN($K$4:$K$5),DAP,"&lt;="&amp;MAX($K$4:$K$5)),INDEX(OAP,SMALL(IF(((DAP&gt;=MIN($K$4:$K$5))*(DAP&lt;=MAX($K$4:$K$5))),ROW(INDIRECT("$B$1:$B$"&amp;SVP-3))),ROWS(B$1:B27))),"")</f>
        <v/>
      </c>
      <c r="AA30" s="78" t="str">
        <f t="array" aca="1" ref="AA30" ca="1">IF(ROWS(B$1:B27)&lt;=COUNTIFS(DVA,"&gt;="&amp;MIN($K$4:$K$5),DVA,"&lt;="&amp;MAX($K$4:$K$5)),INDEX(DVA,SMALL(IF(((DVA&gt;=MIN($K$4:$K$5))*(DVA&lt;=MAX($K$4:$K$5))),ROW(INDIRECT("$B$1:$B$"&amp;SVV-3))),ROWS(B$1:B27))),"")</f>
        <v/>
      </c>
      <c r="AB30" s="80" t="str">
        <f t="array" aca="1" ref="AB30" ca="1">IF(ROWS(B$1:B27)&lt;=COUNTIFS(DVA,"&gt;="&amp;MIN($K$4:$K$5),DVA,"&lt;="&amp;MAX($K$4:$K$5)),INDEX(RVA,SMALL(IF(((DVA&gt;=MIN($K$4:$K$5))*(DVA&lt;=MAX($K$4:$K$5))),ROW(INDIRECT("$B$1:$B$"&amp;SVV-3))),ROWS(B$1:B27))),"")</f>
        <v/>
      </c>
      <c r="AE30" s="77" t="str">
        <f t="shared" ca="1" si="0"/>
        <v/>
      </c>
      <c r="AF30" s="77" t="str">
        <f ca="1">IF(AE30="","",IF(COUNTIF($AE$4:AE30,AE30)=1,RANK(AE30,$AE$4:$AE$103,1),""))</f>
        <v/>
      </c>
      <c r="AG30" s="136" t="str">
        <f ca="1">IFERROR(INDEX($AE$4:$AE$103,MATCH(ROWS($A$1:A27),$AF$4:$AF$103,0),1),"")</f>
        <v/>
      </c>
      <c r="AH30" s="137" t="str">
        <f ca="1">IF(AG30="","",IFERROR(INDEX(RAP,MATCH(AG30,DAP,0),1),NA()))</f>
        <v/>
      </c>
      <c r="AI30" s="137" t="str">
        <f ca="1">IF(AG30="","",IFERROR(INDEX(OAP,MATCH(AG30,DAP,0),1),NA()))</f>
        <v/>
      </c>
      <c r="AJ30" s="137" t="str">
        <f ca="1">IF(AG30="","",IFERROR(INDEX(RVA,MATCH(AG30,DVA,0),1),NA()))</f>
        <v/>
      </c>
    </row>
    <row r="31" spans="23:36" ht="24.75" customHeight="1">
      <c r="W31" s="78" t="str">
        <f t="array" aca="1" ref="W31" ca="1">IF(ROWS(B$1:B28)&lt;=COUNTIFS(DAP,"&gt;="&amp;MIN($K$4:$K$5),DAP,"&lt;="&amp;MAX($K$4:$K$5)),INDEX(DAP,SMALL(IF(((DAP&gt;=MIN($K$4:$K$5))*(DAP&lt;=MAX($K$4:$K$5))),ROW(INDIRECT("$B$1:$B$"&amp;SVP-3))),ROWS(B$1:B28))),"")</f>
        <v/>
      </c>
      <c r="X31" s="80" t="str">
        <f t="array" aca="1" ref="X31" ca="1">IF(ROWS(B$1:B28)&lt;=COUNTIFS(DAP,"&gt;="&amp;MIN($K$4:$K$5),DAP,"&lt;="&amp;MAX($K$4:$K$5)),INDEX(RAP,SMALL(IF(((DAP&gt;=MIN($K$4:$K$5))*(DAP&lt;=MAX($K$4:$K$5))),ROW(INDIRECT("$B$1:$B$"&amp;SVP-3))),ROWS(B$1:B28))),"")</f>
        <v/>
      </c>
      <c r="Y31" s="79" t="str">
        <f t="array" aca="1" ref="Y31" ca="1">IF(ROWS(B$1:B28)&lt;=COUNTIFS(DAP,"&gt;="&amp;MIN($K$4:$K$5),DAP,"&lt;="&amp;MAX($K$4:$K$5)),INDEX(OAP,SMALL(IF(((DAP&gt;=MIN($K$4:$K$5))*(DAP&lt;=MAX($K$4:$K$5))),ROW(INDIRECT("$B$1:$B$"&amp;SVP-3))),ROWS(B$1:B28))),"")</f>
        <v/>
      </c>
      <c r="AA31" s="78" t="str">
        <f t="array" aca="1" ref="AA31" ca="1">IF(ROWS(B$1:B28)&lt;=COUNTIFS(DVA,"&gt;="&amp;MIN($K$4:$K$5),DVA,"&lt;="&amp;MAX($K$4:$K$5)),INDEX(DVA,SMALL(IF(((DVA&gt;=MIN($K$4:$K$5))*(DVA&lt;=MAX($K$4:$K$5))),ROW(INDIRECT("$B$1:$B$"&amp;SVV-3))),ROWS(B$1:B28))),"")</f>
        <v/>
      </c>
      <c r="AB31" s="80" t="str">
        <f t="array" aca="1" ref="AB31" ca="1">IF(ROWS(B$1:B28)&lt;=COUNTIFS(DVA,"&gt;="&amp;MIN($K$4:$K$5),DVA,"&lt;="&amp;MAX($K$4:$K$5)),INDEX(RVA,SMALL(IF(((DVA&gt;=MIN($K$4:$K$5))*(DVA&lt;=MAX($K$4:$K$5))),ROW(INDIRECT("$B$1:$B$"&amp;SVV-3))),ROWS(B$1:B28))),"")</f>
        <v/>
      </c>
      <c r="AE31" s="77" t="str">
        <f t="shared" ca="1" si="0"/>
        <v/>
      </c>
      <c r="AF31" s="77" t="str">
        <f ca="1">IF(AE31="","",IF(COUNTIF($AE$4:AE31,AE31)=1,RANK(AE31,$AE$4:$AE$103,1),""))</f>
        <v/>
      </c>
      <c r="AG31" s="136" t="str">
        <f ca="1">IFERROR(INDEX($AE$4:$AE$103,MATCH(ROWS($A$1:A28),$AF$4:$AF$103,0),1),"")</f>
        <v/>
      </c>
      <c r="AH31" s="137" t="str">
        <f ca="1">IF(AG31="","",IFERROR(INDEX(RAP,MATCH(AG31,DAP,0),1),NA()))</f>
        <v/>
      </c>
      <c r="AI31" s="137" t="str">
        <f ca="1">IF(AG31="","",IFERROR(INDEX(OAP,MATCH(AG31,DAP,0),1),NA()))</f>
        <v/>
      </c>
      <c r="AJ31" s="137" t="str">
        <f ca="1">IF(AG31="","",IFERROR(INDEX(RVA,MATCH(AG31,DVA,0),1),NA()))</f>
        <v/>
      </c>
    </row>
    <row r="32" spans="23:36" ht="24.75" customHeight="1">
      <c r="W32" s="78" t="str">
        <f t="array" aca="1" ref="W32" ca="1">IF(ROWS(B$1:B29)&lt;=COUNTIFS(DAP,"&gt;="&amp;MIN($K$4:$K$5),DAP,"&lt;="&amp;MAX($K$4:$K$5)),INDEX(DAP,SMALL(IF(((DAP&gt;=MIN($K$4:$K$5))*(DAP&lt;=MAX($K$4:$K$5))),ROW(INDIRECT("$B$1:$B$"&amp;SVP-3))),ROWS(B$1:B29))),"")</f>
        <v/>
      </c>
      <c r="X32" s="80" t="str">
        <f t="array" aca="1" ref="X32" ca="1">IF(ROWS(B$1:B29)&lt;=COUNTIFS(DAP,"&gt;="&amp;MIN($K$4:$K$5),DAP,"&lt;="&amp;MAX($K$4:$K$5)),INDEX(RAP,SMALL(IF(((DAP&gt;=MIN($K$4:$K$5))*(DAP&lt;=MAX($K$4:$K$5))),ROW(INDIRECT("$B$1:$B$"&amp;SVP-3))),ROWS(B$1:B29))),"")</f>
        <v/>
      </c>
      <c r="Y32" s="79" t="str">
        <f t="array" aca="1" ref="Y32" ca="1">IF(ROWS(B$1:B29)&lt;=COUNTIFS(DAP,"&gt;="&amp;MIN($K$4:$K$5),DAP,"&lt;="&amp;MAX($K$4:$K$5)),INDEX(OAP,SMALL(IF(((DAP&gt;=MIN($K$4:$K$5))*(DAP&lt;=MAX($K$4:$K$5))),ROW(INDIRECT("$B$1:$B$"&amp;SVP-3))),ROWS(B$1:B29))),"")</f>
        <v/>
      </c>
      <c r="AA32" s="78" t="str">
        <f t="array" aca="1" ref="AA32" ca="1">IF(ROWS(B$1:B29)&lt;=COUNTIFS(DVA,"&gt;="&amp;MIN($K$4:$K$5),DVA,"&lt;="&amp;MAX($K$4:$K$5)),INDEX(DVA,SMALL(IF(((DVA&gt;=MIN($K$4:$K$5))*(DVA&lt;=MAX($K$4:$K$5))),ROW(INDIRECT("$B$1:$B$"&amp;SVV-3))),ROWS(B$1:B29))),"")</f>
        <v/>
      </c>
      <c r="AB32" s="80" t="str">
        <f t="array" aca="1" ref="AB32" ca="1">IF(ROWS(B$1:B29)&lt;=COUNTIFS(DVA,"&gt;="&amp;MIN($K$4:$K$5),DVA,"&lt;="&amp;MAX($K$4:$K$5)),INDEX(RVA,SMALL(IF(((DVA&gt;=MIN($K$4:$K$5))*(DVA&lt;=MAX($K$4:$K$5))),ROW(INDIRECT("$B$1:$B$"&amp;SVV-3))),ROWS(B$1:B29))),"")</f>
        <v/>
      </c>
      <c r="AE32" s="77" t="str">
        <f t="shared" ca="1" si="0"/>
        <v/>
      </c>
      <c r="AF32" s="77" t="str">
        <f ca="1">IF(AE32="","",IF(COUNTIF($AE$4:AE32,AE32)=1,RANK(AE32,$AE$4:$AE$103,1),""))</f>
        <v/>
      </c>
      <c r="AG32" s="136" t="str">
        <f ca="1">IFERROR(INDEX($AE$4:$AE$103,MATCH(ROWS($A$1:A29),$AF$4:$AF$103,0),1),"")</f>
        <v/>
      </c>
      <c r="AH32" s="137" t="str">
        <f ca="1">IF(AG32="","",IFERROR(INDEX(RAP,MATCH(AG32,DAP,0),1),NA()))</f>
        <v/>
      </c>
      <c r="AI32" s="137" t="str">
        <f ca="1">IF(AG32="","",IFERROR(INDEX(OAP,MATCH(AG32,DAP,0),1),NA()))</f>
        <v/>
      </c>
      <c r="AJ32" s="137" t="str">
        <f ca="1">IF(AG32="","",IFERROR(INDEX(RVA,MATCH(AG32,DVA,0),1),NA()))</f>
        <v/>
      </c>
    </row>
    <row r="33" spans="23:36" ht="24.75" customHeight="1">
      <c r="W33" s="78" t="str">
        <f t="array" aca="1" ref="W33" ca="1">IF(ROWS(B$1:B30)&lt;=COUNTIFS(DAP,"&gt;="&amp;MIN($K$4:$K$5),DAP,"&lt;="&amp;MAX($K$4:$K$5)),INDEX(DAP,SMALL(IF(((DAP&gt;=MIN($K$4:$K$5))*(DAP&lt;=MAX($K$4:$K$5))),ROW(INDIRECT("$B$1:$B$"&amp;SVP-3))),ROWS(B$1:B30))),"")</f>
        <v/>
      </c>
      <c r="X33" s="80" t="str">
        <f t="array" aca="1" ref="X33" ca="1">IF(ROWS(B$1:B30)&lt;=COUNTIFS(DAP,"&gt;="&amp;MIN($K$4:$K$5),DAP,"&lt;="&amp;MAX($K$4:$K$5)),INDEX(RAP,SMALL(IF(((DAP&gt;=MIN($K$4:$K$5))*(DAP&lt;=MAX($K$4:$K$5))),ROW(INDIRECT("$B$1:$B$"&amp;SVP-3))),ROWS(B$1:B30))),"")</f>
        <v/>
      </c>
      <c r="Y33" s="79" t="str">
        <f t="array" aca="1" ref="Y33" ca="1">IF(ROWS(B$1:B30)&lt;=COUNTIFS(DAP,"&gt;="&amp;MIN($K$4:$K$5),DAP,"&lt;="&amp;MAX($K$4:$K$5)),INDEX(OAP,SMALL(IF(((DAP&gt;=MIN($K$4:$K$5))*(DAP&lt;=MAX($K$4:$K$5))),ROW(INDIRECT("$B$1:$B$"&amp;SVP-3))),ROWS(B$1:B30))),"")</f>
        <v/>
      </c>
      <c r="AA33" s="78" t="str">
        <f t="array" aca="1" ref="AA33" ca="1">IF(ROWS(B$1:B30)&lt;=COUNTIFS(DVA,"&gt;="&amp;MIN($K$4:$K$5),DVA,"&lt;="&amp;MAX($K$4:$K$5)),INDEX(DVA,SMALL(IF(((DVA&gt;=MIN($K$4:$K$5))*(DVA&lt;=MAX($K$4:$K$5))),ROW(INDIRECT("$B$1:$B$"&amp;SVV-3))),ROWS(B$1:B30))),"")</f>
        <v/>
      </c>
      <c r="AB33" s="80" t="str">
        <f t="array" aca="1" ref="AB33" ca="1">IF(ROWS(B$1:B30)&lt;=COUNTIFS(DVA,"&gt;="&amp;MIN($K$4:$K$5),DVA,"&lt;="&amp;MAX($K$4:$K$5)),INDEX(RVA,SMALL(IF(((DVA&gt;=MIN($K$4:$K$5))*(DVA&lt;=MAX($K$4:$K$5))),ROW(INDIRECT("$B$1:$B$"&amp;SVV-3))),ROWS(B$1:B30))),"")</f>
        <v/>
      </c>
      <c r="AE33" s="77" t="str">
        <f t="shared" ca="1" si="0"/>
        <v/>
      </c>
      <c r="AF33" s="77" t="str">
        <f ca="1">IF(AE33="","",IF(COUNTIF($AE$4:AE33,AE33)=1,RANK(AE33,$AE$4:$AE$103,1),""))</f>
        <v/>
      </c>
      <c r="AG33" s="136" t="str">
        <f ca="1">IFERROR(INDEX($AE$4:$AE$103,MATCH(ROWS($A$1:A30),$AF$4:$AF$103,0),1),"")</f>
        <v/>
      </c>
      <c r="AH33" s="137" t="str">
        <f ca="1">IF(AG33="","",IFERROR(INDEX(RAP,MATCH(AG33,DAP,0),1),NA()))</f>
        <v/>
      </c>
      <c r="AI33" s="137" t="str">
        <f ca="1">IF(AG33="","",IFERROR(INDEX(OAP,MATCH(AG33,DAP,0),1),NA()))</f>
        <v/>
      </c>
      <c r="AJ33" s="137" t="str">
        <f ca="1">IF(AG33="","",IFERROR(INDEX(RVA,MATCH(AG33,DVA,0),1),NA()))</f>
        <v/>
      </c>
    </row>
    <row r="34" spans="23:36" ht="24.75" customHeight="1">
      <c r="W34" s="78" t="str">
        <f t="array" aca="1" ref="W34" ca="1">IF(ROWS(B$1:B31)&lt;=COUNTIFS(DAP,"&gt;="&amp;MIN($K$4:$K$5),DAP,"&lt;="&amp;MAX($K$4:$K$5)),INDEX(DAP,SMALL(IF(((DAP&gt;=MIN($K$4:$K$5))*(DAP&lt;=MAX($K$4:$K$5))),ROW(INDIRECT("$B$1:$B$"&amp;SVP-3))),ROWS(B$1:B31))),"")</f>
        <v/>
      </c>
      <c r="X34" s="80" t="str">
        <f t="array" aca="1" ref="X34" ca="1">IF(ROWS(B$1:B31)&lt;=COUNTIFS(DAP,"&gt;="&amp;MIN($K$4:$K$5),DAP,"&lt;="&amp;MAX($K$4:$K$5)),INDEX(RAP,SMALL(IF(((DAP&gt;=MIN($K$4:$K$5))*(DAP&lt;=MAX($K$4:$K$5))),ROW(INDIRECT("$B$1:$B$"&amp;SVP-3))),ROWS(B$1:B31))),"")</f>
        <v/>
      </c>
      <c r="Y34" s="79" t="str">
        <f t="array" aca="1" ref="Y34" ca="1">IF(ROWS(B$1:B31)&lt;=COUNTIFS(DAP,"&gt;="&amp;MIN($K$4:$K$5),DAP,"&lt;="&amp;MAX($K$4:$K$5)),INDEX(OAP,SMALL(IF(((DAP&gt;=MIN($K$4:$K$5))*(DAP&lt;=MAX($K$4:$K$5))),ROW(INDIRECT("$B$1:$B$"&amp;SVP-3))),ROWS(B$1:B31))),"")</f>
        <v/>
      </c>
      <c r="AA34" s="78" t="str">
        <f t="array" aca="1" ref="AA34" ca="1">IF(ROWS(B$1:B31)&lt;=COUNTIFS(DVA,"&gt;="&amp;MIN($K$4:$K$5),DVA,"&lt;="&amp;MAX($K$4:$K$5)),INDEX(DVA,SMALL(IF(((DVA&gt;=MIN($K$4:$K$5))*(DVA&lt;=MAX($K$4:$K$5))),ROW(INDIRECT("$B$1:$B$"&amp;SVV-3))),ROWS(B$1:B31))),"")</f>
        <v/>
      </c>
      <c r="AB34" s="80" t="str">
        <f t="array" aca="1" ref="AB34" ca="1">IF(ROWS(B$1:B31)&lt;=COUNTIFS(DVA,"&gt;="&amp;MIN($K$4:$K$5),DVA,"&lt;="&amp;MAX($K$4:$K$5)),INDEX(RVA,SMALL(IF(((DVA&gt;=MIN($K$4:$K$5))*(DVA&lt;=MAX($K$4:$K$5))),ROW(INDIRECT("$B$1:$B$"&amp;SVV-3))),ROWS(B$1:B31))),"")</f>
        <v/>
      </c>
      <c r="AE34" s="77" t="str">
        <f t="shared" ca="1" si="0"/>
        <v/>
      </c>
      <c r="AF34" s="77" t="str">
        <f ca="1">IF(AE34="","",IF(COUNTIF($AE$4:AE34,AE34)=1,RANK(AE34,$AE$4:$AE$103,1),""))</f>
        <v/>
      </c>
      <c r="AG34" s="136" t="str">
        <f ca="1">IFERROR(INDEX($AE$4:$AE$103,MATCH(ROWS($A$1:A31),$AF$4:$AF$103,0),1),"")</f>
        <v/>
      </c>
      <c r="AH34" s="137" t="str">
        <f ca="1">IF(AG34="","",IFERROR(INDEX(RAP,MATCH(AG34,DAP,0),1),NA()))</f>
        <v/>
      </c>
      <c r="AI34" s="137" t="str">
        <f ca="1">IF(AG34="","",IFERROR(INDEX(OAP,MATCH(AG34,DAP,0),1),NA()))</f>
        <v/>
      </c>
      <c r="AJ34" s="137" t="str">
        <f ca="1">IF(AG34="","",IFERROR(INDEX(RVA,MATCH(AG34,DVA,0),1),NA()))</f>
        <v/>
      </c>
    </row>
    <row r="35" spans="23:36" ht="24.75" customHeight="1">
      <c r="W35" s="78" t="str">
        <f t="array" aca="1" ref="W35" ca="1">IF(ROWS(B$1:B32)&lt;=COUNTIFS(DAP,"&gt;="&amp;MIN($K$4:$K$5),DAP,"&lt;="&amp;MAX($K$4:$K$5)),INDEX(DAP,SMALL(IF(((DAP&gt;=MIN($K$4:$K$5))*(DAP&lt;=MAX($K$4:$K$5))),ROW(INDIRECT("$B$1:$B$"&amp;SVP-3))),ROWS(B$1:B32))),"")</f>
        <v/>
      </c>
      <c r="X35" s="80" t="str">
        <f t="array" aca="1" ref="X35" ca="1">IF(ROWS(B$1:B32)&lt;=COUNTIFS(DAP,"&gt;="&amp;MIN($K$4:$K$5),DAP,"&lt;="&amp;MAX($K$4:$K$5)),INDEX(RAP,SMALL(IF(((DAP&gt;=MIN($K$4:$K$5))*(DAP&lt;=MAX($K$4:$K$5))),ROW(INDIRECT("$B$1:$B$"&amp;SVP-3))),ROWS(B$1:B32))),"")</f>
        <v/>
      </c>
      <c r="Y35" s="79" t="str">
        <f t="array" aca="1" ref="Y35" ca="1">IF(ROWS(B$1:B32)&lt;=COUNTIFS(DAP,"&gt;="&amp;MIN($K$4:$K$5),DAP,"&lt;="&amp;MAX($K$4:$K$5)),INDEX(OAP,SMALL(IF(((DAP&gt;=MIN($K$4:$K$5))*(DAP&lt;=MAX($K$4:$K$5))),ROW(INDIRECT("$B$1:$B$"&amp;SVP-3))),ROWS(B$1:B32))),"")</f>
        <v/>
      </c>
      <c r="AA35" s="78" t="str">
        <f t="array" aca="1" ref="AA35" ca="1">IF(ROWS(B$1:B32)&lt;=COUNTIFS(DVA,"&gt;="&amp;MIN($K$4:$K$5),DVA,"&lt;="&amp;MAX($K$4:$K$5)),INDEX(DVA,SMALL(IF(((DVA&gt;=MIN($K$4:$K$5))*(DVA&lt;=MAX($K$4:$K$5))),ROW(INDIRECT("$B$1:$B$"&amp;SVV-3))),ROWS(B$1:B32))),"")</f>
        <v/>
      </c>
      <c r="AB35" s="80" t="str">
        <f t="array" aca="1" ref="AB35" ca="1">IF(ROWS(B$1:B32)&lt;=COUNTIFS(DVA,"&gt;="&amp;MIN($K$4:$K$5),DVA,"&lt;="&amp;MAX($K$4:$K$5)),INDEX(RVA,SMALL(IF(((DVA&gt;=MIN($K$4:$K$5))*(DVA&lt;=MAX($K$4:$K$5))),ROW(INDIRECT("$B$1:$B$"&amp;SVV-3))),ROWS(B$1:B32))),"")</f>
        <v/>
      </c>
      <c r="AE35" s="77" t="str">
        <f t="shared" ca="1" si="0"/>
        <v/>
      </c>
      <c r="AF35" s="77" t="str">
        <f ca="1">IF(AE35="","",IF(COUNTIF($AE$4:AE35,AE35)=1,RANK(AE35,$AE$4:$AE$103,1),""))</f>
        <v/>
      </c>
      <c r="AG35" s="136" t="str">
        <f ca="1">IFERROR(INDEX($AE$4:$AE$103,MATCH(ROWS($A$1:A32),$AF$4:$AF$103,0),1),"")</f>
        <v/>
      </c>
      <c r="AH35" s="137" t="str">
        <f ca="1">IF(AG35="","",IFERROR(INDEX(RAP,MATCH(AG35,DAP,0),1),NA()))</f>
        <v/>
      </c>
      <c r="AI35" s="137" t="str">
        <f ca="1">IF(AG35="","",IFERROR(INDEX(OAP,MATCH(AG35,DAP,0),1),NA()))</f>
        <v/>
      </c>
      <c r="AJ35" s="137" t="str">
        <f ca="1">IF(AG35="","",IFERROR(INDEX(RVA,MATCH(AG35,DVA,0),1),NA()))</f>
        <v/>
      </c>
    </row>
    <row r="36" spans="23:36" ht="24.75" customHeight="1">
      <c r="W36" s="78" t="str">
        <f t="array" aca="1" ref="W36" ca="1">IF(ROWS(B$1:B33)&lt;=COUNTIFS(DAP,"&gt;="&amp;MIN($K$4:$K$5),DAP,"&lt;="&amp;MAX($K$4:$K$5)),INDEX(DAP,SMALL(IF(((DAP&gt;=MIN($K$4:$K$5))*(DAP&lt;=MAX($K$4:$K$5))),ROW(INDIRECT("$B$1:$B$"&amp;SVP-3))),ROWS(B$1:B33))),"")</f>
        <v/>
      </c>
      <c r="X36" s="80" t="str">
        <f t="array" aca="1" ref="X36" ca="1">IF(ROWS(B$1:B33)&lt;=COUNTIFS(DAP,"&gt;="&amp;MIN($K$4:$K$5),DAP,"&lt;="&amp;MAX($K$4:$K$5)),INDEX(RAP,SMALL(IF(((DAP&gt;=MIN($K$4:$K$5))*(DAP&lt;=MAX($K$4:$K$5))),ROW(INDIRECT("$B$1:$B$"&amp;SVP-3))),ROWS(B$1:B33))),"")</f>
        <v/>
      </c>
      <c r="Y36" s="79" t="str">
        <f t="array" aca="1" ref="Y36" ca="1">IF(ROWS(B$1:B33)&lt;=COUNTIFS(DAP,"&gt;="&amp;MIN($K$4:$K$5),DAP,"&lt;="&amp;MAX($K$4:$K$5)),INDEX(OAP,SMALL(IF(((DAP&gt;=MIN($K$4:$K$5))*(DAP&lt;=MAX($K$4:$K$5))),ROW(INDIRECT("$B$1:$B$"&amp;SVP-3))),ROWS(B$1:B33))),"")</f>
        <v/>
      </c>
      <c r="AA36" s="78" t="str">
        <f t="array" aca="1" ref="AA36" ca="1">IF(ROWS(B$1:B33)&lt;=COUNTIFS(DVA,"&gt;="&amp;MIN($K$4:$K$5),DVA,"&lt;="&amp;MAX($K$4:$K$5)),INDEX(DVA,SMALL(IF(((DVA&gt;=MIN($K$4:$K$5))*(DVA&lt;=MAX($K$4:$K$5))),ROW(INDIRECT("$B$1:$B$"&amp;SVV-3))),ROWS(B$1:B33))),"")</f>
        <v/>
      </c>
      <c r="AB36" s="80" t="str">
        <f t="array" aca="1" ref="AB36" ca="1">IF(ROWS(B$1:B33)&lt;=COUNTIFS(DVA,"&gt;="&amp;MIN($K$4:$K$5),DVA,"&lt;="&amp;MAX($K$4:$K$5)),INDEX(RVA,SMALL(IF(((DVA&gt;=MIN($K$4:$K$5))*(DVA&lt;=MAX($K$4:$K$5))),ROW(INDIRECT("$B$1:$B$"&amp;SVV-3))),ROWS(B$1:B33))),"")</f>
        <v/>
      </c>
      <c r="AE36" s="77" t="str">
        <f t="shared" ca="1" si="0"/>
        <v/>
      </c>
      <c r="AF36" s="77" t="str">
        <f ca="1">IF(AE36="","",IF(COUNTIF($AE$4:AE36,AE36)=1,RANK(AE36,$AE$4:$AE$103,1),""))</f>
        <v/>
      </c>
      <c r="AG36" s="136" t="str">
        <f ca="1">IFERROR(INDEX($AE$4:$AE$103,MATCH(ROWS($A$1:A33),$AF$4:$AF$103,0),1),"")</f>
        <v/>
      </c>
      <c r="AH36" s="137" t="str">
        <f ca="1">IF(AG36="","",IFERROR(INDEX(RAP,MATCH(AG36,DAP,0),1),NA()))</f>
        <v/>
      </c>
      <c r="AI36" s="137" t="str">
        <f ca="1">IF(AG36="","",IFERROR(INDEX(OAP,MATCH(AG36,DAP,0),1),NA()))</f>
        <v/>
      </c>
      <c r="AJ36" s="137" t="str">
        <f ca="1">IF(AG36="","",IFERROR(INDEX(RVA,MATCH(AG36,DVA,0),1),NA()))</f>
        <v/>
      </c>
    </row>
    <row r="37" spans="23:36" ht="24.75" customHeight="1">
      <c r="W37" s="78" t="str">
        <f t="array" aca="1" ref="W37" ca="1">IF(ROWS(B$1:B34)&lt;=COUNTIFS(DAP,"&gt;="&amp;MIN($K$4:$K$5),DAP,"&lt;="&amp;MAX($K$4:$K$5)),INDEX(DAP,SMALL(IF(((DAP&gt;=MIN($K$4:$K$5))*(DAP&lt;=MAX($K$4:$K$5))),ROW(INDIRECT("$B$1:$B$"&amp;SVP-3))),ROWS(B$1:B34))),"")</f>
        <v/>
      </c>
      <c r="X37" s="80" t="str">
        <f t="array" aca="1" ref="X37" ca="1">IF(ROWS(B$1:B34)&lt;=COUNTIFS(DAP,"&gt;="&amp;MIN($K$4:$K$5),DAP,"&lt;="&amp;MAX($K$4:$K$5)),INDEX(RAP,SMALL(IF(((DAP&gt;=MIN($K$4:$K$5))*(DAP&lt;=MAX($K$4:$K$5))),ROW(INDIRECT("$B$1:$B$"&amp;SVP-3))),ROWS(B$1:B34))),"")</f>
        <v/>
      </c>
      <c r="Y37" s="79" t="str">
        <f t="array" aca="1" ref="Y37" ca="1">IF(ROWS(B$1:B34)&lt;=COUNTIFS(DAP,"&gt;="&amp;MIN($K$4:$K$5),DAP,"&lt;="&amp;MAX($K$4:$K$5)),INDEX(OAP,SMALL(IF(((DAP&gt;=MIN($K$4:$K$5))*(DAP&lt;=MAX($K$4:$K$5))),ROW(INDIRECT("$B$1:$B$"&amp;SVP-3))),ROWS(B$1:B34))),"")</f>
        <v/>
      </c>
      <c r="AA37" s="78" t="str">
        <f t="array" aca="1" ref="AA37" ca="1">IF(ROWS(B$1:B34)&lt;=COUNTIFS(DVA,"&gt;="&amp;MIN($K$4:$K$5),DVA,"&lt;="&amp;MAX($K$4:$K$5)),INDEX(DVA,SMALL(IF(((DVA&gt;=MIN($K$4:$K$5))*(DVA&lt;=MAX($K$4:$K$5))),ROW(INDIRECT("$B$1:$B$"&amp;SVV-3))),ROWS(B$1:B34))),"")</f>
        <v/>
      </c>
      <c r="AB37" s="80" t="str">
        <f t="array" aca="1" ref="AB37" ca="1">IF(ROWS(B$1:B34)&lt;=COUNTIFS(DVA,"&gt;="&amp;MIN($K$4:$K$5),DVA,"&lt;="&amp;MAX($K$4:$K$5)),INDEX(RVA,SMALL(IF(((DVA&gt;=MIN($K$4:$K$5))*(DVA&lt;=MAX($K$4:$K$5))),ROW(INDIRECT("$B$1:$B$"&amp;SVV-3))),ROWS(B$1:B34))),"")</f>
        <v/>
      </c>
      <c r="AE37" s="77" t="str">
        <f t="shared" ca="1" si="0"/>
        <v/>
      </c>
      <c r="AF37" s="77" t="str">
        <f ca="1">IF(AE37="","",IF(COUNTIF($AE$4:AE37,AE37)=1,RANK(AE37,$AE$4:$AE$103,1),""))</f>
        <v/>
      </c>
      <c r="AG37" s="136" t="str">
        <f ca="1">IFERROR(INDEX($AE$4:$AE$103,MATCH(ROWS($A$1:A34),$AF$4:$AF$103,0),1),"")</f>
        <v/>
      </c>
      <c r="AH37" s="137" t="str">
        <f ca="1">IF(AG37="","",IFERROR(INDEX(RAP,MATCH(AG37,DAP,0),1),NA()))</f>
        <v/>
      </c>
      <c r="AI37" s="137" t="str">
        <f ca="1">IF(AG37="","",IFERROR(INDEX(OAP,MATCH(AG37,DAP,0),1),NA()))</f>
        <v/>
      </c>
      <c r="AJ37" s="137" t="str">
        <f ca="1">IF(AG37="","",IFERROR(INDEX(RVA,MATCH(AG37,DVA,0),1),NA()))</f>
        <v/>
      </c>
    </row>
    <row r="38" spans="23:36" ht="24.75" customHeight="1">
      <c r="W38" s="78" t="str">
        <f t="array" aca="1" ref="W38" ca="1">IF(ROWS(B$1:B35)&lt;=COUNTIFS(DAP,"&gt;="&amp;MIN($K$4:$K$5),DAP,"&lt;="&amp;MAX($K$4:$K$5)),INDEX(DAP,SMALL(IF(((DAP&gt;=MIN($K$4:$K$5))*(DAP&lt;=MAX($K$4:$K$5))),ROW(INDIRECT("$B$1:$B$"&amp;SVP-3))),ROWS(B$1:B35))),"")</f>
        <v/>
      </c>
      <c r="X38" s="80" t="str">
        <f t="array" aca="1" ref="X38" ca="1">IF(ROWS(B$1:B35)&lt;=COUNTIFS(DAP,"&gt;="&amp;MIN($K$4:$K$5),DAP,"&lt;="&amp;MAX($K$4:$K$5)),INDEX(RAP,SMALL(IF(((DAP&gt;=MIN($K$4:$K$5))*(DAP&lt;=MAX($K$4:$K$5))),ROW(INDIRECT("$B$1:$B$"&amp;SVP-3))),ROWS(B$1:B35))),"")</f>
        <v/>
      </c>
      <c r="Y38" s="79" t="str">
        <f t="array" aca="1" ref="Y38" ca="1">IF(ROWS(B$1:B35)&lt;=COUNTIFS(DAP,"&gt;="&amp;MIN($K$4:$K$5),DAP,"&lt;="&amp;MAX($K$4:$K$5)),INDEX(OAP,SMALL(IF(((DAP&gt;=MIN($K$4:$K$5))*(DAP&lt;=MAX($K$4:$K$5))),ROW(INDIRECT("$B$1:$B$"&amp;SVP-3))),ROWS(B$1:B35))),"")</f>
        <v/>
      </c>
      <c r="AA38" s="78" t="str">
        <f t="array" aca="1" ref="AA38" ca="1">IF(ROWS(B$1:B35)&lt;=COUNTIFS(DVA,"&gt;="&amp;MIN($K$4:$K$5),DVA,"&lt;="&amp;MAX($K$4:$K$5)),INDEX(DVA,SMALL(IF(((DVA&gt;=MIN($K$4:$K$5))*(DVA&lt;=MAX($K$4:$K$5))),ROW(INDIRECT("$B$1:$B$"&amp;SVV-3))),ROWS(B$1:B35))),"")</f>
        <v/>
      </c>
      <c r="AB38" s="80" t="str">
        <f t="array" aca="1" ref="AB38" ca="1">IF(ROWS(B$1:B35)&lt;=COUNTIFS(DVA,"&gt;="&amp;MIN($K$4:$K$5),DVA,"&lt;="&amp;MAX($K$4:$K$5)),INDEX(RVA,SMALL(IF(((DVA&gt;=MIN($K$4:$K$5))*(DVA&lt;=MAX($K$4:$K$5))),ROW(INDIRECT("$B$1:$B$"&amp;SVV-3))),ROWS(B$1:B35))),"")</f>
        <v/>
      </c>
      <c r="AE38" s="77" t="str">
        <f t="shared" ca="1" si="0"/>
        <v/>
      </c>
      <c r="AF38" s="77" t="str">
        <f ca="1">IF(AE38="","",IF(COUNTIF($AE$4:AE38,AE38)=1,RANK(AE38,$AE$4:$AE$103,1),""))</f>
        <v/>
      </c>
      <c r="AG38" s="136" t="str">
        <f ca="1">IFERROR(INDEX($AE$4:$AE$103,MATCH(ROWS($A$1:A35),$AF$4:$AF$103,0),1),"")</f>
        <v/>
      </c>
      <c r="AH38" s="137" t="str">
        <f ca="1">IF(AG38="","",IFERROR(INDEX(RAP,MATCH(AG38,DAP,0),1),NA()))</f>
        <v/>
      </c>
      <c r="AI38" s="137" t="str">
        <f ca="1">IF(AG38="","",IFERROR(INDEX(OAP,MATCH(AG38,DAP,0),1),NA()))</f>
        <v/>
      </c>
      <c r="AJ38" s="137" t="str">
        <f ca="1">IF(AG38="","",IFERROR(INDEX(RVA,MATCH(AG38,DVA,0),1),NA()))</f>
        <v/>
      </c>
    </row>
    <row r="39" spans="23:36" ht="24.75" customHeight="1">
      <c r="W39" s="78" t="str">
        <f t="array" aca="1" ref="W39" ca="1">IF(ROWS(B$1:B36)&lt;=COUNTIFS(DAP,"&gt;="&amp;MIN($K$4:$K$5),DAP,"&lt;="&amp;MAX($K$4:$K$5)),INDEX(DAP,SMALL(IF(((DAP&gt;=MIN($K$4:$K$5))*(DAP&lt;=MAX($K$4:$K$5))),ROW(INDIRECT("$B$1:$B$"&amp;SVP-3))),ROWS(B$1:B36))),"")</f>
        <v/>
      </c>
      <c r="X39" s="80" t="str">
        <f t="array" aca="1" ref="X39" ca="1">IF(ROWS(B$1:B36)&lt;=COUNTIFS(DAP,"&gt;="&amp;MIN($K$4:$K$5),DAP,"&lt;="&amp;MAX($K$4:$K$5)),INDEX(RAP,SMALL(IF(((DAP&gt;=MIN($K$4:$K$5))*(DAP&lt;=MAX($K$4:$K$5))),ROW(INDIRECT("$B$1:$B$"&amp;SVP-3))),ROWS(B$1:B36))),"")</f>
        <v/>
      </c>
      <c r="Y39" s="79" t="str">
        <f t="array" aca="1" ref="Y39" ca="1">IF(ROWS(B$1:B36)&lt;=COUNTIFS(DAP,"&gt;="&amp;MIN($K$4:$K$5),DAP,"&lt;="&amp;MAX($K$4:$K$5)),INDEX(OAP,SMALL(IF(((DAP&gt;=MIN($K$4:$K$5))*(DAP&lt;=MAX($K$4:$K$5))),ROW(INDIRECT("$B$1:$B$"&amp;SVP-3))),ROWS(B$1:B36))),"")</f>
        <v/>
      </c>
      <c r="AA39" s="78" t="str">
        <f t="array" aca="1" ref="AA39" ca="1">IF(ROWS(B$1:B36)&lt;=COUNTIFS(DVA,"&gt;="&amp;MIN($K$4:$K$5),DVA,"&lt;="&amp;MAX($K$4:$K$5)),INDEX(DVA,SMALL(IF(((DVA&gt;=MIN($K$4:$K$5))*(DVA&lt;=MAX($K$4:$K$5))),ROW(INDIRECT("$B$1:$B$"&amp;SVV-3))),ROWS(B$1:B36))),"")</f>
        <v/>
      </c>
      <c r="AB39" s="80" t="str">
        <f t="array" aca="1" ref="AB39" ca="1">IF(ROWS(B$1:B36)&lt;=COUNTIFS(DVA,"&gt;="&amp;MIN($K$4:$K$5),DVA,"&lt;="&amp;MAX($K$4:$K$5)),INDEX(RVA,SMALL(IF(((DVA&gt;=MIN($K$4:$K$5))*(DVA&lt;=MAX($K$4:$K$5))),ROW(INDIRECT("$B$1:$B$"&amp;SVV-3))),ROWS(B$1:B36))),"")</f>
        <v/>
      </c>
      <c r="AE39" s="77" t="str">
        <f t="shared" ca="1" si="0"/>
        <v/>
      </c>
      <c r="AF39" s="77" t="str">
        <f ca="1">IF(AE39="","",IF(COUNTIF($AE$4:AE39,AE39)=1,RANK(AE39,$AE$4:$AE$103,1),""))</f>
        <v/>
      </c>
      <c r="AG39" s="136" t="str">
        <f ca="1">IFERROR(INDEX($AE$4:$AE$103,MATCH(ROWS($A$1:A36),$AF$4:$AF$103,0),1),"")</f>
        <v/>
      </c>
      <c r="AH39" s="137" t="str">
        <f ca="1">IF(AG39="","",IFERROR(INDEX(RAP,MATCH(AG39,DAP,0),1),NA()))</f>
        <v/>
      </c>
      <c r="AI39" s="137" t="str">
        <f ca="1">IF(AG39="","",IFERROR(INDEX(OAP,MATCH(AG39,DAP,0),1),NA()))</f>
        <v/>
      </c>
      <c r="AJ39" s="137" t="str">
        <f ca="1">IF(AG39="","",IFERROR(INDEX(RVA,MATCH(AG39,DVA,0),1),NA()))</f>
        <v/>
      </c>
    </row>
    <row r="40" spans="23:36" ht="24.75" customHeight="1">
      <c r="W40" s="78" t="str">
        <f t="array" aca="1" ref="W40" ca="1">IF(ROWS(B$1:B37)&lt;=COUNTIFS(DAP,"&gt;="&amp;MIN($K$4:$K$5),DAP,"&lt;="&amp;MAX($K$4:$K$5)),INDEX(DAP,SMALL(IF(((DAP&gt;=MIN($K$4:$K$5))*(DAP&lt;=MAX($K$4:$K$5))),ROW(INDIRECT("$B$1:$B$"&amp;SVP-3))),ROWS(B$1:B37))),"")</f>
        <v/>
      </c>
      <c r="X40" s="80" t="str">
        <f t="array" aca="1" ref="X40" ca="1">IF(ROWS(B$1:B37)&lt;=COUNTIFS(DAP,"&gt;="&amp;MIN($K$4:$K$5),DAP,"&lt;="&amp;MAX($K$4:$K$5)),INDEX(RAP,SMALL(IF(((DAP&gt;=MIN($K$4:$K$5))*(DAP&lt;=MAX($K$4:$K$5))),ROW(INDIRECT("$B$1:$B$"&amp;SVP-3))),ROWS(B$1:B37))),"")</f>
        <v/>
      </c>
      <c r="Y40" s="79" t="str">
        <f t="array" aca="1" ref="Y40" ca="1">IF(ROWS(B$1:B37)&lt;=COUNTIFS(DAP,"&gt;="&amp;MIN($K$4:$K$5),DAP,"&lt;="&amp;MAX($K$4:$K$5)),INDEX(OAP,SMALL(IF(((DAP&gt;=MIN($K$4:$K$5))*(DAP&lt;=MAX($K$4:$K$5))),ROW(INDIRECT("$B$1:$B$"&amp;SVP-3))),ROWS(B$1:B37))),"")</f>
        <v/>
      </c>
      <c r="AA40" s="78" t="str">
        <f t="array" aca="1" ref="AA40" ca="1">IF(ROWS(B$1:B37)&lt;=COUNTIFS(DVA,"&gt;="&amp;MIN($K$4:$K$5),DVA,"&lt;="&amp;MAX($K$4:$K$5)),INDEX(DVA,SMALL(IF(((DVA&gt;=MIN($K$4:$K$5))*(DVA&lt;=MAX($K$4:$K$5))),ROW(INDIRECT("$B$1:$B$"&amp;SVV-3))),ROWS(B$1:B37))),"")</f>
        <v/>
      </c>
      <c r="AB40" s="80" t="str">
        <f t="array" aca="1" ref="AB40" ca="1">IF(ROWS(B$1:B37)&lt;=COUNTIFS(DVA,"&gt;="&amp;MIN($K$4:$K$5),DVA,"&lt;="&amp;MAX($K$4:$K$5)),INDEX(RVA,SMALL(IF(((DVA&gt;=MIN($K$4:$K$5))*(DVA&lt;=MAX($K$4:$K$5))),ROW(INDIRECT("$B$1:$B$"&amp;SVV-3))),ROWS(B$1:B37))),"")</f>
        <v/>
      </c>
      <c r="AE40" s="77" t="str">
        <f t="shared" ca="1" si="0"/>
        <v/>
      </c>
      <c r="AF40" s="77" t="str">
        <f ca="1">IF(AE40="","",IF(COUNTIF($AE$4:AE40,AE40)=1,RANK(AE40,$AE$4:$AE$103,1),""))</f>
        <v/>
      </c>
      <c r="AG40" s="136" t="str">
        <f ca="1">IFERROR(INDEX($AE$4:$AE$103,MATCH(ROWS($A$1:A37),$AF$4:$AF$103,0),1),"")</f>
        <v/>
      </c>
      <c r="AH40" s="137" t="str">
        <f ca="1">IF(AG40="","",IFERROR(INDEX(RAP,MATCH(AG40,DAP,0),1),NA()))</f>
        <v/>
      </c>
      <c r="AI40" s="137" t="str">
        <f ca="1">IF(AG40="","",IFERROR(INDEX(OAP,MATCH(AG40,DAP,0),1),NA()))</f>
        <v/>
      </c>
      <c r="AJ40" s="137" t="str">
        <f ca="1">IF(AG40="","",IFERROR(INDEX(RVA,MATCH(AG40,DVA,0),1),NA()))</f>
        <v/>
      </c>
    </row>
    <row r="41" spans="23:36" ht="24.75" customHeight="1">
      <c r="W41" s="78" t="str">
        <f t="array" aca="1" ref="W41" ca="1">IF(ROWS(B$1:B38)&lt;=COUNTIFS(DAP,"&gt;="&amp;MIN($K$4:$K$5),DAP,"&lt;="&amp;MAX($K$4:$K$5)),INDEX(DAP,SMALL(IF(((DAP&gt;=MIN($K$4:$K$5))*(DAP&lt;=MAX($K$4:$K$5))),ROW(INDIRECT("$B$1:$B$"&amp;SVP-3))),ROWS(B$1:B38))),"")</f>
        <v/>
      </c>
      <c r="X41" s="80" t="str">
        <f t="array" aca="1" ref="X41" ca="1">IF(ROWS(B$1:B38)&lt;=COUNTIFS(DAP,"&gt;="&amp;MIN($K$4:$K$5),DAP,"&lt;="&amp;MAX($K$4:$K$5)),INDEX(RAP,SMALL(IF(((DAP&gt;=MIN($K$4:$K$5))*(DAP&lt;=MAX($K$4:$K$5))),ROW(INDIRECT("$B$1:$B$"&amp;SVP-3))),ROWS(B$1:B38))),"")</f>
        <v/>
      </c>
      <c r="Y41" s="79" t="str">
        <f t="array" aca="1" ref="Y41" ca="1">IF(ROWS(B$1:B38)&lt;=COUNTIFS(DAP,"&gt;="&amp;MIN($K$4:$K$5),DAP,"&lt;="&amp;MAX($K$4:$K$5)),INDEX(OAP,SMALL(IF(((DAP&gt;=MIN($K$4:$K$5))*(DAP&lt;=MAX($K$4:$K$5))),ROW(INDIRECT("$B$1:$B$"&amp;SVP-3))),ROWS(B$1:B38))),"")</f>
        <v/>
      </c>
      <c r="AA41" s="78" t="str">
        <f t="array" aca="1" ref="AA41" ca="1">IF(ROWS(B$1:B38)&lt;=COUNTIFS(DVA,"&gt;="&amp;MIN($K$4:$K$5),DVA,"&lt;="&amp;MAX($K$4:$K$5)),INDEX(DVA,SMALL(IF(((DVA&gt;=MIN($K$4:$K$5))*(DVA&lt;=MAX($K$4:$K$5))),ROW(INDIRECT("$B$1:$B$"&amp;SVV-3))),ROWS(B$1:B38))),"")</f>
        <v/>
      </c>
      <c r="AB41" s="80" t="str">
        <f t="array" aca="1" ref="AB41" ca="1">IF(ROWS(B$1:B38)&lt;=COUNTIFS(DVA,"&gt;="&amp;MIN($K$4:$K$5),DVA,"&lt;="&amp;MAX($K$4:$K$5)),INDEX(RVA,SMALL(IF(((DVA&gt;=MIN($K$4:$K$5))*(DVA&lt;=MAX($K$4:$K$5))),ROW(INDIRECT("$B$1:$B$"&amp;SVV-3))),ROWS(B$1:B38))),"")</f>
        <v/>
      </c>
      <c r="AE41" s="77" t="str">
        <f t="shared" ca="1" si="0"/>
        <v/>
      </c>
      <c r="AF41" s="77" t="str">
        <f ca="1">IF(AE41="","",IF(COUNTIF($AE$4:AE41,AE41)=1,RANK(AE41,$AE$4:$AE$103,1),""))</f>
        <v/>
      </c>
      <c r="AG41" s="136" t="str">
        <f ca="1">IFERROR(INDEX($AE$4:$AE$103,MATCH(ROWS($A$1:A38),$AF$4:$AF$103,0),1),"")</f>
        <v/>
      </c>
      <c r="AH41" s="137" t="str">
        <f ca="1">IF(AG41="","",IFERROR(INDEX(RAP,MATCH(AG41,DAP,0),1),NA()))</f>
        <v/>
      </c>
      <c r="AI41" s="137" t="str">
        <f ca="1">IF(AG41="","",IFERROR(INDEX(OAP,MATCH(AG41,DAP,0),1),NA()))</f>
        <v/>
      </c>
      <c r="AJ41" s="137" t="str">
        <f ca="1">IF(AG41="","",IFERROR(INDEX(RVA,MATCH(AG41,DVA,0),1),NA()))</f>
        <v/>
      </c>
    </row>
    <row r="42" spans="23:36" ht="24.75" customHeight="1">
      <c r="W42" s="78" t="str">
        <f t="array" aca="1" ref="W42" ca="1">IF(ROWS(B$1:B39)&lt;=COUNTIFS(DAP,"&gt;="&amp;MIN($K$4:$K$5),DAP,"&lt;="&amp;MAX($K$4:$K$5)),INDEX(DAP,SMALL(IF(((DAP&gt;=MIN($K$4:$K$5))*(DAP&lt;=MAX($K$4:$K$5))),ROW(INDIRECT("$B$1:$B$"&amp;SVP-3))),ROWS(B$1:B39))),"")</f>
        <v/>
      </c>
      <c r="X42" s="80" t="str">
        <f t="array" aca="1" ref="X42" ca="1">IF(ROWS(B$1:B39)&lt;=COUNTIFS(DAP,"&gt;="&amp;MIN($K$4:$K$5),DAP,"&lt;="&amp;MAX($K$4:$K$5)),INDEX(RAP,SMALL(IF(((DAP&gt;=MIN($K$4:$K$5))*(DAP&lt;=MAX($K$4:$K$5))),ROW(INDIRECT("$B$1:$B$"&amp;SVP-3))),ROWS(B$1:B39))),"")</f>
        <v/>
      </c>
      <c r="Y42" s="79" t="str">
        <f t="array" aca="1" ref="Y42" ca="1">IF(ROWS(B$1:B39)&lt;=COUNTIFS(DAP,"&gt;="&amp;MIN($K$4:$K$5),DAP,"&lt;="&amp;MAX($K$4:$K$5)),INDEX(OAP,SMALL(IF(((DAP&gt;=MIN($K$4:$K$5))*(DAP&lt;=MAX($K$4:$K$5))),ROW(INDIRECT("$B$1:$B$"&amp;SVP-3))),ROWS(B$1:B39))),"")</f>
        <v/>
      </c>
      <c r="AA42" s="78" t="str">
        <f t="array" aca="1" ref="AA42" ca="1">IF(ROWS(B$1:B39)&lt;=COUNTIFS(DVA,"&gt;="&amp;MIN($K$4:$K$5),DVA,"&lt;="&amp;MAX($K$4:$K$5)),INDEX(DVA,SMALL(IF(((DVA&gt;=MIN($K$4:$K$5))*(DVA&lt;=MAX($K$4:$K$5))),ROW(INDIRECT("$B$1:$B$"&amp;SVV-3))),ROWS(B$1:B39))),"")</f>
        <v/>
      </c>
      <c r="AB42" s="80" t="str">
        <f t="array" aca="1" ref="AB42" ca="1">IF(ROWS(B$1:B39)&lt;=COUNTIFS(DVA,"&gt;="&amp;MIN($K$4:$K$5),DVA,"&lt;="&amp;MAX($K$4:$K$5)),INDEX(RVA,SMALL(IF(((DVA&gt;=MIN($K$4:$K$5))*(DVA&lt;=MAX($K$4:$K$5))),ROW(INDIRECT("$B$1:$B$"&amp;SVV-3))),ROWS(B$1:B39))),"")</f>
        <v/>
      </c>
      <c r="AE42" s="77" t="str">
        <f t="shared" ca="1" si="0"/>
        <v/>
      </c>
      <c r="AF42" s="77" t="str">
        <f ca="1">IF(AE42="","",IF(COUNTIF($AE$4:AE42,AE42)=1,RANK(AE42,$AE$4:$AE$103,1),""))</f>
        <v/>
      </c>
      <c r="AG42" s="136" t="str">
        <f ca="1">IFERROR(INDEX($AE$4:$AE$103,MATCH(ROWS($A$1:A39),$AF$4:$AF$103,0),1),"")</f>
        <v/>
      </c>
      <c r="AH42" s="137" t="str">
        <f ca="1">IF(AG42="","",IFERROR(INDEX(RAP,MATCH(AG42,DAP,0),1),NA()))</f>
        <v/>
      </c>
      <c r="AI42" s="137" t="str">
        <f ca="1">IF(AG42="","",IFERROR(INDEX(OAP,MATCH(AG42,DAP,0),1),NA()))</f>
        <v/>
      </c>
      <c r="AJ42" s="137" t="str">
        <f ca="1">IF(AG42="","",IFERROR(INDEX(RVA,MATCH(AG42,DVA,0),1),NA()))</f>
        <v/>
      </c>
    </row>
    <row r="43" spans="23:36" ht="24.75" customHeight="1">
      <c r="W43" s="78" t="str">
        <f t="array" aca="1" ref="W43" ca="1">IF(ROWS(B$1:B40)&lt;=COUNTIFS(DAP,"&gt;="&amp;MIN($K$4:$K$5),DAP,"&lt;="&amp;MAX($K$4:$K$5)),INDEX(DAP,SMALL(IF(((DAP&gt;=MIN($K$4:$K$5))*(DAP&lt;=MAX($K$4:$K$5))),ROW(INDIRECT("$B$1:$B$"&amp;SVP-3))),ROWS(B$1:B40))),"")</f>
        <v/>
      </c>
      <c r="X43" s="80" t="str">
        <f t="array" aca="1" ref="X43" ca="1">IF(ROWS(B$1:B40)&lt;=COUNTIFS(DAP,"&gt;="&amp;MIN($K$4:$K$5),DAP,"&lt;="&amp;MAX($K$4:$K$5)),INDEX(RAP,SMALL(IF(((DAP&gt;=MIN($K$4:$K$5))*(DAP&lt;=MAX($K$4:$K$5))),ROW(INDIRECT("$B$1:$B$"&amp;SVP-3))),ROWS(B$1:B40))),"")</f>
        <v/>
      </c>
      <c r="Y43" s="79" t="str">
        <f t="array" aca="1" ref="Y43" ca="1">IF(ROWS(B$1:B40)&lt;=COUNTIFS(DAP,"&gt;="&amp;MIN($K$4:$K$5),DAP,"&lt;="&amp;MAX($K$4:$K$5)),INDEX(OAP,SMALL(IF(((DAP&gt;=MIN($K$4:$K$5))*(DAP&lt;=MAX($K$4:$K$5))),ROW(INDIRECT("$B$1:$B$"&amp;SVP-3))),ROWS(B$1:B40))),"")</f>
        <v/>
      </c>
      <c r="AA43" s="78" t="str">
        <f t="array" aca="1" ref="AA43" ca="1">IF(ROWS(B$1:B40)&lt;=COUNTIFS(DVA,"&gt;="&amp;MIN($K$4:$K$5),DVA,"&lt;="&amp;MAX($K$4:$K$5)),INDEX(DVA,SMALL(IF(((DVA&gt;=MIN($K$4:$K$5))*(DVA&lt;=MAX($K$4:$K$5))),ROW(INDIRECT("$B$1:$B$"&amp;SVV-3))),ROWS(B$1:B40))),"")</f>
        <v/>
      </c>
      <c r="AB43" s="80" t="str">
        <f t="array" aca="1" ref="AB43" ca="1">IF(ROWS(B$1:B40)&lt;=COUNTIFS(DVA,"&gt;="&amp;MIN($K$4:$K$5),DVA,"&lt;="&amp;MAX($K$4:$K$5)),INDEX(RVA,SMALL(IF(((DVA&gt;=MIN($K$4:$K$5))*(DVA&lt;=MAX($K$4:$K$5))),ROW(INDIRECT("$B$1:$B$"&amp;SVV-3))),ROWS(B$1:B40))),"")</f>
        <v/>
      </c>
      <c r="AE43" s="77" t="str">
        <f t="shared" ca="1" si="0"/>
        <v/>
      </c>
      <c r="AF43" s="77" t="str">
        <f ca="1">IF(AE43="","",IF(COUNTIF($AE$4:AE43,AE43)=1,RANK(AE43,$AE$4:$AE$103,1),""))</f>
        <v/>
      </c>
      <c r="AG43" s="136" t="str">
        <f ca="1">IFERROR(INDEX($AE$4:$AE$103,MATCH(ROWS($A$1:A40),$AF$4:$AF$103,0),1),"")</f>
        <v/>
      </c>
      <c r="AH43" s="137" t="str">
        <f ca="1">IF(AG43="","",IFERROR(INDEX(RAP,MATCH(AG43,DAP,0),1),NA()))</f>
        <v/>
      </c>
      <c r="AI43" s="137" t="str">
        <f ca="1">IF(AG43="","",IFERROR(INDEX(OAP,MATCH(AG43,DAP,0),1),NA()))</f>
        <v/>
      </c>
      <c r="AJ43" s="137" t="str">
        <f ca="1">IF(AG43="","",IFERROR(INDEX(RVA,MATCH(AG43,DVA,0),1),NA()))</f>
        <v/>
      </c>
    </row>
    <row r="44" spans="23:36" ht="24.75" customHeight="1">
      <c r="W44" s="78" t="str">
        <f t="array" aca="1" ref="W44" ca="1">IF(ROWS(B$1:B41)&lt;=COUNTIFS(DAP,"&gt;="&amp;MIN($K$4:$K$5),DAP,"&lt;="&amp;MAX($K$4:$K$5)),INDEX(DAP,SMALL(IF(((DAP&gt;=MIN($K$4:$K$5))*(DAP&lt;=MAX($K$4:$K$5))),ROW(INDIRECT("$B$1:$B$"&amp;SVP-3))),ROWS(B$1:B41))),"")</f>
        <v/>
      </c>
      <c r="X44" s="80" t="str">
        <f t="array" aca="1" ref="X44" ca="1">IF(ROWS(B$1:B41)&lt;=COUNTIFS(DAP,"&gt;="&amp;MIN($K$4:$K$5),DAP,"&lt;="&amp;MAX($K$4:$K$5)),INDEX(RAP,SMALL(IF(((DAP&gt;=MIN($K$4:$K$5))*(DAP&lt;=MAX($K$4:$K$5))),ROW(INDIRECT("$B$1:$B$"&amp;SVP-3))),ROWS(B$1:B41))),"")</f>
        <v/>
      </c>
      <c r="Y44" s="79" t="str">
        <f t="array" aca="1" ref="Y44" ca="1">IF(ROWS(B$1:B41)&lt;=COUNTIFS(DAP,"&gt;="&amp;MIN($K$4:$K$5),DAP,"&lt;="&amp;MAX($K$4:$K$5)),INDEX(OAP,SMALL(IF(((DAP&gt;=MIN($K$4:$K$5))*(DAP&lt;=MAX($K$4:$K$5))),ROW(INDIRECT("$B$1:$B$"&amp;SVP-3))),ROWS(B$1:B41))),"")</f>
        <v/>
      </c>
      <c r="AA44" s="78" t="str">
        <f t="array" aca="1" ref="AA44" ca="1">IF(ROWS(B$1:B41)&lt;=COUNTIFS(DVA,"&gt;="&amp;MIN($K$4:$K$5),DVA,"&lt;="&amp;MAX($K$4:$K$5)),INDEX(DVA,SMALL(IF(((DVA&gt;=MIN($K$4:$K$5))*(DVA&lt;=MAX($K$4:$K$5))),ROW(INDIRECT("$B$1:$B$"&amp;SVV-3))),ROWS(B$1:B41))),"")</f>
        <v/>
      </c>
      <c r="AB44" s="80" t="str">
        <f t="array" aca="1" ref="AB44" ca="1">IF(ROWS(B$1:B41)&lt;=COUNTIFS(DVA,"&gt;="&amp;MIN($K$4:$K$5),DVA,"&lt;="&amp;MAX($K$4:$K$5)),INDEX(RVA,SMALL(IF(((DVA&gt;=MIN($K$4:$K$5))*(DVA&lt;=MAX($K$4:$K$5))),ROW(INDIRECT("$B$1:$B$"&amp;SVV-3))),ROWS(B$1:B41))),"")</f>
        <v/>
      </c>
      <c r="AE44" s="77" t="str">
        <f t="shared" ca="1" si="0"/>
        <v/>
      </c>
      <c r="AF44" s="77" t="str">
        <f ca="1">IF(AE44="","",IF(COUNTIF($AE$4:AE44,AE44)=1,RANK(AE44,$AE$4:$AE$103,1),""))</f>
        <v/>
      </c>
      <c r="AG44" s="136" t="str">
        <f ca="1">IFERROR(INDEX($AE$4:$AE$103,MATCH(ROWS($A$1:A41),$AF$4:$AF$103,0),1),"")</f>
        <v/>
      </c>
      <c r="AH44" s="137" t="str">
        <f ca="1">IF(AG44="","",IFERROR(INDEX(RAP,MATCH(AG44,DAP,0),1),NA()))</f>
        <v/>
      </c>
      <c r="AI44" s="137" t="str">
        <f ca="1">IF(AG44="","",IFERROR(INDEX(OAP,MATCH(AG44,DAP,0),1),NA()))</f>
        <v/>
      </c>
      <c r="AJ44" s="137" t="str">
        <f ca="1">IF(AG44="","",IFERROR(INDEX(RVA,MATCH(AG44,DVA,0),1),NA()))</f>
        <v/>
      </c>
    </row>
    <row r="45" spans="23:36" ht="24.75" customHeight="1">
      <c r="W45" s="78" t="str">
        <f t="array" aca="1" ref="W45" ca="1">IF(ROWS(B$1:B42)&lt;=COUNTIFS(DAP,"&gt;="&amp;MIN($K$4:$K$5),DAP,"&lt;="&amp;MAX($K$4:$K$5)),INDEX(DAP,SMALL(IF(((DAP&gt;=MIN($K$4:$K$5))*(DAP&lt;=MAX($K$4:$K$5))),ROW(INDIRECT("$B$1:$B$"&amp;SVP-3))),ROWS(B$1:B42))),"")</f>
        <v/>
      </c>
      <c r="X45" s="80" t="str">
        <f t="array" aca="1" ref="X45" ca="1">IF(ROWS(B$1:B42)&lt;=COUNTIFS(DAP,"&gt;="&amp;MIN($K$4:$K$5),DAP,"&lt;="&amp;MAX($K$4:$K$5)),INDEX(RAP,SMALL(IF(((DAP&gt;=MIN($K$4:$K$5))*(DAP&lt;=MAX($K$4:$K$5))),ROW(INDIRECT("$B$1:$B$"&amp;SVP-3))),ROWS(B$1:B42))),"")</f>
        <v/>
      </c>
      <c r="Y45" s="79" t="str">
        <f t="array" aca="1" ref="Y45" ca="1">IF(ROWS(B$1:B42)&lt;=COUNTIFS(DAP,"&gt;="&amp;MIN($K$4:$K$5),DAP,"&lt;="&amp;MAX($K$4:$K$5)),INDEX(OAP,SMALL(IF(((DAP&gt;=MIN($K$4:$K$5))*(DAP&lt;=MAX($K$4:$K$5))),ROW(INDIRECT("$B$1:$B$"&amp;SVP-3))),ROWS(B$1:B42))),"")</f>
        <v/>
      </c>
      <c r="AA45" s="78" t="str">
        <f t="array" aca="1" ref="AA45" ca="1">IF(ROWS(B$1:B42)&lt;=COUNTIFS(DVA,"&gt;="&amp;MIN($K$4:$K$5),DVA,"&lt;="&amp;MAX($K$4:$K$5)),INDEX(DVA,SMALL(IF(((DVA&gt;=MIN($K$4:$K$5))*(DVA&lt;=MAX($K$4:$K$5))),ROW(INDIRECT("$B$1:$B$"&amp;SVV-3))),ROWS(B$1:B42))),"")</f>
        <v/>
      </c>
      <c r="AB45" s="80" t="str">
        <f t="array" aca="1" ref="AB45" ca="1">IF(ROWS(B$1:B42)&lt;=COUNTIFS(DVA,"&gt;="&amp;MIN($K$4:$K$5),DVA,"&lt;="&amp;MAX($K$4:$K$5)),INDEX(RVA,SMALL(IF(((DVA&gt;=MIN($K$4:$K$5))*(DVA&lt;=MAX($K$4:$K$5))),ROW(INDIRECT("$B$1:$B$"&amp;SVV-3))),ROWS(B$1:B42))),"")</f>
        <v/>
      </c>
      <c r="AE45" s="77" t="str">
        <f t="shared" ca="1" si="0"/>
        <v/>
      </c>
      <c r="AF45" s="77" t="str">
        <f ca="1">IF(AE45="","",IF(COUNTIF($AE$4:AE45,AE45)=1,RANK(AE45,$AE$4:$AE$103,1),""))</f>
        <v/>
      </c>
      <c r="AG45" s="136" t="str">
        <f ca="1">IFERROR(INDEX($AE$4:$AE$103,MATCH(ROWS($A$1:A42),$AF$4:$AF$103,0),1),"")</f>
        <v/>
      </c>
      <c r="AH45" s="137" t="str">
        <f ca="1">IF(AG45="","",IFERROR(INDEX(RAP,MATCH(AG45,DAP,0),1),NA()))</f>
        <v/>
      </c>
      <c r="AI45" s="137" t="str">
        <f ca="1">IF(AG45="","",IFERROR(INDEX(OAP,MATCH(AG45,DAP,0),1),NA()))</f>
        <v/>
      </c>
      <c r="AJ45" s="137" t="str">
        <f ca="1">IF(AG45="","",IFERROR(INDEX(RVA,MATCH(AG45,DVA,0),1),NA()))</f>
        <v/>
      </c>
    </row>
    <row r="46" spans="23:36" ht="24.75" customHeight="1">
      <c r="W46" s="78" t="str">
        <f t="array" aca="1" ref="W46" ca="1">IF(ROWS(B$1:B43)&lt;=COUNTIFS(DAP,"&gt;="&amp;MIN($K$4:$K$5),DAP,"&lt;="&amp;MAX($K$4:$K$5)),INDEX(DAP,SMALL(IF(((DAP&gt;=MIN($K$4:$K$5))*(DAP&lt;=MAX($K$4:$K$5))),ROW(INDIRECT("$B$1:$B$"&amp;SVP-3))),ROWS(B$1:B43))),"")</f>
        <v/>
      </c>
      <c r="X46" s="80" t="str">
        <f t="array" aca="1" ref="X46" ca="1">IF(ROWS(B$1:B43)&lt;=COUNTIFS(DAP,"&gt;="&amp;MIN($K$4:$K$5),DAP,"&lt;="&amp;MAX($K$4:$K$5)),INDEX(RAP,SMALL(IF(((DAP&gt;=MIN($K$4:$K$5))*(DAP&lt;=MAX($K$4:$K$5))),ROW(INDIRECT("$B$1:$B$"&amp;SVP-3))),ROWS(B$1:B43))),"")</f>
        <v/>
      </c>
      <c r="Y46" s="79" t="str">
        <f t="array" aca="1" ref="Y46" ca="1">IF(ROWS(B$1:B43)&lt;=COUNTIFS(DAP,"&gt;="&amp;MIN($K$4:$K$5),DAP,"&lt;="&amp;MAX($K$4:$K$5)),INDEX(OAP,SMALL(IF(((DAP&gt;=MIN($K$4:$K$5))*(DAP&lt;=MAX($K$4:$K$5))),ROW(INDIRECT("$B$1:$B$"&amp;SVP-3))),ROWS(B$1:B43))),"")</f>
        <v/>
      </c>
      <c r="AA46" s="78" t="str">
        <f t="array" aca="1" ref="AA46" ca="1">IF(ROWS(B$1:B43)&lt;=COUNTIFS(DVA,"&gt;="&amp;MIN($K$4:$K$5),DVA,"&lt;="&amp;MAX($K$4:$K$5)),INDEX(DVA,SMALL(IF(((DVA&gt;=MIN($K$4:$K$5))*(DVA&lt;=MAX($K$4:$K$5))),ROW(INDIRECT("$B$1:$B$"&amp;SVV-3))),ROWS(B$1:B43))),"")</f>
        <v/>
      </c>
      <c r="AB46" s="80" t="str">
        <f t="array" aca="1" ref="AB46" ca="1">IF(ROWS(B$1:B43)&lt;=COUNTIFS(DVA,"&gt;="&amp;MIN($K$4:$K$5),DVA,"&lt;="&amp;MAX($K$4:$K$5)),INDEX(RVA,SMALL(IF(((DVA&gt;=MIN($K$4:$K$5))*(DVA&lt;=MAX($K$4:$K$5))),ROW(INDIRECT("$B$1:$B$"&amp;SVV-3))),ROWS(B$1:B43))),"")</f>
        <v/>
      </c>
      <c r="AE46" s="77" t="str">
        <f t="shared" ca="1" si="0"/>
        <v/>
      </c>
      <c r="AF46" s="77" t="str">
        <f ca="1">IF(AE46="","",IF(COUNTIF($AE$4:AE46,AE46)=1,RANK(AE46,$AE$4:$AE$103,1),""))</f>
        <v/>
      </c>
      <c r="AG46" s="136" t="str">
        <f ca="1">IFERROR(INDEX($AE$4:$AE$103,MATCH(ROWS($A$1:A43),$AF$4:$AF$103,0),1),"")</f>
        <v/>
      </c>
      <c r="AH46" s="137" t="str">
        <f ca="1">IF(AG46="","",IFERROR(INDEX(RAP,MATCH(AG46,DAP,0),1),NA()))</f>
        <v/>
      </c>
      <c r="AI46" s="137" t="str">
        <f ca="1">IF(AG46="","",IFERROR(INDEX(OAP,MATCH(AG46,DAP,0),1),NA()))</f>
        <v/>
      </c>
      <c r="AJ46" s="137" t="str">
        <f ca="1">IF(AG46="","",IFERROR(INDEX(RVA,MATCH(AG46,DVA,0),1),NA()))</f>
        <v/>
      </c>
    </row>
    <row r="47" spans="23:36" ht="24.75" customHeight="1">
      <c r="W47" s="78" t="str">
        <f t="array" aca="1" ref="W47" ca="1">IF(ROWS(B$1:B44)&lt;=COUNTIFS(DAP,"&gt;="&amp;MIN($K$4:$K$5),DAP,"&lt;="&amp;MAX($K$4:$K$5)),INDEX(DAP,SMALL(IF(((DAP&gt;=MIN($K$4:$K$5))*(DAP&lt;=MAX($K$4:$K$5))),ROW(INDIRECT("$B$1:$B$"&amp;SVP-3))),ROWS(B$1:B44))),"")</f>
        <v/>
      </c>
      <c r="X47" s="80" t="str">
        <f t="array" aca="1" ref="X47" ca="1">IF(ROWS(B$1:B44)&lt;=COUNTIFS(DAP,"&gt;="&amp;MIN($K$4:$K$5),DAP,"&lt;="&amp;MAX($K$4:$K$5)),INDEX(RAP,SMALL(IF(((DAP&gt;=MIN($K$4:$K$5))*(DAP&lt;=MAX($K$4:$K$5))),ROW(INDIRECT("$B$1:$B$"&amp;SVP-3))),ROWS(B$1:B44))),"")</f>
        <v/>
      </c>
      <c r="Y47" s="79" t="str">
        <f t="array" aca="1" ref="Y47" ca="1">IF(ROWS(B$1:B44)&lt;=COUNTIFS(DAP,"&gt;="&amp;MIN($K$4:$K$5),DAP,"&lt;="&amp;MAX($K$4:$K$5)),INDEX(OAP,SMALL(IF(((DAP&gt;=MIN($K$4:$K$5))*(DAP&lt;=MAX($K$4:$K$5))),ROW(INDIRECT("$B$1:$B$"&amp;SVP-3))),ROWS(B$1:B44))),"")</f>
        <v/>
      </c>
      <c r="AA47" s="78" t="str">
        <f t="array" aca="1" ref="AA47" ca="1">IF(ROWS(B$1:B44)&lt;=COUNTIFS(DVA,"&gt;="&amp;MIN($K$4:$K$5),DVA,"&lt;="&amp;MAX($K$4:$K$5)),INDEX(DVA,SMALL(IF(((DVA&gt;=MIN($K$4:$K$5))*(DVA&lt;=MAX($K$4:$K$5))),ROW(INDIRECT("$B$1:$B$"&amp;SVV-3))),ROWS(B$1:B44))),"")</f>
        <v/>
      </c>
      <c r="AB47" s="80" t="str">
        <f t="array" aca="1" ref="AB47" ca="1">IF(ROWS(B$1:B44)&lt;=COUNTIFS(DVA,"&gt;="&amp;MIN($K$4:$K$5),DVA,"&lt;="&amp;MAX($K$4:$K$5)),INDEX(RVA,SMALL(IF(((DVA&gt;=MIN($K$4:$K$5))*(DVA&lt;=MAX($K$4:$K$5))),ROW(INDIRECT("$B$1:$B$"&amp;SVV-3))),ROWS(B$1:B44))),"")</f>
        <v/>
      </c>
      <c r="AE47" s="77" t="str">
        <f t="shared" ca="1" si="0"/>
        <v/>
      </c>
      <c r="AF47" s="77" t="str">
        <f ca="1">IF(AE47="","",IF(COUNTIF($AE$4:AE47,AE47)=1,RANK(AE47,$AE$4:$AE$103,1),""))</f>
        <v/>
      </c>
      <c r="AG47" s="136" t="str">
        <f ca="1">IFERROR(INDEX($AE$4:$AE$103,MATCH(ROWS($A$1:A44),$AF$4:$AF$103,0),1),"")</f>
        <v/>
      </c>
      <c r="AH47" s="137" t="str">
        <f ca="1">IF(AG47="","",IFERROR(INDEX(RAP,MATCH(AG47,DAP,0),1),NA()))</f>
        <v/>
      </c>
      <c r="AI47" s="137" t="str">
        <f ca="1">IF(AG47="","",IFERROR(INDEX(OAP,MATCH(AG47,DAP,0),1),NA()))</f>
        <v/>
      </c>
      <c r="AJ47" s="137" t="str">
        <f ca="1">IF(AG47="","",IFERROR(INDEX(RVA,MATCH(AG47,DVA,0),1),NA()))</f>
        <v/>
      </c>
    </row>
    <row r="48" spans="23:36" ht="24.75" customHeight="1">
      <c r="W48" s="78" t="str">
        <f t="array" aca="1" ref="W48" ca="1">IF(ROWS(B$1:B45)&lt;=COUNTIFS(DAP,"&gt;="&amp;MIN($K$4:$K$5),DAP,"&lt;="&amp;MAX($K$4:$K$5)),INDEX(DAP,SMALL(IF(((DAP&gt;=MIN($K$4:$K$5))*(DAP&lt;=MAX($K$4:$K$5))),ROW(INDIRECT("$B$1:$B$"&amp;SVP-3))),ROWS(B$1:B45))),"")</f>
        <v/>
      </c>
      <c r="X48" s="80" t="str">
        <f t="array" aca="1" ref="X48" ca="1">IF(ROWS(B$1:B45)&lt;=COUNTIFS(DAP,"&gt;="&amp;MIN($K$4:$K$5),DAP,"&lt;="&amp;MAX($K$4:$K$5)),INDEX(RAP,SMALL(IF(((DAP&gt;=MIN($K$4:$K$5))*(DAP&lt;=MAX($K$4:$K$5))),ROW(INDIRECT("$B$1:$B$"&amp;SVP-3))),ROWS(B$1:B45))),"")</f>
        <v/>
      </c>
      <c r="Y48" s="79" t="str">
        <f t="array" aca="1" ref="Y48" ca="1">IF(ROWS(B$1:B45)&lt;=COUNTIFS(DAP,"&gt;="&amp;MIN($K$4:$K$5),DAP,"&lt;="&amp;MAX($K$4:$K$5)),INDEX(OAP,SMALL(IF(((DAP&gt;=MIN($K$4:$K$5))*(DAP&lt;=MAX($K$4:$K$5))),ROW(INDIRECT("$B$1:$B$"&amp;SVP-3))),ROWS(B$1:B45))),"")</f>
        <v/>
      </c>
      <c r="AA48" s="78" t="str">
        <f t="array" aca="1" ref="AA48" ca="1">IF(ROWS(B$1:B45)&lt;=COUNTIFS(DVA,"&gt;="&amp;MIN($K$4:$K$5),DVA,"&lt;="&amp;MAX($K$4:$K$5)),INDEX(DVA,SMALL(IF(((DVA&gt;=MIN($K$4:$K$5))*(DVA&lt;=MAX($K$4:$K$5))),ROW(INDIRECT("$B$1:$B$"&amp;SVV-3))),ROWS(B$1:B45))),"")</f>
        <v/>
      </c>
      <c r="AB48" s="80" t="str">
        <f t="array" aca="1" ref="AB48" ca="1">IF(ROWS(B$1:B45)&lt;=COUNTIFS(DVA,"&gt;="&amp;MIN($K$4:$K$5),DVA,"&lt;="&amp;MAX($K$4:$K$5)),INDEX(RVA,SMALL(IF(((DVA&gt;=MIN($K$4:$K$5))*(DVA&lt;=MAX($K$4:$K$5))),ROW(INDIRECT("$B$1:$B$"&amp;SVV-3))),ROWS(B$1:B45))),"")</f>
        <v/>
      </c>
      <c r="AE48" s="77" t="str">
        <f t="shared" ca="1" si="0"/>
        <v/>
      </c>
      <c r="AF48" s="77" t="str">
        <f ca="1">IF(AE48="","",IF(COUNTIF($AE$4:AE48,AE48)=1,RANK(AE48,$AE$4:$AE$103,1),""))</f>
        <v/>
      </c>
      <c r="AG48" s="136" t="str">
        <f ca="1">IFERROR(INDEX($AE$4:$AE$103,MATCH(ROWS($A$1:A45),$AF$4:$AF$103,0),1),"")</f>
        <v/>
      </c>
      <c r="AH48" s="137" t="str">
        <f ca="1">IF(AG48="","",IFERROR(INDEX(RAP,MATCH(AG48,DAP,0),1),NA()))</f>
        <v/>
      </c>
      <c r="AI48" s="137" t="str">
        <f ca="1">IF(AG48="","",IFERROR(INDEX(OAP,MATCH(AG48,DAP,0),1),NA()))</f>
        <v/>
      </c>
      <c r="AJ48" s="137" t="str">
        <f ca="1">IF(AG48="","",IFERROR(INDEX(RVA,MATCH(AG48,DVA,0),1),NA()))</f>
        <v/>
      </c>
    </row>
    <row r="49" spans="23:36" ht="24.75" customHeight="1">
      <c r="W49" s="78" t="str">
        <f t="array" aca="1" ref="W49" ca="1">IF(ROWS(B$1:B46)&lt;=COUNTIFS(DAP,"&gt;="&amp;MIN($K$4:$K$5),DAP,"&lt;="&amp;MAX($K$4:$K$5)),INDEX(DAP,SMALL(IF(((DAP&gt;=MIN($K$4:$K$5))*(DAP&lt;=MAX($K$4:$K$5))),ROW(INDIRECT("$B$1:$B$"&amp;SVP-3))),ROWS(B$1:B46))),"")</f>
        <v/>
      </c>
      <c r="X49" s="80" t="str">
        <f t="array" aca="1" ref="X49" ca="1">IF(ROWS(B$1:B46)&lt;=COUNTIFS(DAP,"&gt;="&amp;MIN($K$4:$K$5),DAP,"&lt;="&amp;MAX($K$4:$K$5)),INDEX(RAP,SMALL(IF(((DAP&gt;=MIN($K$4:$K$5))*(DAP&lt;=MAX($K$4:$K$5))),ROW(INDIRECT("$B$1:$B$"&amp;SVP-3))),ROWS(B$1:B46))),"")</f>
        <v/>
      </c>
      <c r="Y49" s="79" t="str">
        <f t="array" aca="1" ref="Y49" ca="1">IF(ROWS(B$1:B46)&lt;=COUNTIFS(DAP,"&gt;="&amp;MIN($K$4:$K$5),DAP,"&lt;="&amp;MAX($K$4:$K$5)),INDEX(OAP,SMALL(IF(((DAP&gt;=MIN($K$4:$K$5))*(DAP&lt;=MAX($K$4:$K$5))),ROW(INDIRECT("$B$1:$B$"&amp;SVP-3))),ROWS(B$1:B46))),"")</f>
        <v/>
      </c>
      <c r="AA49" s="78" t="str">
        <f t="array" aca="1" ref="AA49" ca="1">IF(ROWS(B$1:B46)&lt;=COUNTIFS(DVA,"&gt;="&amp;MIN($K$4:$K$5),DVA,"&lt;="&amp;MAX($K$4:$K$5)),INDEX(DVA,SMALL(IF(((DVA&gt;=MIN($K$4:$K$5))*(DVA&lt;=MAX($K$4:$K$5))),ROW(INDIRECT("$B$1:$B$"&amp;SVV-3))),ROWS(B$1:B46))),"")</f>
        <v/>
      </c>
      <c r="AB49" s="80" t="str">
        <f t="array" aca="1" ref="AB49" ca="1">IF(ROWS(B$1:B46)&lt;=COUNTIFS(DVA,"&gt;="&amp;MIN($K$4:$K$5),DVA,"&lt;="&amp;MAX($K$4:$K$5)),INDEX(RVA,SMALL(IF(((DVA&gt;=MIN($K$4:$K$5))*(DVA&lt;=MAX($K$4:$K$5))),ROW(INDIRECT("$B$1:$B$"&amp;SVV-3))),ROWS(B$1:B46))),"")</f>
        <v/>
      </c>
      <c r="AE49" s="77" t="str">
        <f t="shared" ca="1" si="0"/>
        <v/>
      </c>
      <c r="AF49" s="77" t="str">
        <f ca="1">IF(AE49="","",IF(COUNTIF($AE$4:AE49,AE49)=1,RANK(AE49,$AE$4:$AE$103,1),""))</f>
        <v/>
      </c>
      <c r="AG49" s="136" t="str">
        <f ca="1">IFERROR(INDEX($AE$4:$AE$103,MATCH(ROWS($A$1:A46),$AF$4:$AF$103,0),1),"")</f>
        <v/>
      </c>
      <c r="AH49" s="137" t="str">
        <f ca="1">IF(AG49="","",IFERROR(INDEX(RAP,MATCH(AG49,DAP,0),1),NA()))</f>
        <v/>
      </c>
      <c r="AI49" s="137" t="str">
        <f ca="1">IF(AG49="","",IFERROR(INDEX(OAP,MATCH(AG49,DAP,0),1),NA()))</f>
        <v/>
      </c>
      <c r="AJ49" s="137" t="str">
        <f ca="1">IF(AG49="","",IFERROR(INDEX(RVA,MATCH(AG49,DVA,0),1),NA()))</f>
        <v/>
      </c>
    </row>
    <row r="50" spans="23:36" ht="24.75" customHeight="1">
      <c r="W50" s="78" t="str">
        <f t="array" aca="1" ref="W50" ca="1">IF(ROWS(B$1:B47)&lt;=COUNTIFS(DAP,"&gt;="&amp;MIN($K$4:$K$5),DAP,"&lt;="&amp;MAX($K$4:$K$5)),INDEX(DAP,SMALL(IF(((DAP&gt;=MIN($K$4:$K$5))*(DAP&lt;=MAX($K$4:$K$5))),ROW(INDIRECT("$B$1:$B$"&amp;SVP-3))),ROWS(B$1:B47))),"")</f>
        <v/>
      </c>
      <c r="X50" s="80" t="str">
        <f t="array" aca="1" ref="X50" ca="1">IF(ROWS(B$1:B47)&lt;=COUNTIFS(DAP,"&gt;="&amp;MIN($K$4:$K$5),DAP,"&lt;="&amp;MAX($K$4:$K$5)),INDEX(RAP,SMALL(IF(((DAP&gt;=MIN($K$4:$K$5))*(DAP&lt;=MAX($K$4:$K$5))),ROW(INDIRECT("$B$1:$B$"&amp;SVP-3))),ROWS(B$1:B47))),"")</f>
        <v/>
      </c>
      <c r="Y50" s="79" t="str">
        <f t="array" aca="1" ref="Y50" ca="1">IF(ROWS(B$1:B47)&lt;=COUNTIFS(DAP,"&gt;="&amp;MIN($K$4:$K$5),DAP,"&lt;="&amp;MAX($K$4:$K$5)),INDEX(OAP,SMALL(IF(((DAP&gt;=MIN($K$4:$K$5))*(DAP&lt;=MAX($K$4:$K$5))),ROW(INDIRECT("$B$1:$B$"&amp;SVP-3))),ROWS(B$1:B47))),"")</f>
        <v/>
      </c>
      <c r="AA50" s="78" t="str">
        <f t="array" aca="1" ref="AA50" ca="1">IF(ROWS(B$1:B47)&lt;=COUNTIFS(DVA,"&gt;="&amp;MIN($K$4:$K$5),DVA,"&lt;="&amp;MAX($K$4:$K$5)),INDEX(DVA,SMALL(IF(((DVA&gt;=MIN($K$4:$K$5))*(DVA&lt;=MAX($K$4:$K$5))),ROW(INDIRECT("$B$1:$B$"&amp;SVV-3))),ROWS(B$1:B47))),"")</f>
        <v/>
      </c>
      <c r="AB50" s="80" t="str">
        <f t="array" aca="1" ref="AB50" ca="1">IF(ROWS(B$1:B47)&lt;=COUNTIFS(DVA,"&gt;="&amp;MIN($K$4:$K$5),DVA,"&lt;="&amp;MAX($K$4:$K$5)),INDEX(RVA,SMALL(IF(((DVA&gt;=MIN($K$4:$K$5))*(DVA&lt;=MAX($K$4:$K$5))),ROW(INDIRECT("$B$1:$B$"&amp;SVV-3))),ROWS(B$1:B47))),"")</f>
        <v/>
      </c>
      <c r="AE50" s="77" t="str">
        <f t="shared" ca="1" si="0"/>
        <v/>
      </c>
      <c r="AF50" s="77" t="str">
        <f ca="1">IF(AE50="","",IF(COUNTIF($AE$4:AE50,AE50)=1,RANK(AE50,$AE$4:$AE$103,1),""))</f>
        <v/>
      </c>
      <c r="AG50" s="136" t="str">
        <f ca="1">IFERROR(INDEX($AE$4:$AE$103,MATCH(ROWS($A$1:A47),$AF$4:$AF$103,0),1),"")</f>
        <v/>
      </c>
      <c r="AH50" s="137" t="str">
        <f ca="1">IF(AG50="","",IFERROR(INDEX(RAP,MATCH(AG50,DAP,0),1),NA()))</f>
        <v/>
      </c>
      <c r="AI50" s="137" t="str">
        <f ca="1">IF(AG50="","",IFERROR(INDEX(OAP,MATCH(AG50,DAP,0),1),NA()))</f>
        <v/>
      </c>
      <c r="AJ50" s="137" t="str">
        <f ca="1">IF(AG50="","",IFERROR(INDEX(RVA,MATCH(AG50,DVA,0),1),NA()))</f>
        <v/>
      </c>
    </row>
    <row r="51" spans="23:36" ht="24.75" customHeight="1">
      <c r="W51" s="78" t="str">
        <f t="array" aca="1" ref="W51" ca="1">IF(ROWS(B$1:B48)&lt;=COUNTIFS(DAP,"&gt;="&amp;MIN($K$4:$K$5),DAP,"&lt;="&amp;MAX($K$4:$K$5)),INDEX(DAP,SMALL(IF(((DAP&gt;=MIN($K$4:$K$5))*(DAP&lt;=MAX($K$4:$K$5))),ROW(INDIRECT("$B$1:$B$"&amp;SVP-3))),ROWS(B$1:B48))),"")</f>
        <v/>
      </c>
      <c r="X51" s="80" t="str">
        <f t="array" aca="1" ref="X51" ca="1">IF(ROWS(B$1:B48)&lt;=COUNTIFS(DAP,"&gt;="&amp;MIN($K$4:$K$5),DAP,"&lt;="&amp;MAX($K$4:$K$5)),INDEX(RAP,SMALL(IF(((DAP&gt;=MIN($K$4:$K$5))*(DAP&lt;=MAX($K$4:$K$5))),ROW(INDIRECT("$B$1:$B$"&amp;SVP-3))),ROWS(B$1:B48))),"")</f>
        <v/>
      </c>
      <c r="Y51" s="79" t="str">
        <f t="array" aca="1" ref="Y51" ca="1">IF(ROWS(B$1:B48)&lt;=COUNTIFS(DAP,"&gt;="&amp;MIN($K$4:$K$5),DAP,"&lt;="&amp;MAX($K$4:$K$5)),INDEX(OAP,SMALL(IF(((DAP&gt;=MIN($K$4:$K$5))*(DAP&lt;=MAX($K$4:$K$5))),ROW(INDIRECT("$B$1:$B$"&amp;SVP-3))),ROWS(B$1:B48))),"")</f>
        <v/>
      </c>
      <c r="AA51" s="78" t="str">
        <f t="array" aca="1" ref="AA51" ca="1">IF(ROWS(B$1:B48)&lt;=COUNTIFS(DVA,"&gt;="&amp;MIN($K$4:$K$5),DVA,"&lt;="&amp;MAX($K$4:$K$5)),INDEX(DVA,SMALL(IF(((DVA&gt;=MIN($K$4:$K$5))*(DVA&lt;=MAX($K$4:$K$5))),ROW(INDIRECT("$B$1:$B$"&amp;SVV-3))),ROWS(B$1:B48))),"")</f>
        <v/>
      </c>
      <c r="AB51" s="80" t="str">
        <f t="array" aca="1" ref="AB51" ca="1">IF(ROWS(B$1:B48)&lt;=COUNTIFS(DVA,"&gt;="&amp;MIN($K$4:$K$5),DVA,"&lt;="&amp;MAX($K$4:$K$5)),INDEX(RVA,SMALL(IF(((DVA&gt;=MIN($K$4:$K$5))*(DVA&lt;=MAX($K$4:$K$5))),ROW(INDIRECT("$B$1:$B$"&amp;SVV-3))),ROWS(B$1:B48))),"")</f>
        <v/>
      </c>
      <c r="AE51" s="77" t="str">
        <f t="shared" ca="1" si="0"/>
        <v/>
      </c>
      <c r="AF51" s="77" t="str">
        <f ca="1">IF(AE51="","",IF(COUNTIF($AE$4:AE51,AE51)=1,RANK(AE51,$AE$4:$AE$103,1),""))</f>
        <v/>
      </c>
      <c r="AG51" s="136" t="str">
        <f ca="1">IFERROR(INDEX($AE$4:$AE$103,MATCH(ROWS($A$1:A48),$AF$4:$AF$103,0),1),"")</f>
        <v/>
      </c>
      <c r="AH51" s="137" t="str">
        <f ca="1">IF(AG51="","",IFERROR(INDEX(RAP,MATCH(AG51,DAP,0),1),NA()))</f>
        <v/>
      </c>
      <c r="AI51" s="137" t="str">
        <f ca="1">IF(AG51="","",IFERROR(INDEX(OAP,MATCH(AG51,DAP,0),1),NA()))</f>
        <v/>
      </c>
      <c r="AJ51" s="137" t="str">
        <f ca="1">IF(AG51="","",IFERROR(INDEX(RVA,MATCH(AG51,DVA,0),1),NA()))</f>
        <v/>
      </c>
    </row>
    <row r="52" spans="23:36" ht="24.75" customHeight="1">
      <c r="W52" s="78" t="str">
        <f t="array" aca="1" ref="W52" ca="1">IF(ROWS(B$1:B49)&lt;=COUNTIFS(DAP,"&gt;="&amp;MIN($K$4:$K$5),DAP,"&lt;="&amp;MAX($K$4:$K$5)),INDEX(DAP,SMALL(IF(((DAP&gt;=MIN($K$4:$K$5))*(DAP&lt;=MAX($K$4:$K$5))),ROW(INDIRECT("$B$1:$B$"&amp;SVP-3))),ROWS(B$1:B49))),"")</f>
        <v/>
      </c>
      <c r="X52" s="80" t="str">
        <f t="array" aca="1" ref="X52" ca="1">IF(ROWS(B$1:B49)&lt;=COUNTIFS(DAP,"&gt;="&amp;MIN($K$4:$K$5),DAP,"&lt;="&amp;MAX($K$4:$K$5)),INDEX(RAP,SMALL(IF(((DAP&gt;=MIN($K$4:$K$5))*(DAP&lt;=MAX($K$4:$K$5))),ROW(INDIRECT("$B$1:$B$"&amp;SVP-3))),ROWS(B$1:B49))),"")</f>
        <v/>
      </c>
      <c r="Y52" s="79" t="str">
        <f t="array" aca="1" ref="Y52" ca="1">IF(ROWS(B$1:B49)&lt;=COUNTIFS(DAP,"&gt;="&amp;MIN($K$4:$K$5),DAP,"&lt;="&amp;MAX($K$4:$K$5)),INDEX(OAP,SMALL(IF(((DAP&gt;=MIN($K$4:$K$5))*(DAP&lt;=MAX($K$4:$K$5))),ROW(INDIRECT("$B$1:$B$"&amp;SVP-3))),ROWS(B$1:B49))),"")</f>
        <v/>
      </c>
      <c r="AA52" s="78" t="str">
        <f t="array" aca="1" ref="AA52" ca="1">IF(ROWS(B$1:B49)&lt;=COUNTIFS(DVA,"&gt;="&amp;MIN($K$4:$K$5),DVA,"&lt;="&amp;MAX($K$4:$K$5)),INDEX(DVA,SMALL(IF(((DVA&gt;=MIN($K$4:$K$5))*(DVA&lt;=MAX($K$4:$K$5))),ROW(INDIRECT("$B$1:$B$"&amp;SVV-3))),ROWS(B$1:B49))),"")</f>
        <v/>
      </c>
      <c r="AB52" s="80" t="str">
        <f t="array" aca="1" ref="AB52" ca="1">IF(ROWS(B$1:B49)&lt;=COUNTIFS(DVA,"&gt;="&amp;MIN($K$4:$K$5),DVA,"&lt;="&amp;MAX($K$4:$K$5)),INDEX(RVA,SMALL(IF(((DVA&gt;=MIN($K$4:$K$5))*(DVA&lt;=MAX($K$4:$K$5))),ROW(INDIRECT("$B$1:$B$"&amp;SVV-3))),ROWS(B$1:B49))),"")</f>
        <v/>
      </c>
      <c r="AE52" s="77" t="str">
        <f t="shared" ca="1" si="0"/>
        <v/>
      </c>
      <c r="AF52" s="77" t="str">
        <f ca="1">IF(AE52="","",IF(COUNTIF($AE$4:AE52,AE52)=1,RANK(AE52,$AE$4:$AE$103,1),""))</f>
        <v/>
      </c>
      <c r="AG52" s="136" t="str">
        <f ca="1">IFERROR(INDEX($AE$4:$AE$103,MATCH(ROWS($A$1:A49),$AF$4:$AF$103,0),1),"")</f>
        <v/>
      </c>
      <c r="AH52" s="137" t="str">
        <f ca="1">IF(AG52="","",IFERROR(INDEX(RAP,MATCH(AG52,DAP,0),1),NA()))</f>
        <v/>
      </c>
      <c r="AI52" s="137" t="str">
        <f ca="1">IF(AG52="","",IFERROR(INDEX(OAP,MATCH(AG52,DAP,0),1),NA()))</f>
        <v/>
      </c>
      <c r="AJ52" s="137" t="str">
        <f ca="1">IF(AG52="","",IFERROR(INDEX(RVA,MATCH(AG52,DVA,0),1),NA()))</f>
        <v/>
      </c>
    </row>
    <row r="53" spans="23:36" ht="24.75" customHeight="1">
      <c r="W53" s="78" t="str">
        <f t="array" aca="1" ref="W53" ca="1">IF(ROWS(B$1:B50)&lt;=COUNTIFS(DAP,"&gt;="&amp;MIN($K$4:$K$5),DAP,"&lt;="&amp;MAX($K$4:$K$5)),INDEX(DAP,SMALL(IF(((DAP&gt;=MIN($K$4:$K$5))*(DAP&lt;=MAX($K$4:$K$5))),ROW(INDIRECT("$B$1:$B$"&amp;SVP-3))),ROWS(B$1:B50))),"")</f>
        <v/>
      </c>
      <c r="X53" s="80" t="str">
        <f t="array" aca="1" ref="X53" ca="1">IF(ROWS(B$1:B50)&lt;=COUNTIFS(DAP,"&gt;="&amp;MIN($K$4:$K$5),DAP,"&lt;="&amp;MAX($K$4:$K$5)),INDEX(RAP,SMALL(IF(((DAP&gt;=MIN($K$4:$K$5))*(DAP&lt;=MAX($K$4:$K$5))),ROW(INDIRECT("$B$1:$B$"&amp;SVP-3))),ROWS(B$1:B50))),"")</f>
        <v/>
      </c>
      <c r="Y53" s="79" t="str">
        <f t="array" aca="1" ref="Y53" ca="1">IF(ROWS(B$1:B50)&lt;=COUNTIFS(DAP,"&gt;="&amp;MIN($K$4:$K$5),DAP,"&lt;="&amp;MAX($K$4:$K$5)),INDEX(OAP,SMALL(IF(((DAP&gt;=MIN($K$4:$K$5))*(DAP&lt;=MAX($K$4:$K$5))),ROW(INDIRECT("$B$1:$B$"&amp;SVP-3))),ROWS(B$1:B50))),"")</f>
        <v/>
      </c>
      <c r="AA53" s="78" t="str">
        <f t="array" aca="1" ref="AA53" ca="1">IF(ROWS(B$1:B50)&lt;=COUNTIFS(DVA,"&gt;="&amp;MIN($K$4:$K$5),DVA,"&lt;="&amp;MAX($K$4:$K$5)),INDEX(DVA,SMALL(IF(((DVA&gt;=MIN($K$4:$K$5))*(DVA&lt;=MAX($K$4:$K$5))),ROW(INDIRECT("$B$1:$B$"&amp;SVV-3))),ROWS(B$1:B50))),"")</f>
        <v/>
      </c>
      <c r="AB53" s="80" t="str">
        <f t="array" aca="1" ref="AB53" ca="1">IF(ROWS(B$1:B50)&lt;=COUNTIFS(DVA,"&gt;="&amp;MIN($K$4:$K$5),DVA,"&lt;="&amp;MAX($K$4:$K$5)),INDEX(RVA,SMALL(IF(((DVA&gt;=MIN($K$4:$K$5))*(DVA&lt;=MAX($K$4:$K$5))),ROW(INDIRECT("$B$1:$B$"&amp;SVV-3))),ROWS(B$1:B50))),"")</f>
        <v/>
      </c>
      <c r="AE53" s="77" t="str">
        <f t="shared" ca="1" si="0"/>
        <v/>
      </c>
      <c r="AF53" s="77" t="str">
        <f ca="1">IF(AE53="","",IF(COUNTIF($AE$4:AE53,AE53)=1,RANK(AE53,$AE$4:$AE$103,1),""))</f>
        <v/>
      </c>
      <c r="AG53" s="136" t="str">
        <f ca="1">IFERROR(INDEX($AE$4:$AE$103,MATCH(ROWS($A$1:A50),$AF$4:$AF$103,0),1),"")</f>
        <v/>
      </c>
      <c r="AH53" s="137" t="str">
        <f ca="1">IF(AG53="","",IFERROR(INDEX(RAP,MATCH(AG53,DAP,0),1),NA()))</f>
        <v/>
      </c>
      <c r="AI53" s="137" t="str">
        <f ca="1">IF(AG53="","",IFERROR(INDEX(OAP,MATCH(AG53,DAP,0),1),NA()))</f>
        <v/>
      </c>
      <c r="AJ53" s="137" t="str">
        <f ca="1">IF(AG53="","",IFERROR(INDEX(RVA,MATCH(AG53,DVA,0),1),NA()))</f>
        <v/>
      </c>
    </row>
    <row r="54" spans="23:36" ht="24.75" customHeight="1">
      <c r="AE54" s="136">
        <f ca="1">AA4</f>
        <v>42555</v>
      </c>
      <c r="AF54" s="77">
        <f ca="1">IF(AE54="","",IF(COUNTIF($AE$4:AE54,AE54)=1,RANK(AE54,$AE$4:$AE$103,1),""))</f>
        <v>2</v>
      </c>
      <c r="AG54" s="136" t="str">
        <f ca="1">IFERROR(INDEX($AE$4:$AE$103,MATCH(ROWS($A$1:A51),$AF$4:$AF$103,0),1),"")</f>
        <v/>
      </c>
      <c r="AH54" s="137" t="str">
        <f ca="1">IF(AG54="","",IFERROR(INDEX(RAP,MATCH(AG54,DAP,0),1),NA()))</f>
        <v/>
      </c>
      <c r="AI54" s="137" t="str">
        <f ca="1">IF(AG54="","",IFERROR(INDEX(OAP,MATCH(AG54,DAP,0),1),NA()))</f>
        <v/>
      </c>
      <c r="AJ54" s="137" t="str">
        <f ca="1">IF(AG54="","",IFERROR(INDEX(RVA,MATCH(AG54,DVA,0),1),NA()))</f>
        <v/>
      </c>
    </row>
    <row r="55" spans="23:36" ht="24.75" customHeight="1">
      <c r="AE55" s="77">
        <f t="shared" ref="AE55:AE103" ca="1" si="1">AA5</f>
        <v>42597</v>
      </c>
      <c r="AF55" s="77">
        <f ca="1">IF(AE55="","",IF(COUNTIF($AE$4:AE55,AE55)=1,RANK(AE55,$AE$4:$AE$103,1),""))</f>
        <v>6</v>
      </c>
      <c r="AG55" s="136" t="str">
        <f ca="1">IFERROR(INDEX($AE$4:$AE$103,MATCH(ROWS($A$1:A52),$AF$4:$AF$103,0),1),"")</f>
        <v/>
      </c>
      <c r="AH55" s="137" t="str">
        <f ca="1">IF(AG55="","",IFERROR(INDEX(RAP,MATCH(AG55,DAP,0),1),NA()))</f>
        <v/>
      </c>
      <c r="AI55" s="137" t="str">
        <f ca="1">IF(AG55="","",IFERROR(INDEX(OAP,MATCH(AG55,DAP,0),1),NA()))</f>
        <v/>
      </c>
      <c r="AJ55" s="137" t="str">
        <f ca="1">IF(AG55="","",IFERROR(INDEX(RVA,MATCH(AG55,DVA,0),1),NA()))</f>
        <v/>
      </c>
    </row>
    <row r="56" spans="23:36" ht="24.75" customHeight="1">
      <c r="AE56" s="77" t="str">
        <f t="shared" ca="1" si="1"/>
        <v/>
      </c>
      <c r="AF56" s="77" t="str">
        <f ca="1">IF(AE56="","",IF(COUNTIF($AE$4:AE56,AE56)=1,RANK(AE56,$AE$4:$AE$103,1),""))</f>
        <v/>
      </c>
      <c r="AG56" s="136" t="str">
        <f ca="1">IFERROR(INDEX($AE$4:$AE$103,MATCH(ROWS($A$1:A53),$AF$4:$AF$103,0),1),"")</f>
        <v/>
      </c>
      <c r="AH56" s="137" t="str">
        <f ca="1">IF(AG56="","",IFERROR(INDEX(RAP,MATCH(AG56,DAP,0),1),NA()))</f>
        <v/>
      </c>
      <c r="AI56" s="137" t="str">
        <f ca="1">IF(AG56="","",IFERROR(INDEX(OAP,MATCH(AG56,DAP,0),1),NA()))</f>
        <v/>
      </c>
      <c r="AJ56" s="137" t="str">
        <f ca="1">IF(AG56="","",IFERROR(INDEX(RVA,MATCH(AG56,DVA,0),1),NA()))</f>
        <v/>
      </c>
    </row>
    <row r="57" spans="23:36" ht="24.75" customHeight="1">
      <c r="AE57" s="77" t="str">
        <f t="shared" ca="1" si="1"/>
        <v/>
      </c>
      <c r="AF57" s="77" t="str">
        <f ca="1">IF(AE57="","",IF(COUNTIF($AE$4:AE57,AE57)=1,RANK(AE57,$AE$4:$AE$103,1),""))</f>
        <v/>
      </c>
      <c r="AG57" s="136" t="str">
        <f ca="1">IFERROR(INDEX($AE$4:$AE$103,MATCH(ROWS($A$1:A54),$AF$4:$AF$103,0),1),"")</f>
        <v/>
      </c>
      <c r="AH57" s="137" t="str">
        <f ca="1">IF(AG57="","",IFERROR(INDEX(RAP,MATCH(AG57,DAP,0),1),NA()))</f>
        <v/>
      </c>
      <c r="AI57" s="137" t="str">
        <f ca="1">IF(AG57="","",IFERROR(INDEX(OAP,MATCH(AG57,DAP,0),1),NA()))</f>
        <v/>
      </c>
      <c r="AJ57" s="137" t="str">
        <f ca="1">IF(AG57="","",IFERROR(INDEX(RVA,MATCH(AG57,DVA,0),1),NA()))</f>
        <v/>
      </c>
    </row>
    <row r="58" spans="23:36" ht="24.75" customHeight="1">
      <c r="AE58" s="77" t="str">
        <f t="shared" ca="1" si="1"/>
        <v/>
      </c>
      <c r="AF58" s="77" t="str">
        <f ca="1">IF(AE58="","",IF(COUNTIF($AE$4:AE58,AE58)=1,RANK(AE58,$AE$4:$AE$103,1),""))</f>
        <v/>
      </c>
      <c r="AG58" s="136" t="str">
        <f ca="1">IFERROR(INDEX($AE$4:$AE$103,MATCH(ROWS($A$1:A55),$AF$4:$AF$103,0),1),"")</f>
        <v/>
      </c>
      <c r="AH58" s="137" t="str">
        <f ca="1">IF(AG58="","",IFERROR(INDEX(RAP,MATCH(AG58,DAP,0),1),NA()))</f>
        <v/>
      </c>
      <c r="AI58" s="137" t="str">
        <f ca="1">IF(AG58="","",IFERROR(INDEX(OAP,MATCH(AG58,DAP,0),1),NA()))</f>
        <v/>
      </c>
      <c r="AJ58" s="137" t="str">
        <f ca="1">IF(AG58="","",IFERROR(INDEX(RVA,MATCH(AG58,DVA,0),1),NA()))</f>
        <v/>
      </c>
    </row>
    <row r="59" spans="23:36" ht="24.75" customHeight="1">
      <c r="AE59" s="77" t="str">
        <f t="shared" ca="1" si="1"/>
        <v/>
      </c>
      <c r="AF59" s="77" t="str">
        <f ca="1">IF(AE59="","",IF(COUNTIF($AE$4:AE59,AE59)=1,RANK(AE59,$AE$4:$AE$103,1),""))</f>
        <v/>
      </c>
      <c r="AG59" s="136" t="str">
        <f ca="1">IFERROR(INDEX($AE$4:$AE$103,MATCH(ROWS($A$1:A56),$AF$4:$AF$103,0),1),"")</f>
        <v/>
      </c>
      <c r="AH59" s="137" t="str">
        <f ca="1">IF(AG59="","",IFERROR(INDEX(RAP,MATCH(AG59,DAP,0),1),NA()))</f>
        <v/>
      </c>
      <c r="AI59" s="137" t="str">
        <f ca="1">IF(AG59="","",IFERROR(INDEX(OAP,MATCH(AG59,DAP,0),1),NA()))</f>
        <v/>
      </c>
      <c r="AJ59" s="137" t="str">
        <f ca="1">IF(AG59="","",IFERROR(INDEX(RVA,MATCH(AG59,DVA,0),1),NA()))</f>
        <v/>
      </c>
    </row>
    <row r="60" spans="23:36" ht="24.75" customHeight="1">
      <c r="AE60" s="77" t="str">
        <f t="shared" ca="1" si="1"/>
        <v/>
      </c>
      <c r="AF60" s="77" t="str">
        <f ca="1">IF(AE60="","",IF(COUNTIF($AE$4:AE60,AE60)=1,RANK(AE60,$AE$4:$AE$103,1),""))</f>
        <v/>
      </c>
      <c r="AG60" s="136" t="str">
        <f ca="1">IFERROR(INDEX($AE$4:$AE$103,MATCH(ROWS($A$1:A57),$AF$4:$AF$103,0),1),"")</f>
        <v/>
      </c>
      <c r="AH60" s="137" t="str">
        <f ca="1">IF(AG60="","",IFERROR(INDEX(RAP,MATCH(AG60,DAP,0),1),NA()))</f>
        <v/>
      </c>
      <c r="AI60" s="137" t="str">
        <f ca="1">IF(AG60="","",IFERROR(INDEX(OAP,MATCH(AG60,DAP,0),1),NA()))</f>
        <v/>
      </c>
      <c r="AJ60" s="137" t="str">
        <f ca="1">IF(AG60="","",IFERROR(INDEX(RVA,MATCH(AG60,DVA,0),1),NA()))</f>
        <v/>
      </c>
    </row>
    <row r="61" spans="23:36" ht="24.75" customHeight="1">
      <c r="AE61" s="77" t="str">
        <f t="shared" ca="1" si="1"/>
        <v/>
      </c>
      <c r="AF61" s="77" t="str">
        <f ca="1">IF(AE61="","",IF(COUNTIF($AE$4:AE61,AE61)=1,RANK(AE61,$AE$4:$AE$103,1),""))</f>
        <v/>
      </c>
      <c r="AG61" s="136" t="str">
        <f ca="1">IFERROR(INDEX($AE$4:$AE$103,MATCH(ROWS($A$1:A58),$AF$4:$AF$103,0),1),"")</f>
        <v/>
      </c>
      <c r="AH61" s="137" t="str">
        <f ca="1">IF(AG61="","",IFERROR(INDEX(RAP,MATCH(AG61,DAP,0),1),NA()))</f>
        <v/>
      </c>
      <c r="AI61" s="137" t="str">
        <f ca="1">IF(AG61="","",IFERROR(INDEX(OAP,MATCH(AG61,DAP,0),1),NA()))</f>
        <v/>
      </c>
      <c r="AJ61" s="137" t="str">
        <f ca="1">IF(AG61="","",IFERROR(INDEX(RVA,MATCH(AG61,DVA,0),1),NA()))</f>
        <v/>
      </c>
    </row>
    <row r="62" spans="23:36" ht="24.75" customHeight="1">
      <c r="AE62" s="77" t="str">
        <f t="shared" ca="1" si="1"/>
        <v/>
      </c>
      <c r="AF62" s="77" t="str">
        <f ca="1">IF(AE62="","",IF(COUNTIF($AE$4:AE62,AE62)=1,RANK(AE62,$AE$4:$AE$103,1),""))</f>
        <v/>
      </c>
      <c r="AG62" s="136" t="str">
        <f ca="1">IFERROR(INDEX($AE$4:$AE$103,MATCH(ROWS($A$1:A59),$AF$4:$AF$103,0),1),"")</f>
        <v/>
      </c>
      <c r="AH62" s="137" t="str">
        <f ca="1">IF(AG62="","",IFERROR(INDEX(RAP,MATCH(AG62,DAP,0),1),NA()))</f>
        <v/>
      </c>
      <c r="AI62" s="137" t="str">
        <f ca="1">IF(AG62="","",IFERROR(INDEX(OAP,MATCH(AG62,DAP,0),1),NA()))</f>
        <v/>
      </c>
      <c r="AJ62" s="137" t="str">
        <f ca="1">IF(AG62="","",IFERROR(INDEX(RVA,MATCH(AG62,DVA,0),1),NA()))</f>
        <v/>
      </c>
    </row>
    <row r="63" spans="23:36" ht="24.75" customHeight="1">
      <c r="AE63" s="77" t="str">
        <f t="shared" ca="1" si="1"/>
        <v/>
      </c>
      <c r="AF63" s="77" t="str">
        <f ca="1">IF(AE63="","",IF(COUNTIF($AE$4:AE63,AE63)=1,RANK(AE63,$AE$4:$AE$103,1),""))</f>
        <v/>
      </c>
      <c r="AG63" s="136" t="str">
        <f ca="1">IFERROR(INDEX($AE$4:$AE$103,MATCH(ROWS($A$1:A60),$AF$4:$AF$103,0),1),"")</f>
        <v/>
      </c>
      <c r="AH63" s="137" t="str">
        <f ca="1">IF(AG63="","",IFERROR(INDEX(RAP,MATCH(AG63,DAP,0),1),NA()))</f>
        <v/>
      </c>
      <c r="AI63" s="137" t="str">
        <f ca="1">IF(AG63="","",IFERROR(INDEX(OAP,MATCH(AG63,DAP,0),1),NA()))</f>
        <v/>
      </c>
      <c r="AJ63" s="137" t="str">
        <f ca="1">IF(AG63="","",IFERROR(INDEX(RVA,MATCH(AG63,DVA,0),1),NA()))</f>
        <v/>
      </c>
    </row>
    <row r="64" spans="23:36" ht="24.75" customHeight="1">
      <c r="AE64" s="77" t="str">
        <f t="shared" ca="1" si="1"/>
        <v/>
      </c>
      <c r="AF64" s="77" t="str">
        <f ca="1">IF(AE64="","",IF(COUNTIF($AE$4:AE64,AE64)=1,RANK(AE64,$AE$4:$AE$103,1),""))</f>
        <v/>
      </c>
      <c r="AG64" s="136" t="str">
        <f ca="1">IFERROR(INDEX($AE$4:$AE$103,MATCH(ROWS($A$1:A61),$AF$4:$AF$103,0),1),"")</f>
        <v/>
      </c>
      <c r="AH64" s="137" t="str">
        <f ca="1">IF(AG64="","",IFERROR(INDEX(RAP,MATCH(AG64,DAP,0),1),NA()))</f>
        <v/>
      </c>
      <c r="AI64" s="137" t="str">
        <f ca="1">IF(AG64="","",IFERROR(INDEX(OAP,MATCH(AG64,DAP,0),1),NA()))</f>
        <v/>
      </c>
      <c r="AJ64" s="137" t="str">
        <f ca="1">IF(AG64="","",IFERROR(INDEX(RVA,MATCH(AG64,DVA,0),1),NA()))</f>
        <v/>
      </c>
    </row>
    <row r="65" spans="31:36" ht="24.75" customHeight="1">
      <c r="AE65" s="77" t="str">
        <f t="shared" ca="1" si="1"/>
        <v/>
      </c>
      <c r="AF65" s="77" t="str">
        <f ca="1">IF(AE65="","",IF(COUNTIF($AE$4:AE65,AE65)=1,RANK(AE65,$AE$4:$AE$103,1),""))</f>
        <v/>
      </c>
      <c r="AG65" s="136" t="str">
        <f ca="1">IFERROR(INDEX($AE$4:$AE$103,MATCH(ROWS($A$1:A62),$AF$4:$AF$103,0),1),"")</f>
        <v/>
      </c>
      <c r="AH65" s="137" t="str">
        <f ca="1">IF(AG65="","",IFERROR(INDEX(RAP,MATCH(AG65,DAP,0),1),NA()))</f>
        <v/>
      </c>
      <c r="AI65" s="137" t="str">
        <f ca="1">IF(AG65="","",IFERROR(INDEX(OAP,MATCH(AG65,DAP,0),1),NA()))</f>
        <v/>
      </c>
      <c r="AJ65" s="137" t="str">
        <f ca="1">IF(AG65="","",IFERROR(INDEX(RVA,MATCH(AG65,DVA,0),1),NA()))</f>
        <v/>
      </c>
    </row>
    <row r="66" spans="31:36" ht="24.75" customHeight="1">
      <c r="AE66" s="77" t="str">
        <f t="shared" ca="1" si="1"/>
        <v/>
      </c>
      <c r="AF66" s="77" t="str">
        <f ca="1">IF(AE66="","",IF(COUNTIF($AE$4:AE66,AE66)=1,RANK(AE66,$AE$4:$AE$103,1),""))</f>
        <v/>
      </c>
      <c r="AG66" s="136" t="str">
        <f ca="1">IFERROR(INDEX($AE$4:$AE$103,MATCH(ROWS($A$1:A63),$AF$4:$AF$103,0),1),"")</f>
        <v/>
      </c>
      <c r="AH66" s="137" t="str">
        <f ca="1">IF(AG66="","",IFERROR(INDEX(RAP,MATCH(AG66,DAP,0),1),NA()))</f>
        <v/>
      </c>
      <c r="AI66" s="137" t="str">
        <f ca="1">IF(AG66="","",IFERROR(INDEX(OAP,MATCH(AG66,DAP,0),1),NA()))</f>
        <v/>
      </c>
      <c r="AJ66" s="137" t="str">
        <f ca="1">IF(AG66="","",IFERROR(INDEX(RVA,MATCH(AG66,DVA,0),1),NA()))</f>
        <v/>
      </c>
    </row>
    <row r="67" spans="31:36" ht="24.75" customHeight="1">
      <c r="AE67" s="77" t="str">
        <f t="shared" ca="1" si="1"/>
        <v/>
      </c>
      <c r="AF67" s="77" t="str">
        <f ca="1">IF(AE67="","",IF(COUNTIF($AE$4:AE67,AE67)=1,RANK(AE67,$AE$4:$AE$103,1),""))</f>
        <v/>
      </c>
      <c r="AG67" s="136" t="str">
        <f ca="1">IFERROR(INDEX($AE$4:$AE$103,MATCH(ROWS($A$1:A64),$AF$4:$AF$103,0),1),"")</f>
        <v/>
      </c>
      <c r="AH67" s="137" t="str">
        <f ca="1">IF(AG67="","",IFERROR(INDEX(RAP,MATCH(AG67,DAP,0),1),NA()))</f>
        <v/>
      </c>
      <c r="AI67" s="137" t="str">
        <f ca="1">IF(AG67="","",IFERROR(INDEX(OAP,MATCH(AG67,DAP,0),1),NA()))</f>
        <v/>
      </c>
      <c r="AJ67" s="137" t="str">
        <f ca="1">IF(AG67="","",IFERROR(INDEX(RVA,MATCH(AG67,DVA,0),1),NA()))</f>
        <v/>
      </c>
    </row>
    <row r="68" spans="31:36" ht="24.75" customHeight="1">
      <c r="AE68" s="77" t="str">
        <f t="shared" ca="1" si="1"/>
        <v/>
      </c>
      <c r="AF68" s="77" t="str">
        <f ca="1">IF(AE68="","",IF(COUNTIF($AE$4:AE68,AE68)=1,RANK(AE68,$AE$4:$AE$103,1),""))</f>
        <v/>
      </c>
      <c r="AG68" s="136" t="str">
        <f ca="1">IFERROR(INDEX($AE$4:$AE$103,MATCH(ROWS($A$1:A65),$AF$4:$AF$103,0),1),"")</f>
        <v/>
      </c>
      <c r="AH68" s="137" t="str">
        <f ca="1">IF(AG68="","",IFERROR(INDEX(RAP,MATCH(AG68,DAP,0),1),NA()))</f>
        <v/>
      </c>
      <c r="AI68" s="137" t="str">
        <f ca="1">IF(AG68="","",IFERROR(INDEX(OAP,MATCH(AG68,DAP,0),1),NA()))</f>
        <v/>
      </c>
      <c r="AJ68" s="137" t="str">
        <f ca="1">IF(AG68="","",IFERROR(INDEX(RVA,MATCH(AG68,DVA,0),1),NA()))</f>
        <v/>
      </c>
    </row>
    <row r="69" spans="31:36" ht="24.75" customHeight="1">
      <c r="AE69" s="77" t="str">
        <f t="shared" ca="1" si="1"/>
        <v/>
      </c>
      <c r="AF69" s="77" t="str">
        <f ca="1">IF(AE69="","",IF(COUNTIF($AE$4:AE69,AE69)=1,RANK(AE69,$AE$4:$AE$103,1),""))</f>
        <v/>
      </c>
      <c r="AG69" s="136" t="str">
        <f ca="1">IFERROR(INDEX($AE$4:$AE$103,MATCH(ROWS($A$1:A66),$AF$4:$AF$103,0),1),"")</f>
        <v/>
      </c>
      <c r="AH69" s="137" t="str">
        <f ca="1">IF(AG69="","",IFERROR(INDEX(RAP,MATCH(AG69,DAP,0),1),NA()))</f>
        <v/>
      </c>
      <c r="AI69" s="137" t="str">
        <f ca="1">IF(AG69="","",IFERROR(INDEX(OAP,MATCH(AG69,DAP,0),1),NA()))</f>
        <v/>
      </c>
      <c r="AJ69" s="137" t="str">
        <f ca="1">IF(AG69="","",IFERROR(INDEX(RVA,MATCH(AG69,DVA,0),1),NA()))</f>
        <v/>
      </c>
    </row>
    <row r="70" spans="31:36" ht="24.75" customHeight="1">
      <c r="AE70" s="77" t="str">
        <f t="shared" ca="1" si="1"/>
        <v/>
      </c>
      <c r="AF70" s="77" t="str">
        <f ca="1">IF(AE70="","",IF(COUNTIF($AE$4:AE70,AE70)=1,RANK(AE70,$AE$4:$AE$103,1),""))</f>
        <v/>
      </c>
      <c r="AG70" s="136" t="str">
        <f ca="1">IFERROR(INDEX($AE$4:$AE$103,MATCH(ROWS($A$1:A67),$AF$4:$AF$103,0),1),"")</f>
        <v/>
      </c>
      <c r="AH70" s="137" t="str">
        <f ca="1">IF(AG70="","",IFERROR(INDEX(RAP,MATCH(AG70,DAP,0),1),NA()))</f>
        <v/>
      </c>
      <c r="AI70" s="137" t="str">
        <f ca="1">IF(AG70="","",IFERROR(INDEX(OAP,MATCH(AG70,DAP,0),1),NA()))</f>
        <v/>
      </c>
      <c r="AJ70" s="137" t="str">
        <f ca="1">IF(AG70="","",IFERROR(INDEX(RVA,MATCH(AG70,DVA,0),1),NA()))</f>
        <v/>
      </c>
    </row>
    <row r="71" spans="31:36" ht="24.75" customHeight="1">
      <c r="AE71" s="77" t="str">
        <f t="shared" ca="1" si="1"/>
        <v/>
      </c>
      <c r="AF71" s="77" t="str">
        <f ca="1">IF(AE71="","",IF(COUNTIF($AE$4:AE71,AE71)=1,RANK(AE71,$AE$4:$AE$103,1),""))</f>
        <v/>
      </c>
      <c r="AG71" s="136" t="str">
        <f ca="1">IFERROR(INDEX($AE$4:$AE$103,MATCH(ROWS($A$1:A68),$AF$4:$AF$103,0),1),"")</f>
        <v/>
      </c>
      <c r="AH71" s="137" t="str">
        <f ca="1">IF(AG71="","",IFERROR(INDEX(RAP,MATCH(AG71,DAP,0),1),NA()))</f>
        <v/>
      </c>
      <c r="AI71" s="137" t="str">
        <f ca="1">IF(AG71="","",IFERROR(INDEX(OAP,MATCH(AG71,DAP,0),1),NA()))</f>
        <v/>
      </c>
      <c r="AJ71" s="137" t="str">
        <f ca="1">IF(AG71="","",IFERROR(INDEX(RVA,MATCH(AG71,DVA,0),1),NA()))</f>
        <v/>
      </c>
    </row>
    <row r="72" spans="31:36" ht="24.75" customHeight="1">
      <c r="AE72" s="77" t="str">
        <f t="shared" ca="1" si="1"/>
        <v/>
      </c>
      <c r="AF72" s="77" t="str">
        <f ca="1">IF(AE72="","",IF(COUNTIF($AE$4:AE72,AE72)=1,RANK(AE72,$AE$4:$AE$103,1),""))</f>
        <v/>
      </c>
      <c r="AG72" s="136" t="str">
        <f ca="1">IFERROR(INDEX($AE$4:$AE$103,MATCH(ROWS($A$1:A69),$AF$4:$AF$103,0),1),"")</f>
        <v/>
      </c>
      <c r="AH72" s="137" t="str">
        <f ca="1">IF(AG72="","",IFERROR(INDEX(RAP,MATCH(AG72,DAP,0),1),NA()))</f>
        <v/>
      </c>
      <c r="AI72" s="137" t="str">
        <f ca="1">IF(AG72="","",IFERROR(INDEX(OAP,MATCH(AG72,DAP,0),1),NA()))</f>
        <v/>
      </c>
      <c r="AJ72" s="137" t="str">
        <f ca="1">IF(AG72="","",IFERROR(INDEX(RVA,MATCH(AG72,DVA,0),1),NA()))</f>
        <v/>
      </c>
    </row>
    <row r="73" spans="31:36" ht="24.75" customHeight="1">
      <c r="AE73" s="77" t="str">
        <f t="shared" ca="1" si="1"/>
        <v/>
      </c>
      <c r="AF73" s="77" t="str">
        <f ca="1">IF(AE73="","",IF(COUNTIF($AE$4:AE73,AE73)=1,RANK(AE73,$AE$4:$AE$103,1),""))</f>
        <v/>
      </c>
      <c r="AG73" s="136" t="str">
        <f ca="1">IFERROR(INDEX($AE$4:$AE$103,MATCH(ROWS($A$1:A70),$AF$4:$AF$103,0),1),"")</f>
        <v/>
      </c>
      <c r="AH73" s="137" t="str">
        <f ca="1">IF(AG73="","",IFERROR(INDEX(RAP,MATCH(AG73,DAP,0),1),NA()))</f>
        <v/>
      </c>
      <c r="AI73" s="137" t="str">
        <f ca="1">IF(AG73="","",IFERROR(INDEX(OAP,MATCH(AG73,DAP,0),1),NA()))</f>
        <v/>
      </c>
      <c r="AJ73" s="137" t="str">
        <f ca="1">IF(AG73="","",IFERROR(INDEX(RVA,MATCH(AG73,DVA,0),1),NA()))</f>
        <v/>
      </c>
    </row>
    <row r="74" spans="31:36" ht="24.75" customHeight="1">
      <c r="AE74" s="77" t="str">
        <f t="shared" ca="1" si="1"/>
        <v/>
      </c>
      <c r="AF74" s="77" t="str">
        <f ca="1">IF(AE74="","",IF(COUNTIF($AE$4:AE74,AE74)=1,RANK(AE74,$AE$4:$AE$103,1),""))</f>
        <v/>
      </c>
      <c r="AG74" s="136" t="str">
        <f ca="1">IFERROR(INDEX($AE$4:$AE$103,MATCH(ROWS($A$1:A71),$AF$4:$AF$103,0),1),"")</f>
        <v/>
      </c>
      <c r="AH74" s="137" t="str">
        <f ca="1">IF(AG74="","",IFERROR(INDEX(RAP,MATCH(AG74,DAP,0),1),NA()))</f>
        <v/>
      </c>
      <c r="AI74" s="137" t="str">
        <f ca="1">IF(AG74="","",IFERROR(INDEX(OAP,MATCH(AG74,DAP,0),1),NA()))</f>
        <v/>
      </c>
      <c r="AJ74" s="137" t="str">
        <f ca="1">IF(AG74="","",IFERROR(INDEX(RVA,MATCH(AG74,DVA,0),1),NA()))</f>
        <v/>
      </c>
    </row>
    <row r="75" spans="31:36" ht="24.75" customHeight="1">
      <c r="AE75" s="77" t="str">
        <f t="shared" ca="1" si="1"/>
        <v/>
      </c>
      <c r="AF75" s="77" t="str">
        <f ca="1">IF(AE75="","",IF(COUNTIF($AE$4:AE75,AE75)=1,RANK(AE75,$AE$4:$AE$103,1),""))</f>
        <v/>
      </c>
      <c r="AG75" s="136" t="str">
        <f ca="1">IFERROR(INDEX($AE$4:$AE$103,MATCH(ROWS($A$1:A72),$AF$4:$AF$103,0),1),"")</f>
        <v/>
      </c>
      <c r="AH75" s="137" t="str">
        <f ca="1">IF(AG75="","",IFERROR(INDEX(RAP,MATCH(AG75,DAP,0),1),NA()))</f>
        <v/>
      </c>
      <c r="AI75" s="137" t="str">
        <f ca="1">IF(AG75="","",IFERROR(INDEX(OAP,MATCH(AG75,DAP,0),1),NA()))</f>
        <v/>
      </c>
      <c r="AJ75" s="137" t="str">
        <f ca="1">IF(AG75="","",IFERROR(INDEX(RVA,MATCH(AG75,DVA,0),1),NA()))</f>
        <v/>
      </c>
    </row>
    <row r="76" spans="31:36" ht="24.75" customHeight="1">
      <c r="AE76" s="77" t="str">
        <f t="shared" ca="1" si="1"/>
        <v/>
      </c>
      <c r="AF76" s="77" t="str">
        <f ca="1">IF(AE76="","",IF(COUNTIF($AE$4:AE76,AE76)=1,RANK(AE76,$AE$4:$AE$103,1),""))</f>
        <v/>
      </c>
      <c r="AG76" s="136" t="str">
        <f ca="1">IFERROR(INDEX($AE$4:$AE$103,MATCH(ROWS($A$1:A73),$AF$4:$AF$103,0),1),"")</f>
        <v/>
      </c>
      <c r="AH76" s="137" t="str">
        <f ca="1">IF(AG76="","",IFERROR(INDEX(RAP,MATCH(AG76,DAP,0),1),NA()))</f>
        <v/>
      </c>
      <c r="AI76" s="137" t="str">
        <f ca="1">IF(AG76="","",IFERROR(INDEX(OAP,MATCH(AG76,DAP,0),1),NA()))</f>
        <v/>
      </c>
      <c r="AJ76" s="137" t="str">
        <f ca="1">IF(AG76="","",IFERROR(INDEX(RVA,MATCH(AG76,DVA,0),1),NA()))</f>
        <v/>
      </c>
    </row>
    <row r="77" spans="31:36" ht="24.75" customHeight="1">
      <c r="AE77" s="77" t="str">
        <f t="shared" ca="1" si="1"/>
        <v/>
      </c>
      <c r="AF77" s="77" t="str">
        <f ca="1">IF(AE77="","",IF(COUNTIF($AE$4:AE77,AE77)=1,RANK(AE77,$AE$4:$AE$103,1),""))</f>
        <v/>
      </c>
      <c r="AG77" s="136" t="str">
        <f ca="1">IFERROR(INDEX($AE$4:$AE$103,MATCH(ROWS($A$1:A74),$AF$4:$AF$103,0),1),"")</f>
        <v/>
      </c>
      <c r="AH77" s="137" t="str">
        <f ca="1">IF(AG77="","",IFERROR(INDEX(RAP,MATCH(AG77,DAP,0),1),NA()))</f>
        <v/>
      </c>
      <c r="AI77" s="137" t="str">
        <f ca="1">IF(AG77="","",IFERROR(INDEX(OAP,MATCH(AG77,DAP,0),1),NA()))</f>
        <v/>
      </c>
      <c r="AJ77" s="137" t="str">
        <f ca="1">IF(AG77="","",IFERROR(INDEX(RVA,MATCH(AG77,DVA,0),1),NA()))</f>
        <v/>
      </c>
    </row>
    <row r="78" spans="31:36" ht="24.75" customHeight="1">
      <c r="AE78" s="77" t="str">
        <f t="shared" ca="1" si="1"/>
        <v/>
      </c>
      <c r="AF78" s="77" t="str">
        <f ca="1">IF(AE78="","",IF(COUNTIF($AE$4:AE78,AE78)=1,RANK(AE78,$AE$4:$AE$103,1),""))</f>
        <v/>
      </c>
      <c r="AG78" s="136" t="str">
        <f ca="1">IFERROR(INDEX($AE$4:$AE$103,MATCH(ROWS($A$1:A75),$AF$4:$AF$103,0),1),"")</f>
        <v/>
      </c>
      <c r="AH78" s="137" t="str">
        <f ca="1">IF(AG78="","",IFERROR(INDEX(RAP,MATCH(AG78,DAP,0),1),NA()))</f>
        <v/>
      </c>
      <c r="AI78" s="137" t="str">
        <f ca="1">IF(AG78="","",IFERROR(INDEX(OAP,MATCH(AG78,DAP,0),1),NA()))</f>
        <v/>
      </c>
      <c r="AJ78" s="137" t="str">
        <f ca="1">IF(AG78="","",IFERROR(INDEX(RVA,MATCH(AG78,DVA,0),1),NA()))</f>
        <v/>
      </c>
    </row>
    <row r="79" spans="31:36" ht="24.75" customHeight="1">
      <c r="AE79" s="77" t="str">
        <f t="shared" ca="1" si="1"/>
        <v/>
      </c>
      <c r="AF79" s="77" t="str">
        <f ca="1">IF(AE79="","",IF(COUNTIF($AE$4:AE79,AE79)=1,RANK(AE79,$AE$4:$AE$103,1),""))</f>
        <v/>
      </c>
      <c r="AG79" s="136" t="str">
        <f ca="1">IFERROR(INDEX($AE$4:$AE$103,MATCH(ROWS($A$1:A76),$AF$4:$AF$103,0),1),"")</f>
        <v/>
      </c>
      <c r="AH79" s="137" t="str">
        <f ca="1">IF(AG79="","",IFERROR(INDEX(RAP,MATCH(AG79,DAP,0),1),NA()))</f>
        <v/>
      </c>
      <c r="AI79" s="137" t="str">
        <f ca="1">IF(AG79="","",IFERROR(INDEX(OAP,MATCH(AG79,DAP,0),1),NA()))</f>
        <v/>
      </c>
      <c r="AJ79" s="137" t="str">
        <f ca="1">IF(AG79="","",IFERROR(INDEX(RVA,MATCH(AG79,DVA,0),1),NA()))</f>
        <v/>
      </c>
    </row>
    <row r="80" spans="31:36" ht="24.75" customHeight="1">
      <c r="AE80" s="77" t="str">
        <f t="shared" ca="1" si="1"/>
        <v/>
      </c>
      <c r="AF80" s="77" t="str">
        <f ca="1">IF(AE80="","",IF(COUNTIF($AE$4:AE80,AE80)=1,RANK(AE80,$AE$4:$AE$103,1),""))</f>
        <v/>
      </c>
      <c r="AG80" s="136" t="str">
        <f ca="1">IFERROR(INDEX($AE$4:$AE$103,MATCH(ROWS($A$1:A77),$AF$4:$AF$103,0),1),"")</f>
        <v/>
      </c>
      <c r="AH80" s="137" t="str">
        <f ca="1">IF(AG80="","",IFERROR(INDEX(RAP,MATCH(AG80,DAP,0),1),NA()))</f>
        <v/>
      </c>
      <c r="AI80" s="137" t="str">
        <f ca="1">IF(AG80="","",IFERROR(INDEX(OAP,MATCH(AG80,DAP,0),1),NA()))</f>
        <v/>
      </c>
      <c r="AJ80" s="137" t="str">
        <f ca="1">IF(AG80="","",IFERROR(INDEX(RVA,MATCH(AG80,DVA,0),1),NA()))</f>
        <v/>
      </c>
    </row>
    <row r="81" spans="31:36" ht="24.75" customHeight="1">
      <c r="AE81" s="77" t="str">
        <f t="shared" ca="1" si="1"/>
        <v/>
      </c>
      <c r="AF81" s="77" t="str">
        <f ca="1">IF(AE81="","",IF(COUNTIF($AE$4:AE81,AE81)=1,RANK(AE81,$AE$4:$AE$103,1),""))</f>
        <v/>
      </c>
      <c r="AG81" s="136" t="str">
        <f ca="1">IFERROR(INDEX($AE$4:$AE$103,MATCH(ROWS($A$1:A78),$AF$4:$AF$103,0),1),"")</f>
        <v/>
      </c>
      <c r="AH81" s="137" t="str">
        <f ca="1">IF(AG81="","",IFERROR(INDEX(RAP,MATCH(AG81,DAP,0),1),NA()))</f>
        <v/>
      </c>
      <c r="AI81" s="137" t="str">
        <f ca="1">IF(AG81="","",IFERROR(INDEX(OAP,MATCH(AG81,DAP,0),1),NA()))</f>
        <v/>
      </c>
      <c r="AJ81" s="137" t="str">
        <f ca="1">IF(AG81="","",IFERROR(INDEX(RVA,MATCH(AG81,DVA,0),1),NA()))</f>
        <v/>
      </c>
    </row>
    <row r="82" spans="31:36" ht="24.75" customHeight="1">
      <c r="AE82" s="77" t="str">
        <f t="shared" ca="1" si="1"/>
        <v/>
      </c>
      <c r="AF82" s="77" t="str">
        <f ca="1">IF(AE82="","",IF(COUNTIF($AE$4:AE82,AE82)=1,RANK(AE82,$AE$4:$AE$103,1),""))</f>
        <v/>
      </c>
      <c r="AG82" s="136" t="str">
        <f ca="1">IFERROR(INDEX($AE$4:$AE$103,MATCH(ROWS($A$1:A79),$AF$4:$AF$103,0),1),"")</f>
        <v/>
      </c>
      <c r="AH82" s="137" t="str">
        <f ca="1">IF(AG82="","",IFERROR(INDEX(RAP,MATCH(AG82,DAP,0),1),NA()))</f>
        <v/>
      </c>
      <c r="AI82" s="137" t="str">
        <f ca="1">IF(AG82="","",IFERROR(INDEX(OAP,MATCH(AG82,DAP,0),1),NA()))</f>
        <v/>
      </c>
      <c r="AJ82" s="137" t="str">
        <f ca="1">IF(AG82="","",IFERROR(INDEX(RVA,MATCH(AG82,DVA,0),1),NA()))</f>
        <v/>
      </c>
    </row>
    <row r="83" spans="31:36" ht="24.75" customHeight="1">
      <c r="AE83" s="77" t="str">
        <f t="shared" ca="1" si="1"/>
        <v/>
      </c>
      <c r="AF83" s="77" t="str">
        <f ca="1">IF(AE83="","",IF(COUNTIF($AE$4:AE83,AE83)=1,RANK(AE83,$AE$4:$AE$103,1),""))</f>
        <v/>
      </c>
      <c r="AG83" s="136" t="str">
        <f ca="1">IFERROR(INDEX($AE$4:$AE$103,MATCH(ROWS($A$1:A80),$AF$4:$AF$103,0),1),"")</f>
        <v/>
      </c>
      <c r="AH83" s="137" t="str">
        <f ca="1">IF(AG83="","",IFERROR(INDEX(RAP,MATCH(AG83,DAP,0),1),NA()))</f>
        <v/>
      </c>
      <c r="AI83" s="137" t="str">
        <f ca="1">IF(AG83="","",IFERROR(INDEX(OAP,MATCH(AG83,DAP,0),1),NA()))</f>
        <v/>
      </c>
      <c r="AJ83" s="137" t="str">
        <f ca="1">IF(AG83="","",IFERROR(INDEX(RVA,MATCH(AG83,DVA,0),1),NA()))</f>
        <v/>
      </c>
    </row>
    <row r="84" spans="31:36" ht="24.75" customHeight="1">
      <c r="AE84" s="77" t="str">
        <f t="shared" ca="1" si="1"/>
        <v/>
      </c>
      <c r="AF84" s="77" t="str">
        <f ca="1">IF(AE84="","",IF(COUNTIF($AE$4:AE84,AE84)=1,RANK(AE84,$AE$4:$AE$103,1),""))</f>
        <v/>
      </c>
      <c r="AG84" s="136" t="str">
        <f ca="1">IFERROR(INDEX($AE$4:$AE$103,MATCH(ROWS($A$1:A81),$AF$4:$AF$103,0),1),"")</f>
        <v/>
      </c>
      <c r="AH84" s="137" t="str">
        <f ca="1">IF(AG84="","",IFERROR(INDEX(RAP,MATCH(AG84,DAP,0),1),NA()))</f>
        <v/>
      </c>
      <c r="AI84" s="137" t="str">
        <f ca="1">IF(AG84="","",IFERROR(INDEX(OAP,MATCH(AG84,DAP,0),1),NA()))</f>
        <v/>
      </c>
      <c r="AJ84" s="137" t="str">
        <f ca="1">IF(AG84="","",IFERROR(INDEX(RVA,MATCH(AG84,DVA,0),1),NA()))</f>
        <v/>
      </c>
    </row>
    <row r="85" spans="31:36" ht="24.75" customHeight="1">
      <c r="AE85" s="77" t="str">
        <f t="shared" ca="1" si="1"/>
        <v/>
      </c>
      <c r="AF85" s="77" t="str">
        <f ca="1">IF(AE85="","",IF(COUNTIF($AE$4:AE85,AE85)=1,RANK(AE85,$AE$4:$AE$103,1),""))</f>
        <v/>
      </c>
      <c r="AG85" s="136" t="str">
        <f ca="1">IFERROR(INDEX($AE$4:$AE$103,MATCH(ROWS($A$1:A82),$AF$4:$AF$103,0),1),"")</f>
        <v/>
      </c>
      <c r="AH85" s="137" t="str">
        <f ca="1">IF(AG85="","",IFERROR(INDEX(RAP,MATCH(AG85,DAP,0),1),NA()))</f>
        <v/>
      </c>
      <c r="AI85" s="137" t="str">
        <f ca="1">IF(AG85="","",IFERROR(INDEX(OAP,MATCH(AG85,DAP,0),1),NA()))</f>
        <v/>
      </c>
      <c r="AJ85" s="137" t="str">
        <f ca="1">IF(AG85="","",IFERROR(INDEX(RVA,MATCH(AG85,DVA,0),1),NA()))</f>
        <v/>
      </c>
    </row>
    <row r="86" spans="31:36" ht="24.75" customHeight="1">
      <c r="AE86" s="77" t="str">
        <f t="shared" ca="1" si="1"/>
        <v/>
      </c>
      <c r="AF86" s="77" t="str">
        <f ca="1">IF(AE86="","",IF(COUNTIF($AE$4:AE86,AE86)=1,RANK(AE86,$AE$4:$AE$103,1),""))</f>
        <v/>
      </c>
      <c r="AG86" s="136" t="str">
        <f ca="1">IFERROR(INDEX($AE$4:$AE$103,MATCH(ROWS($A$1:A83),$AF$4:$AF$103,0),1),"")</f>
        <v/>
      </c>
      <c r="AH86" s="137" t="str">
        <f ca="1">IF(AG86="","",IFERROR(INDEX(RAP,MATCH(AG86,DAP,0),1),NA()))</f>
        <v/>
      </c>
      <c r="AI86" s="137" t="str">
        <f ca="1">IF(AG86="","",IFERROR(INDEX(OAP,MATCH(AG86,DAP,0),1),NA()))</f>
        <v/>
      </c>
      <c r="AJ86" s="137" t="str">
        <f ca="1">IF(AG86="","",IFERROR(INDEX(RVA,MATCH(AG86,DVA,0),1),NA()))</f>
        <v/>
      </c>
    </row>
    <row r="87" spans="31:36" ht="24.75" customHeight="1">
      <c r="AE87" s="77" t="str">
        <f t="shared" ca="1" si="1"/>
        <v/>
      </c>
      <c r="AF87" s="77" t="str">
        <f ca="1">IF(AE87="","",IF(COUNTIF($AE$4:AE87,AE87)=1,RANK(AE87,$AE$4:$AE$103,1),""))</f>
        <v/>
      </c>
      <c r="AG87" s="136" t="str">
        <f ca="1">IFERROR(INDEX($AE$4:$AE$103,MATCH(ROWS($A$1:A84),$AF$4:$AF$103,0),1),"")</f>
        <v/>
      </c>
      <c r="AH87" s="137" t="str">
        <f ca="1">IF(AG87="","",IFERROR(INDEX(RAP,MATCH(AG87,DAP,0),1),NA()))</f>
        <v/>
      </c>
      <c r="AI87" s="137" t="str">
        <f ca="1">IF(AG87="","",IFERROR(INDEX(OAP,MATCH(AG87,DAP,0),1),NA()))</f>
        <v/>
      </c>
      <c r="AJ87" s="137" t="str">
        <f ca="1">IF(AG87="","",IFERROR(INDEX(RVA,MATCH(AG87,DVA,0),1),NA()))</f>
        <v/>
      </c>
    </row>
    <row r="88" spans="31:36" ht="24.75" customHeight="1">
      <c r="AE88" s="77" t="str">
        <f t="shared" ca="1" si="1"/>
        <v/>
      </c>
      <c r="AF88" s="77" t="str">
        <f ca="1">IF(AE88="","",IF(COUNTIF($AE$4:AE88,AE88)=1,RANK(AE88,$AE$4:$AE$103,1),""))</f>
        <v/>
      </c>
      <c r="AG88" s="136" t="str">
        <f ca="1">IFERROR(INDEX($AE$4:$AE$103,MATCH(ROWS($A$1:A85),$AF$4:$AF$103,0),1),"")</f>
        <v/>
      </c>
      <c r="AH88" s="137" t="str">
        <f ca="1">IF(AG88="","",IFERROR(INDEX(RAP,MATCH(AG88,DAP,0),1),NA()))</f>
        <v/>
      </c>
      <c r="AI88" s="137" t="str">
        <f ca="1">IF(AG88="","",IFERROR(INDEX(OAP,MATCH(AG88,DAP,0),1),NA()))</f>
        <v/>
      </c>
      <c r="AJ88" s="137" t="str">
        <f ca="1">IF(AG88="","",IFERROR(INDEX(RVA,MATCH(AG88,DVA,0),1),NA()))</f>
        <v/>
      </c>
    </row>
    <row r="89" spans="31:36" ht="24.75" customHeight="1">
      <c r="AE89" s="77" t="str">
        <f t="shared" ca="1" si="1"/>
        <v/>
      </c>
      <c r="AF89" s="77" t="str">
        <f ca="1">IF(AE89="","",IF(COUNTIF($AE$4:AE89,AE89)=1,RANK(AE89,$AE$4:$AE$103,1),""))</f>
        <v/>
      </c>
      <c r="AG89" s="136" t="str">
        <f ca="1">IFERROR(INDEX($AE$4:$AE$103,MATCH(ROWS($A$1:A86),$AF$4:$AF$103,0),1),"")</f>
        <v/>
      </c>
      <c r="AH89" s="137" t="str">
        <f ca="1">IF(AG89="","",IFERROR(INDEX(RAP,MATCH(AG89,DAP,0),1),NA()))</f>
        <v/>
      </c>
      <c r="AI89" s="137" t="str">
        <f ca="1">IF(AG89="","",IFERROR(INDEX(OAP,MATCH(AG89,DAP,0),1),NA()))</f>
        <v/>
      </c>
      <c r="AJ89" s="137" t="str">
        <f ca="1">IF(AG89="","",IFERROR(INDEX(RVA,MATCH(AG89,DVA,0),1),NA()))</f>
        <v/>
      </c>
    </row>
    <row r="90" spans="31:36" ht="24.75" customHeight="1">
      <c r="AE90" s="77" t="str">
        <f t="shared" ca="1" si="1"/>
        <v/>
      </c>
      <c r="AF90" s="77" t="str">
        <f ca="1">IF(AE90="","",IF(COUNTIF($AE$4:AE90,AE90)=1,RANK(AE90,$AE$4:$AE$103,1),""))</f>
        <v/>
      </c>
      <c r="AG90" s="136" t="str">
        <f ca="1">IFERROR(INDEX($AE$4:$AE$103,MATCH(ROWS($A$1:A87),$AF$4:$AF$103,0),1),"")</f>
        <v/>
      </c>
      <c r="AH90" s="137" t="str">
        <f ca="1">IF(AG90="","",IFERROR(INDEX(RAP,MATCH(AG90,DAP,0),1),NA()))</f>
        <v/>
      </c>
      <c r="AI90" s="137" t="str">
        <f ca="1">IF(AG90="","",IFERROR(INDEX(OAP,MATCH(AG90,DAP,0),1),NA()))</f>
        <v/>
      </c>
      <c r="AJ90" s="137" t="str">
        <f ca="1">IF(AG90="","",IFERROR(INDEX(RVA,MATCH(AG90,DVA,0),1),NA()))</f>
        <v/>
      </c>
    </row>
    <row r="91" spans="31:36" ht="24.75" customHeight="1">
      <c r="AE91" s="77" t="str">
        <f t="shared" ca="1" si="1"/>
        <v/>
      </c>
      <c r="AF91" s="77" t="str">
        <f ca="1">IF(AE91="","",IF(COUNTIF($AE$4:AE91,AE91)=1,RANK(AE91,$AE$4:$AE$103,1),""))</f>
        <v/>
      </c>
      <c r="AG91" s="136" t="str">
        <f ca="1">IFERROR(INDEX($AE$4:$AE$103,MATCH(ROWS($A$1:A88),$AF$4:$AF$103,0),1),"")</f>
        <v/>
      </c>
      <c r="AH91" s="137" t="str">
        <f ca="1">IF(AG91="","",IFERROR(INDEX(RAP,MATCH(AG91,DAP,0),1),NA()))</f>
        <v/>
      </c>
      <c r="AI91" s="137" t="str">
        <f ca="1">IF(AG91="","",IFERROR(INDEX(OAP,MATCH(AG91,DAP,0),1),NA()))</f>
        <v/>
      </c>
      <c r="AJ91" s="137" t="str">
        <f ca="1">IF(AG91="","",IFERROR(INDEX(RVA,MATCH(AG91,DVA,0),1),NA()))</f>
        <v/>
      </c>
    </row>
    <row r="92" spans="31:36" ht="24.75" customHeight="1">
      <c r="AE92" s="77" t="str">
        <f t="shared" ca="1" si="1"/>
        <v/>
      </c>
      <c r="AF92" s="77" t="str">
        <f ca="1">IF(AE92="","",IF(COUNTIF($AE$4:AE92,AE92)=1,RANK(AE92,$AE$4:$AE$103,1),""))</f>
        <v/>
      </c>
      <c r="AG92" s="136" t="str">
        <f ca="1">IFERROR(INDEX($AE$4:$AE$103,MATCH(ROWS($A$1:A89),$AF$4:$AF$103,0),1),"")</f>
        <v/>
      </c>
      <c r="AH92" s="137" t="str">
        <f ca="1">IF(AG92="","",IFERROR(INDEX(RAP,MATCH(AG92,DAP,0),1),NA()))</f>
        <v/>
      </c>
      <c r="AI92" s="137" t="str">
        <f ca="1">IF(AG92="","",IFERROR(INDEX(OAP,MATCH(AG92,DAP,0),1),NA()))</f>
        <v/>
      </c>
      <c r="AJ92" s="137" t="str">
        <f ca="1">IF(AG92="","",IFERROR(INDEX(RVA,MATCH(AG92,DVA,0),1),NA()))</f>
        <v/>
      </c>
    </row>
    <row r="93" spans="31:36" ht="24.75" customHeight="1">
      <c r="AE93" s="77" t="str">
        <f t="shared" ca="1" si="1"/>
        <v/>
      </c>
      <c r="AF93" s="77" t="str">
        <f ca="1">IF(AE93="","",IF(COUNTIF($AE$4:AE93,AE93)=1,RANK(AE93,$AE$4:$AE$103,1),""))</f>
        <v/>
      </c>
      <c r="AG93" s="136" t="str">
        <f ca="1">IFERROR(INDEX($AE$4:$AE$103,MATCH(ROWS($A$1:A90),$AF$4:$AF$103,0),1),"")</f>
        <v/>
      </c>
      <c r="AH93" s="137" t="str">
        <f ca="1">IF(AG93="","",IFERROR(INDEX(RAP,MATCH(AG93,DAP,0),1),NA()))</f>
        <v/>
      </c>
      <c r="AI93" s="137" t="str">
        <f ca="1">IF(AG93="","",IFERROR(INDEX(OAP,MATCH(AG93,DAP,0),1),NA()))</f>
        <v/>
      </c>
      <c r="AJ93" s="137" t="str">
        <f ca="1">IF(AG93="","",IFERROR(INDEX(RVA,MATCH(AG93,DVA,0),1),NA()))</f>
        <v/>
      </c>
    </row>
    <row r="94" spans="31:36" ht="24.75" customHeight="1">
      <c r="AE94" s="77" t="str">
        <f t="shared" ca="1" si="1"/>
        <v/>
      </c>
      <c r="AF94" s="77" t="str">
        <f ca="1">IF(AE94="","",IF(COUNTIF($AE$4:AE94,AE94)=1,RANK(AE94,$AE$4:$AE$103,1),""))</f>
        <v/>
      </c>
      <c r="AG94" s="136" t="str">
        <f ca="1">IFERROR(INDEX($AE$4:$AE$103,MATCH(ROWS($A$1:A91),$AF$4:$AF$103,0),1),"")</f>
        <v/>
      </c>
      <c r="AH94" s="137" t="str">
        <f ca="1">IF(AG94="","",IFERROR(INDEX(RAP,MATCH(AG94,DAP,0),1),NA()))</f>
        <v/>
      </c>
      <c r="AI94" s="137" t="str">
        <f ca="1">IF(AG94="","",IFERROR(INDEX(OAP,MATCH(AG94,DAP,0),1),NA()))</f>
        <v/>
      </c>
      <c r="AJ94" s="137" t="str">
        <f ca="1">IF(AG94="","",IFERROR(INDEX(RVA,MATCH(AG94,DVA,0),1),NA()))</f>
        <v/>
      </c>
    </row>
    <row r="95" spans="31:36" ht="24.75" customHeight="1">
      <c r="AE95" s="77" t="str">
        <f t="shared" ca="1" si="1"/>
        <v/>
      </c>
      <c r="AF95" s="77" t="str">
        <f ca="1">IF(AE95="","",IF(COUNTIF($AE$4:AE95,AE95)=1,RANK(AE95,$AE$4:$AE$103,1),""))</f>
        <v/>
      </c>
      <c r="AG95" s="136" t="str">
        <f ca="1">IFERROR(INDEX($AE$4:$AE$103,MATCH(ROWS($A$1:A92),$AF$4:$AF$103,0),1),"")</f>
        <v/>
      </c>
      <c r="AH95" s="137" t="str">
        <f ca="1">IF(AG95="","",IFERROR(INDEX(RAP,MATCH(AG95,DAP,0),1),NA()))</f>
        <v/>
      </c>
      <c r="AI95" s="137" t="str">
        <f ca="1">IF(AG95="","",IFERROR(INDEX(OAP,MATCH(AG95,DAP,0),1),NA()))</f>
        <v/>
      </c>
      <c r="AJ95" s="137" t="str">
        <f ca="1">IF(AG95="","",IFERROR(INDEX(RVA,MATCH(AG95,DVA,0),1),NA()))</f>
        <v/>
      </c>
    </row>
    <row r="96" spans="31:36" ht="24.75" customHeight="1">
      <c r="AE96" s="77" t="str">
        <f t="shared" ca="1" si="1"/>
        <v/>
      </c>
      <c r="AF96" s="77" t="str">
        <f ca="1">IF(AE96="","",IF(COUNTIF($AE$4:AE96,AE96)=1,RANK(AE96,$AE$4:$AE$103,1),""))</f>
        <v/>
      </c>
      <c r="AG96" s="136" t="str">
        <f ca="1">IFERROR(INDEX($AE$4:$AE$103,MATCH(ROWS($A$1:A93),$AF$4:$AF$103,0),1),"")</f>
        <v/>
      </c>
      <c r="AH96" s="137" t="str">
        <f ca="1">IF(AG96="","",IFERROR(INDEX(RAP,MATCH(AG96,DAP,0),1),NA()))</f>
        <v/>
      </c>
      <c r="AI96" s="137" t="str">
        <f ca="1">IF(AG96="","",IFERROR(INDEX(OAP,MATCH(AG96,DAP,0),1),NA()))</f>
        <v/>
      </c>
      <c r="AJ96" s="137" t="str">
        <f ca="1">IF(AG96="","",IFERROR(INDEX(RVA,MATCH(AG96,DVA,0),1),NA()))</f>
        <v/>
      </c>
    </row>
    <row r="97" spans="31:36" ht="24.75" customHeight="1">
      <c r="AE97" s="77" t="str">
        <f t="shared" ca="1" si="1"/>
        <v/>
      </c>
      <c r="AF97" s="77" t="str">
        <f ca="1">IF(AE97="","",IF(COUNTIF($AE$4:AE97,AE97)=1,RANK(AE97,$AE$4:$AE$103,1),""))</f>
        <v/>
      </c>
      <c r="AG97" s="136" t="str">
        <f ca="1">IFERROR(INDEX($AE$4:$AE$103,MATCH(ROWS($A$1:A94),$AF$4:$AF$103,0),1),"")</f>
        <v/>
      </c>
      <c r="AH97" s="137" t="str">
        <f ca="1">IF(AG97="","",IFERROR(INDEX(RAP,MATCH(AG97,DAP,0),1),NA()))</f>
        <v/>
      </c>
      <c r="AI97" s="137" t="str">
        <f ca="1">IF(AG97="","",IFERROR(INDEX(OAP,MATCH(AG97,DAP,0),1),NA()))</f>
        <v/>
      </c>
      <c r="AJ97" s="137" t="str">
        <f ca="1">IF(AG97="","",IFERROR(INDEX(RVA,MATCH(AG97,DVA,0),1),NA()))</f>
        <v/>
      </c>
    </row>
    <row r="98" spans="31:36" ht="24.75" customHeight="1">
      <c r="AE98" s="77" t="str">
        <f t="shared" ca="1" si="1"/>
        <v/>
      </c>
      <c r="AF98" s="77" t="str">
        <f ca="1">IF(AE98="","",IF(COUNTIF($AE$4:AE98,AE98)=1,RANK(AE98,$AE$4:$AE$103,1),""))</f>
        <v/>
      </c>
      <c r="AG98" s="136" t="str">
        <f ca="1">IFERROR(INDEX($AE$4:$AE$103,MATCH(ROWS($A$1:A95),$AF$4:$AF$103,0),1),"")</f>
        <v/>
      </c>
      <c r="AH98" s="137" t="str">
        <f ca="1">IF(AG98="","",IFERROR(INDEX(RAP,MATCH(AG98,DAP,0),1),NA()))</f>
        <v/>
      </c>
      <c r="AI98" s="137" t="str">
        <f ca="1">IF(AG98="","",IFERROR(INDEX(OAP,MATCH(AG98,DAP,0),1),NA()))</f>
        <v/>
      </c>
      <c r="AJ98" s="137" t="str">
        <f ca="1">IF(AG98="","",IFERROR(INDEX(RVA,MATCH(AG98,DVA,0),1),NA()))</f>
        <v/>
      </c>
    </row>
    <row r="99" spans="31:36" ht="24.75" customHeight="1">
      <c r="AE99" s="77" t="str">
        <f t="shared" ca="1" si="1"/>
        <v/>
      </c>
      <c r="AF99" s="77" t="str">
        <f ca="1">IF(AE99="","",IF(COUNTIF($AE$4:AE99,AE99)=1,RANK(AE99,$AE$4:$AE$103,1),""))</f>
        <v/>
      </c>
      <c r="AG99" s="136" t="str">
        <f ca="1">IFERROR(INDEX($AE$4:$AE$103,MATCH(ROWS($A$1:A96),$AF$4:$AF$103,0),1),"")</f>
        <v/>
      </c>
      <c r="AH99" s="137" t="str">
        <f ca="1">IF(AG99="","",IFERROR(INDEX(RAP,MATCH(AG99,DAP,0),1),NA()))</f>
        <v/>
      </c>
      <c r="AI99" s="137" t="str">
        <f ca="1">IF(AG99="","",IFERROR(INDEX(OAP,MATCH(AG99,DAP,0),1),NA()))</f>
        <v/>
      </c>
      <c r="AJ99" s="137" t="str">
        <f ca="1">IF(AG99="","",IFERROR(INDEX(RVA,MATCH(AG99,DVA,0),1),NA()))</f>
        <v/>
      </c>
    </row>
    <row r="100" spans="31:36" ht="24.75" customHeight="1">
      <c r="AE100" s="77" t="str">
        <f t="shared" ca="1" si="1"/>
        <v/>
      </c>
      <c r="AF100" s="77" t="str">
        <f ca="1">IF(AE100="","",IF(COUNTIF($AE$4:AE100,AE100)=1,RANK(AE100,$AE$4:$AE$103,1),""))</f>
        <v/>
      </c>
      <c r="AG100" s="136" t="str">
        <f ca="1">IFERROR(INDEX($AE$4:$AE$103,MATCH(ROWS($A$1:A97),$AF$4:$AF$103,0),1),"")</f>
        <v/>
      </c>
      <c r="AH100" s="137" t="str">
        <f ca="1">IF(AG100="","",IFERROR(INDEX(RAP,MATCH(AG100,DAP,0),1),NA()))</f>
        <v/>
      </c>
      <c r="AI100" s="137" t="str">
        <f ca="1">IF(AG100="","",IFERROR(INDEX(OAP,MATCH(AG100,DAP,0),1),NA()))</f>
        <v/>
      </c>
      <c r="AJ100" s="137" t="str">
        <f ca="1">IF(AG100="","",IFERROR(INDEX(RVA,MATCH(AG100,DVA,0),1),NA()))</f>
        <v/>
      </c>
    </row>
    <row r="101" spans="31:36" ht="24.75" customHeight="1">
      <c r="AE101" s="77" t="str">
        <f t="shared" ca="1" si="1"/>
        <v/>
      </c>
      <c r="AF101" s="77" t="str">
        <f ca="1">IF(AE101="","",IF(COUNTIF($AE$4:AE101,AE101)=1,RANK(AE101,$AE$4:$AE$103,1),""))</f>
        <v/>
      </c>
      <c r="AG101" s="136" t="str">
        <f ca="1">IFERROR(INDEX($AE$4:$AE$103,MATCH(ROWS($A$1:A98),$AF$4:$AF$103,0),1),"")</f>
        <v/>
      </c>
      <c r="AH101" s="137" t="str">
        <f ca="1">IF(AG101="","",IFERROR(INDEX(RAP,MATCH(AG101,DAP,0),1),NA()))</f>
        <v/>
      </c>
      <c r="AI101" s="137" t="str">
        <f ca="1">IF(AG101="","",IFERROR(INDEX(OAP,MATCH(AG101,DAP,0),1),NA()))</f>
        <v/>
      </c>
      <c r="AJ101" s="137" t="str">
        <f ca="1">IF(AG101="","",IFERROR(INDEX(RVA,MATCH(AG101,DVA,0),1),NA()))</f>
        <v/>
      </c>
    </row>
    <row r="102" spans="31:36" ht="24.75" customHeight="1">
      <c r="AE102" s="77" t="str">
        <f t="shared" ca="1" si="1"/>
        <v/>
      </c>
      <c r="AF102" s="77" t="str">
        <f ca="1">IF(AE102="","",IF(COUNTIF($AE$4:AE102,AE102)=1,RANK(AE102,$AE$4:$AE$103,1),""))</f>
        <v/>
      </c>
      <c r="AG102" s="136" t="str">
        <f ca="1">IFERROR(INDEX($AE$4:$AE$103,MATCH(ROWS($A$1:A99),$AF$4:$AF$103,0),1),"")</f>
        <v/>
      </c>
      <c r="AH102" s="137" t="str">
        <f ca="1">IF(AG102="","",IFERROR(INDEX(RAP,MATCH(AG102,DAP,0),1),NA()))</f>
        <v/>
      </c>
      <c r="AI102" s="137" t="str">
        <f ca="1">IF(AG102="","",IFERROR(INDEX(OAP,MATCH(AG102,DAP,0),1),NA()))</f>
        <v/>
      </c>
      <c r="AJ102" s="137" t="str">
        <f ca="1">IF(AG102="","",IFERROR(INDEX(RVA,MATCH(AG102,DVA,0),1),NA()))</f>
        <v/>
      </c>
    </row>
    <row r="103" spans="31:36" ht="24.75" customHeight="1">
      <c r="AE103" s="77" t="str">
        <f t="shared" ca="1" si="1"/>
        <v/>
      </c>
      <c r="AF103" s="77" t="str">
        <f ca="1">IF(AE103="","",IF(COUNTIF($AE$4:AE103,AE103)=1,RANK(AE103,$AE$4:$AE$103,1),""))</f>
        <v/>
      </c>
      <c r="AG103" s="136" t="str">
        <f ca="1">IFERROR(INDEX($AE$4:$AE$103,MATCH(ROWS($A$1:A100),$AF$4:$AF$103,0),1),"")</f>
        <v/>
      </c>
      <c r="AH103" s="137" t="str">
        <f ca="1">IF(AG103="","",IFERROR(INDEX(RAP,MATCH(AG103,DAP,0),1),NA()))</f>
        <v/>
      </c>
      <c r="AI103" s="137" t="str">
        <f ca="1">IF(AG103="","",IFERROR(INDEX(OAP,MATCH(AG103,DAP,0),1),NA()))</f>
        <v/>
      </c>
      <c r="AJ103" s="137" t="str">
        <f ca="1">IF(AG103="","",IFERROR(INDEX(RVA,MATCH(AG103,DVA,0),1),NA()))</f>
        <v/>
      </c>
    </row>
  </sheetData>
  <mergeCells count="7">
    <mergeCell ref="AE2:AJ2"/>
    <mergeCell ref="M2:T2"/>
    <mergeCell ref="B2:D2"/>
    <mergeCell ref="F2:G2"/>
    <mergeCell ref="J2:K3"/>
    <mergeCell ref="W2:Y2"/>
    <mergeCell ref="AA2:AB2"/>
  </mergeCells>
  <conditionalFormatting sqref="B4:D1048576">
    <cfRule type="expression" dxfId="13" priority="15">
      <formula>AND($B4&lt;&gt;"",MOD(ROW(),2)=1)</formula>
    </cfRule>
    <cfRule type="expression" dxfId="12" priority="16">
      <formula>AND($B4&lt;&gt;"",MOD(ROW(),2)=0)</formula>
    </cfRule>
  </conditionalFormatting>
  <conditionalFormatting sqref="F4:G1048576">
    <cfRule type="expression" dxfId="11" priority="11">
      <formula>AND($F4&lt;&gt;"",MOD(ROW(),2)=1)</formula>
    </cfRule>
    <cfRule type="expression" dxfId="10" priority="12">
      <formula>AND($F4&lt;&gt;"",MOD(ROW(),2)=0)</formula>
    </cfRule>
  </conditionalFormatting>
  <conditionalFormatting sqref="A4:A1048576">
    <cfRule type="expression" dxfId="9" priority="10">
      <formula>$B4&lt;&gt;""</formula>
    </cfRule>
  </conditionalFormatting>
  <conditionalFormatting sqref="E4:E1048576">
    <cfRule type="expression" dxfId="8" priority="9">
      <formula>OR($B4&lt;&gt;"",$F4&lt;&gt;"")</formula>
    </cfRule>
  </conditionalFormatting>
  <conditionalFormatting sqref="H4:H1048576">
    <cfRule type="expression" dxfId="7" priority="8">
      <formula>$F4&lt;&gt;""</formula>
    </cfRule>
  </conditionalFormatting>
  <conditionalFormatting sqref="W4:Y1048576">
    <cfRule type="expression" dxfId="6" priority="6">
      <formula>AND($W4&lt;&gt;"",MOD(ROW(),2)=1)</formula>
    </cfRule>
    <cfRule type="expression" dxfId="5" priority="7">
      <formula>AND($W4&lt;&gt;"",MOD(ROW(),2)=0)</formula>
    </cfRule>
  </conditionalFormatting>
  <conditionalFormatting sqref="AA4:AB1048576">
    <cfRule type="expression" dxfId="4" priority="4">
      <formula>AND($AA4&lt;&gt;"",MOD(ROW(),2)=1)</formula>
    </cfRule>
    <cfRule type="expression" dxfId="3" priority="5">
      <formula>AND($AA4&lt;&gt;"",MOD(ROW(),2)=0)</formula>
    </cfRule>
  </conditionalFormatting>
  <conditionalFormatting sqref="V4:V1048576">
    <cfRule type="expression" dxfId="2" priority="3">
      <formula>$W4&lt;&gt;""</formula>
    </cfRule>
  </conditionalFormatting>
  <conditionalFormatting sqref="Z4:Z1048576">
    <cfRule type="expression" dxfId="1" priority="2">
      <formula>OR($W4&lt;&gt;"",$AA4&lt;&gt;"")</formula>
    </cfRule>
  </conditionalFormatting>
  <conditionalFormatting sqref="AC4:AC1048576">
    <cfRule type="expression" dxfId="0" priority="1">
      <formula>$AA4&lt;&gt;""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00B0F0"/>
    <pageSetUpPr fitToPage="1"/>
  </sheetPr>
  <dimension ref="A1:J26"/>
  <sheetViews>
    <sheetView showGridLines="0" view="pageBreakPreview" zoomScale="60" zoomScaleNormal="70" workbookViewId="0">
      <selection activeCell="E7" sqref="E7"/>
    </sheetView>
  </sheetViews>
  <sheetFormatPr defaultColWidth="11.42578125" defaultRowHeight="18"/>
  <cols>
    <col min="1" max="1" width="26.85546875" style="76" customWidth="1"/>
    <col min="2" max="2" width="29.140625" style="1" customWidth="1"/>
    <col min="3" max="3" width="53.7109375" style="1" customWidth="1"/>
    <col min="4" max="4" width="25.28515625" style="1" customWidth="1"/>
    <col min="5" max="5" width="38" style="1" customWidth="1"/>
    <col min="6" max="8" width="10.85546875" style="1" customWidth="1"/>
    <col min="9" max="9" width="101.85546875" style="1" customWidth="1"/>
    <col min="10" max="10" width="1.5703125" style="1" customWidth="1"/>
    <col min="11" max="11" width="3.28515625" style="1" customWidth="1"/>
    <col min="12" max="12" width="13" style="1" customWidth="1"/>
    <col min="13" max="255" width="11.42578125" style="1"/>
    <col min="256" max="256" width="8.5703125" style="1" customWidth="1"/>
    <col min="257" max="257" width="29.140625" style="1" customWidth="1"/>
    <col min="258" max="258" width="38.85546875" style="1" customWidth="1"/>
    <col min="259" max="259" width="20.7109375" style="1" customWidth="1"/>
    <col min="260" max="260" width="36.140625" style="1" customWidth="1"/>
    <col min="261" max="263" width="5.7109375" style="1" customWidth="1"/>
    <col min="264" max="264" width="2" style="1" customWidth="1"/>
    <col min="265" max="265" width="91" style="1" customWidth="1"/>
    <col min="266" max="266" width="1.5703125" style="1" customWidth="1"/>
    <col min="267" max="267" width="3.28515625" style="1" customWidth="1"/>
    <col min="268" max="511" width="11.42578125" style="1"/>
    <col min="512" max="512" width="8.5703125" style="1" customWidth="1"/>
    <col min="513" max="513" width="29.140625" style="1" customWidth="1"/>
    <col min="514" max="514" width="38.85546875" style="1" customWidth="1"/>
    <col min="515" max="515" width="20.7109375" style="1" customWidth="1"/>
    <col min="516" max="516" width="36.140625" style="1" customWidth="1"/>
    <col min="517" max="519" width="5.7109375" style="1" customWidth="1"/>
    <col min="520" max="520" width="2" style="1" customWidth="1"/>
    <col min="521" max="521" width="91" style="1" customWidth="1"/>
    <col min="522" max="522" width="1.5703125" style="1" customWidth="1"/>
    <col min="523" max="523" width="3.28515625" style="1" customWidth="1"/>
    <col min="524" max="767" width="11.42578125" style="1"/>
    <col min="768" max="768" width="8.5703125" style="1" customWidth="1"/>
    <col min="769" max="769" width="29.140625" style="1" customWidth="1"/>
    <col min="770" max="770" width="38.85546875" style="1" customWidth="1"/>
    <col min="771" max="771" width="20.7109375" style="1" customWidth="1"/>
    <col min="772" max="772" width="36.140625" style="1" customWidth="1"/>
    <col min="773" max="775" width="5.7109375" style="1" customWidth="1"/>
    <col min="776" max="776" width="2" style="1" customWidth="1"/>
    <col min="777" max="777" width="91" style="1" customWidth="1"/>
    <col min="778" max="778" width="1.5703125" style="1" customWidth="1"/>
    <col min="779" max="779" width="3.28515625" style="1" customWidth="1"/>
    <col min="780" max="1023" width="11.42578125" style="1"/>
    <col min="1024" max="1024" width="8.5703125" style="1" customWidth="1"/>
    <col min="1025" max="1025" width="29.140625" style="1" customWidth="1"/>
    <col min="1026" max="1026" width="38.85546875" style="1" customWidth="1"/>
    <col min="1027" max="1027" width="20.7109375" style="1" customWidth="1"/>
    <col min="1028" max="1028" width="36.140625" style="1" customWidth="1"/>
    <col min="1029" max="1031" width="5.7109375" style="1" customWidth="1"/>
    <col min="1032" max="1032" width="2" style="1" customWidth="1"/>
    <col min="1033" max="1033" width="91" style="1" customWidth="1"/>
    <col min="1034" max="1034" width="1.5703125" style="1" customWidth="1"/>
    <col min="1035" max="1035" width="3.28515625" style="1" customWidth="1"/>
    <col min="1036" max="1279" width="11.42578125" style="1"/>
    <col min="1280" max="1280" width="8.5703125" style="1" customWidth="1"/>
    <col min="1281" max="1281" width="29.140625" style="1" customWidth="1"/>
    <col min="1282" max="1282" width="38.85546875" style="1" customWidth="1"/>
    <col min="1283" max="1283" width="20.7109375" style="1" customWidth="1"/>
    <col min="1284" max="1284" width="36.140625" style="1" customWidth="1"/>
    <col min="1285" max="1287" width="5.7109375" style="1" customWidth="1"/>
    <col min="1288" max="1288" width="2" style="1" customWidth="1"/>
    <col min="1289" max="1289" width="91" style="1" customWidth="1"/>
    <col min="1290" max="1290" width="1.5703125" style="1" customWidth="1"/>
    <col min="1291" max="1291" width="3.28515625" style="1" customWidth="1"/>
    <col min="1292" max="1535" width="11.42578125" style="1"/>
    <col min="1536" max="1536" width="8.5703125" style="1" customWidth="1"/>
    <col min="1537" max="1537" width="29.140625" style="1" customWidth="1"/>
    <col min="1538" max="1538" width="38.85546875" style="1" customWidth="1"/>
    <col min="1539" max="1539" width="20.7109375" style="1" customWidth="1"/>
    <col min="1540" max="1540" width="36.140625" style="1" customWidth="1"/>
    <col min="1541" max="1543" width="5.7109375" style="1" customWidth="1"/>
    <col min="1544" max="1544" width="2" style="1" customWidth="1"/>
    <col min="1545" max="1545" width="91" style="1" customWidth="1"/>
    <col min="1546" max="1546" width="1.5703125" style="1" customWidth="1"/>
    <col min="1547" max="1547" width="3.28515625" style="1" customWidth="1"/>
    <col min="1548" max="1791" width="11.42578125" style="1"/>
    <col min="1792" max="1792" width="8.5703125" style="1" customWidth="1"/>
    <col min="1793" max="1793" width="29.140625" style="1" customWidth="1"/>
    <col min="1794" max="1794" width="38.85546875" style="1" customWidth="1"/>
    <col min="1795" max="1795" width="20.7109375" style="1" customWidth="1"/>
    <col min="1796" max="1796" width="36.140625" style="1" customWidth="1"/>
    <col min="1797" max="1799" width="5.7109375" style="1" customWidth="1"/>
    <col min="1800" max="1800" width="2" style="1" customWidth="1"/>
    <col min="1801" max="1801" width="91" style="1" customWidth="1"/>
    <col min="1802" max="1802" width="1.5703125" style="1" customWidth="1"/>
    <col min="1803" max="1803" width="3.28515625" style="1" customWidth="1"/>
    <col min="1804" max="2047" width="11.42578125" style="1"/>
    <col min="2048" max="2048" width="8.5703125" style="1" customWidth="1"/>
    <col min="2049" max="2049" width="29.140625" style="1" customWidth="1"/>
    <col min="2050" max="2050" width="38.85546875" style="1" customWidth="1"/>
    <col min="2051" max="2051" width="20.7109375" style="1" customWidth="1"/>
    <col min="2052" max="2052" width="36.140625" style="1" customWidth="1"/>
    <col min="2053" max="2055" width="5.7109375" style="1" customWidth="1"/>
    <col min="2056" max="2056" width="2" style="1" customWidth="1"/>
    <col min="2057" max="2057" width="91" style="1" customWidth="1"/>
    <col min="2058" max="2058" width="1.5703125" style="1" customWidth="1"/>
    <col min="2059" max="2059" width="3.28515625" style="1" customWidth="1"/>
    <col min="2060" max="2303" width="11.42578125" style="1"/>
    <col min="2304" max="2304" width="8.5703125" style="1" customWidth="1"/>
    <col min="2305" max="2305" width="29.140625" style="1" customWidth="1"/>
    <col min="2306" max="2306" width="38.85546875" style="1" customWidth="1"/>
    <col min="2307" max="2307" width="20.7109375" style="1" customWidth="1"/>
    <col min="2308" max="2308" width="36.140625" style="1" customWidth="1"/>
    <col min="2309" max="2311" width="5.7109375" style="1" customWidth="1"/>
    <col min="2312" max="2312" width="2" style="1" customWidth="1"/>
    <col min="2313" max="2313" width="91" style="1" customWidth="1"/>
    <col min="2314" max="2314" width="1.5703125" style="1" customWidth="1"/>
    <col min="2315" max="2315" width="3.28515625" style="1" customWidth="1"/>
    <col min="2316" max="2559" width="11.42578125" style="1"/>
    <col min="2560" max="2560" width="8.5703125" style="1" customWidth="1"/>
    <col min="2561" max="2561" width="29.140625" style="1" customWidth="1"/>
    <col min="2562" max="2562" width="38.85546875" style="1" customWidth="1"/>
    <col min="2563" max="2563" width="20.7109375" style="1" customWidth="1"/>
    <col min="2564" max="2564" width="36.140625" style="1" customWidth="1"/>
    <col min="2565" max="2567" width="5.7109375" style="1" customWidth="1"/>
    <col min="2568" max="2568" width="2" style="1" customWidth="1"/>
    <col min="2569" max="2569" width="91" style="1" customWidth="1"/>
    <col min="2570" max="2570" width="1.5703125" style="1" customWidth="1"/>
    <col min="2571" max="2571" width="3.28515625" style="1" customWidth="1"/>
    <col min="2572" max="2815" width="11.42578125" style="1"/>
    <col min="2816" max="2816" width="8.5703125" style="1" customWidth="1"/>
    <col min="2817" max="2817" width="29.140625" style="1" customWidth="1"/>
    <col min="2818" max="2818" width="38.85546875" style="1" customWidth="1"/>
    <col min="2819" max="2819" width="20.7109375" style="1" customWidth="1"/>
    <col min="2820" max="2820" width="36.140625" style="1" customWidth="1"/>
    <col min="2821" max="2823" width="5.7109375" style="1" customWidth="1"/>
    <col min="2824" max="2824" width="2" style="1" customWidth="1"/>
    <col min="2825" max="2825" width="91" style="1" customWidth="1"/>
    <col min="2826" max="2826" width="1.5703125" style="1" customWidth="1"/>
    <col min="2827" max="2827" width="3.28515625" style="1" customWidth="1"/>
    <col min="2828" max="3071" width="11.42578125" style="1"/>
    <col min="3072" max="3072" width="8.5703125" style="1" customWidth="1"/>
    <col min="3073" max="3073" width="29.140625" style="1" customWidth="1"/>
    <col min="3074" max="3074" width="38.85546875" style="1" customWidth="1"/>
    <col min="3075" max="3075" width="20.7109375" style="1" customWidth="1"/>
    <col min="3076" max="3076" width="36.140625" style="1" customWidth="1"/>
    <col min="3077" max="3079" width="5.7109375" style="1" customWidth="1"/>
    <col min="3080" max="3080" width="2" style="1" customWidth="1"/>
    <col min="3081" max="3081" width="91" style="1" customWidth="1"/>
    <col min="3082" max="3082" width="1.5703125" style="1" customWidth="1"/>
    <col min="3083" max="3083" width="3.28515625" style="1" customWidth="1"/>
    <col min="3084" max="3327" width="11.42578125" style="1"/>
    <col min="3328" max="3328" width="8.5703125" style="1" customWidth="1"/>
    <col min="3329" max="3329" width="29.140625" style="1" customWidth="1"/>
    <col min="3330" max="3330" width="38.85546875" style="1" customWidth="1"/>
    <col min="3331" max="3331" width="20.7109375" style="1" customWidth="1"/>
    <col min="3332" max="3332" width="36.140625" style="1" customWidth="1"/>
    <col min="3333" max="3335" width="5.7109375" style="1" customWidth="1"/>
    <col min="3336" max="3336" width="2" style="1" customWidth="1"/>
    <col min="3337" max="3337" width="91" style="1" customWidth="1"/>
    <col min="3338" max="3338" width="1.5703125" style="1" customWidth="1"/>
    <col min="3339" max="3339" width="3.28515625" style="1" customWidth="1"/>
    <col min="3340" max="3583" width="11.42578125" style="1"/>
    <col min="3584" max="3584" width="8.5703125" style="1" customWidth="1"/>
    <col min="3585" max="3585" width="29.140625" style="1" customWidth="1"/>
    <col min="3586" max="3586" width="38.85546875" style="1" customWidth="1"/>
    <col min="3587" max="3587" width="20.7109375" style="1" customWidth="1"/>
    <col min="3588" max="3588" width="36.140625" style="1" customWidth="1"/>
    <col min="3589" max="3591" width="5.7109375" style="1" customWidth="1"/>
    <col min="3592" max="3592" width="2" style="1" customWidth="1"/>
    <col min="3593" max="3593" width="91" style="1" customWidth="1"/>
    <col min="3594" max="3594" width="1.5703125" style="1" customWidth="1"/>
    <col min="3595" max="3595" width="3.28515625" style="1" customWidth="1"/>
    <col min="3596" max="3839" width="11.42578125" style="1"/>
    <col min="3840" max="3840" width="8.5703125" style="1" customWidth="1"/>
    <col min="3841" max="3841" width="29.140625" style="1" customWidth="1"/>
    <col min="3842" max="3842" width="38.85546875" style="1" customWidth="1"/>
    <col min="3843" max="3843" width="20.7109375" style="1" customWidth="1"/>
    <col min="3844" max="3844" width="36.140625" style="1" customWidth="1"/>
    <col min="3845" max="3847" width="5.7109375" style="1" customWidth="1"/>
    <col min="3848" max="3848" width="2" style="1" customWidth="1"/>
    <col min="3849" max="3849" width="91" style="1" customWidth="1"/>
    <col min="3850" max="3850" width="1.5703125" style="1" customWidth="1"/>
    <col min="3851" max="3851" width="3.28515625" style="1" customWidth="1"/>
    <col min="3852" max="4095" width="11.42578125" style="1"/>
    <col min="4096" max="4096" width="8.5703125" style="1" customWidth="1"/>
    <col min="4097" max="4097" width="29.140625" style="1" customWidth="1"/>
    <col min="4098" max="4098" width="38.85546875" style="1" customWidth="1"/>
    <col min="4099" max="4099" width="20.7109375" style="1" customWidth="1"/>
    <col min="4100" max="4100" width="36.140625" style="1" customWidth="1"/>
    <col min="4101" max="4103" width="5.7109375" style="1" customWidth="1"/>
    <col min="4104" max="4104" width="2" style="1" customWidth="1"/>
    <col min="4105" max="4105" width="91" style="1" customWidth="1"/>
    <col min="4106" max="4106" width="1.5703125" style="1" customWidth="1"/>
    <col min="4107" max="4107" width="3.28515625" style="1" customWidth="1"/>
    <col min="4108" max="4351" width="11.42578125" style="1"/>
    <col min="4352" max="4352" width="8.5703125" style="1" customWidth="1"/>
    <col min="4353" max="4353" width="29.140625" style="1" customWidth="1"/>
    <col min="4354" max="4354" width="38.85546875" style="1" customWidth="1"/>
    <col min="4355" max="4355" width="20.7109375" style="1" customWidth="1"/>
    <col min="4356" max="4356" width="36.140625" style="1" customWidth="1"/>
    <col min="4357" max="4359" width="5.7109375" style="1" customWidth="1"/>
    <col min="4360" max="4360" width="2" style="1" customWidth="1"/>
    <col min="4361" max="4361" width="91" style="1" customWidth="1"/>
    <col min="4362" max="4362" width="1.5703125" style="1" customWidth="1"/>
    <col min="4363" max="4363" width="3.28515625" style="1" customWidth="1"/>
    <col min="4364" max="4607" width="11.42578125" style="1"/>
    <col min="4608" max="4608" width="8.5703125" style="1" customWidth="1"/>
    <col min="4609" max="4609" width="29.140625" style="1" customWidth="1"/>
    <col min="4610" max="4610" width="38.85546875" style="1" customWidth="1"/>
    <col min="4611" max="4611" width="20.7109375" style="1" customWidth="1"/>
    <col min="4612" max="4612" width="36.140625" style="1" customWidth="1"/>
    <col min="4613" max="4615" width="5.7109375" style="1" customWidth="1"/>
    <col min="4616" max="4616" width="2" style="1" customWidth="1"/>
    <col min="4617" max="4617" width="91" style="1" customWidth="1"/>
    <col min="4618" max="4618" width="1.5703125" style="1" customWidth="1"/>
    <col min="4619" max="4619" width="3.28515625" style="1" customWidth="1"/>
    <col min="4620" max="4863" width="11.42578125" style="1"/>
    <col min="4864" max="4864" width="8.5703125" style="1" customWidth="1"/>
    <col min="4865" max="4865" width="29.140625" style="1" customWidth="1"/>
    <col min="4866" max="4866" width="38.85546875" style="1" customWidth="1"/>
    <col min="4867" max="4867" width="20.7109375" style="1" customWidth="1"/>
    <col min="4868" max="4868" width="36.140625" style="1" customWidth="1"/>
    <col min="4869" max="4871" width="5.7109375" style="1" customWidth="1"/>
    <col min="4872" max="4872" width="2" style="1" customWidth="1"/>
    <col min="4873" max="4873" width="91" style="1" customWidth="1"/>
    <col min="4874" max="4874" width="1.5703125" style="1" customWidth="1"/>
    <col min="4875" max="4875" width="3.28515625" style="1" customWidth="1"/>
    <col min="4876" max="5119" width="11.42578125" style="1"/>
    <col min="5120" max="5120" width="8.5703125" style="1" customWidth="1"/>
    <col min="5121" max="5121" width="29.140625" style="1" customWidth="1"/>
    <col min="5122" max="5122" width="38.85546875" style="1" customWidth="1"/>
    <col min="5123" max="5123" width="20.7109375" style="1" customWidth="1"/>
    <col min="5124" max="5124" width="36.140625" style="1" customWidth="1"/>
    <col min="5125" max="5127" width="5.7109375" style="1" customWidth="1"/>
    <col min="5128" max="5128" width="2" style="1" customWidth="1"/>
    <col min="5129" max="5129" width="91" style="1" customWidth="1"/>
    <col min="5130" max="5130" width="1.5703125" style="1" customWidth="1"/>
    <col min="5131" max="5131" width="3.28515625" style="1" customWidth="1"/>
    <col min="5132" max="5375" width="11.42578125" style="1"/>
    <col min="5376" max="5376" width="8.5703125" style="1" customWidth="1"/>
    <col min="5377" max="5377" width="29.140625" style="1" customWidth="1"/>
    <col min="5378" max="5378" width="38.85546875" style="1" customWidth="1"/>
    <col min="5379" max="5379" width="20.7109375" style="1" customWidth="1"/>
    <col min="5380" max="5380" width="36.140625" style="1" customWidth="1"/>
    <col min="5381" max="5383" width="5.7109375" style="1" customWidth="1"/>
    <col min="5384" max="5384" width="2" style="1" customWidth="1"/>
    <col min="5385" max="5385" width="91" style="1" customWidth="1"/>
    <col min="5386" max="5386" width="1.5703125" style="1" customWidth="1"/>
    <col min="5387" max="5387" width="3.28515625" style="1" customWidth="1"/>
    <col min="5388" max="5631" width="11.42578125" style="1"/>
    <col min="5632" max="5632" width="8.5703125" style="1" customWidth="1"/>
    <col min="5633" max="5633" width="29.140625" style="1" customWidth="1"/>
    <col min="5634" max="5634" width="38.85546875" style="1" customWidth="1"/>
    <col min="5635" max="5635" width="20.7109375" style="1" customWidth="1"/>
    <col min="5636" max="5636" width="36.140625" style="1" customWidth="1"/>
    <col min="5637" max="5639" width="5.7109375" style="1" customWidth="1"/>
    <col min="5640" max="5640" width="2" style="1" customWidth="1"/>
    <col min="5641" max="5641" width="91" style="1" customWidth="1"/>
    <col min="5642" max="5642" width="1.5703125" style="1" customWidth="1"/>
    <col min="5643" max="5643" width="3.28515625" style="1" customWidth="1"/>
    <col min="5644" max="5887" width="11.42578125" style="1"/>
    <col min="5888" max="5888" width="8.5703125" style="1" customWidth="1"/>
    <col min="5889" max="5889" width="29.140625" style="1" customWidth="1"/>
    <col min="5890" max="5890" width="38.85546875" style="1" customWidth="1"/>
    <col min="5891" max="5891" width="20.7109375" style="1" customWidth="1"/>
    <col min="5892" max="5892" width="36.140625" style="1" customWidth="1"/>
    <col min="5893" max="5895" width="5.7109375" style="1" customWidth="1"/>
    <col min="5896" max="5896" width="2" style="1" customWidth="1"/>
    <col min="5897" max="5897" width="91" style="1" customWidth="1"/>
    <col min="5898" max="5898" width="1.5703125" style="1" customWidth="1"/>
    <col min="5899" max="5899" width="3.28515625" style="1" customWidth="1"/>
    <col min="5900" max="6143" width="11.42578125" style="1"/>
    <col min="6144" max="6144" width="8.5703125" style="1" customWidth="1"/>
    <col min="6145" max="6145" width="29.140625" style="1" customWidth="1"/>
    <col min="6146" max="6146" width="38.85546875" style="1" customWidth="1"/>
    <col min="6147" max="6147" width="20.7109375" style="1" customWidth="1"/>
    <col min="6148" max="6148" width="36.140625" style="1" customWidth="1"/>
    <col min="6149" max="6151" width="5.7109375" style="1" customWidth="1"/>
    <col min="6152" max="6152" width="2" style="1" customWidth="1"/>
    <col min="6153" max="6153" width="91" style="1" customWidth="1"/>
    <col min="6154" max="6154" width="1.5703125" style="1" customWidth="1"/>
    <col min="6155" max="6155" width="3.28515625" style="1" customWidth="1"/>
    <col min="6156" max="6399" width="11.42578125" style="1"/>
    <col min="6400" max="6400" width="8.5703125" style="1" customWidth="1"/>
    <col min="6401" max="6401" width="29.140625" style="1" customWidth="1"/>
    <col min="6402" max="6402" width="38.85546875" style="1" customWidth="1"/>
    <col min="6403" max="6403" width="20.7109375" style="1" customWidth="1"/>
    <col min="6404" max="6404" width="36.140625" style="1" customWidth="1"/>
    <col min="6405" max="6407" width="5.7109375" style="1" customWidth="1"/>
    <col min="6408" max="6408" width="2" style="1" customWidth="1"/>
    <col min="6409" max="6409" width="91" style="1" customWidth="1"/>
    <col min="6410" max="6410" width="1.5703125" style="1" customWidth="1"/>
    <col min="6411" max="6411" width="3.28515625" style="1" customWidth="1"/>
    <col min="6412" max="6655" width="11.42578125" style="1"/>
    <col min="6656" max="6656" width="8.5703125" style="1" customWidth="1"/>
    <col min="6657" max="6657" width="29.140625" style="1" customWidth="1"/>
    <col min="6658" max="6658" width="38.85546875" style="1" customWidth="1"/>
    <col min="6659" max="6659" width="20.7109375" style="1" customWidth="1"/>
    <col min="6660" max="6660" width="36.140625" style="1" customWidth="1"/>
    <col min="6661" max="6663" width="5.7109375" style="1" customWidth="1"/>
    <col min="6664" max="6664" width="2" style="1" customWidth="1"/>
    <col min="6665" max="6665" width="91" style="1" customWidth="1"/>
    <col min="6666" max="6666" width="1.5703125" style="1" customWidth="1"/>
    <col min="6667" max="6667" width="3.28515625" style="1" customWidth="1"/>
    <col min="6668" max="6911" width="11.42578125" style="1"/>
    <col min="6912" max="6912" width="8.5703125" style="1" customWidth="1"/>
    <col min="6913" max="6913" width="29.140625" style="1" customWidth="1"/>
    <col min="6914" max="6914" width="38.85546875" style="1" customWidth="1"/>
    <col min="6915" max="6915" width="20.7109375" style="1" customWidth="1"/>
    <col min="6916" max="6916" width="36.140625" style="1" customWidth="1"/>
    <col min="6917" max="6919" width="5.7109375" style="1" customWidth="1"/>
    <col min="6920" max="6920" width="2" style="1" customWidth="1"/>
    <col min="6921" max="6921" width="91" style="1" customWidth="1"/>
    <col min="6922" max="6922" width="1.5703125" style="1" customWidth="1"/>
    <col min="6923" max="6923" width="3.28515625" style="1" customWidth="1"/>
    <col min="6924" max="7167" width="11.42578125" style="1"/>
    <col min="7168" max="7168" width="8.5703125" style="1" customWidth="1"/>
    <col min="7169" max="7169" width="29.140625" style="1" customWidth="1"/>
    <col min="7170" max="7170" width="38.85546875" style="1" customWidth="1"/>
    <col min="7171" max="7171" width="20.7109375" style="1" customWidth="1"/>
    <col min="7172" max="7172" width="36.140625" style="1" customWidth="1"/>
    <col min="7173" max="7175" width="5.7109375" style="1" customWidth="1"/>
    <col min="7176" max="7176" width="2" style="1" customWidth="1"/>
    <col min="7177" max="7177" width="91" style="1" customWidth="1"/>
    <col min="7178" max="7178" width="1.5703125" style="1" customWidth="1"/>
    <col min="7179" max="7179" width="3.28515625" style="1" customWidth="1"/>
    <col min="7180" max="7423" width="11.42578125" style="1"/>
    <col min="7424" max="7424" width="8.5703125" style="1" customWidth="1"/>
    <col min="7425" max="7425" width="29.140625" style="1" customWidth="1"/>
    <col min="7426" max="7426" width="38.85546875" style="1" customWidth="1"/>
    <col min="7427" max="7427" width="20.7109375" style="1" customWidth="1"/>
    <col min="7428" max="7428" width="36.140625" style="1" customWidth="1"/>
    <col min="7429" max="7431" width="5.7109375" style="1" customWidth="1"/>
    <col min="7432" max="7432" width="2" style="1" customWidth="1"/>
    <col min="7433" max="7433" width="91" style="1" customWidth="1"/>
    <col min="7434" max="7434" width="1.5703125" style="1" customWidth="1"/>
    <col min="7435" max="7435" width="3.28515625" style="1" customWidth="1"/>
    <col min="7436" max="7679" width="11.42578125" style="1"/>
    <col min="7680" max="7680" width="8.5703125" style="1" customWidth="1"/>
    <col min="7681" max="7681" width="29.140625" style="1" customWidth="1"/>
    <col min="7682" max="7682" width="38.85546875" style="1" customWidth="1"/>
    <col min="7683" max="7683" width="20.7109375" style="1" customWidth="1"/>
    <col min="7684" max="7684" width="36.140625" style="1" customWidth="1"/>
    <col min="7685" max="7687" width="5.7109375" style="1" customWidth="1"/>
    <col min="7688" max="7688" width="2" style="1" customWidth="1"/>
    <col min="7689" max="7689" width="91" style="1" customWidth="1"/>
    <col min="7690" max="7690" width="1.5703125" style="1" customWidth="1"/>
    <col min="7691" max="7691" width="3.28515625" style="1" customWidth="1"/>
    <col min="7692" max="7935" width="11.42578125" style="1"/>
    <col min="7936" max="7936" width="8.5703125" style="1" customWidth="1"/>
    <col min="7937" max="7937" width="29.140625" style="1" customWidth="1"/>
    <col min="7938" max="7938" width="38.85546875" style="1" customWidth="1"/>
    <col min="7939" max="7939" width="20.7109375" style="1" customWidth="1"/>
    <col min="7940" max="7940" width="36.140625" style="1" customWidth="1"/>
    <col min="7941" max="7943" width="5.7109375" style="1" customWidth="1"/>
    <col min="7944" max="7944" width="2" style="1" customWidth="1"/>
    <col min="7945" max="7945" width="91" style="1" customWidth="1"/>
    <col min="7946" max="7946" width="1.5703125" style="1" customWidth="1"/>
    <col min="7947" max="7947" width="3.28515625" style="1" customWidth="1"/>
    <col min="7948" max="8191" width="11.42578125" style="1"/>
    <col min="8192" max="8192" width="8.5703125" style="1" customWidth="1"/>
    <col min="8193" max="8193" width="29.140625" style="1" customWidth="1"/>
    <col min="8194" max="8194" width="38.85546875" style="1" customWidth="1"/>
    <col min="8195" max="8195" width="20.7109375" style="1" customWidth="1"/>
    <col min="8196" max="8196" width="36.140625" style="1" customWidth="1"/>
    <col min="8197" max="8199" width="5.7109375" style="1" customWidth="1"/>
    <col min="8200" max="8200" width="2" style="1" customWidth="1"/>
    <col min="8201" max="8201" width="91" style="1" customWidth="1"/>
    <col min="8202" max="8202" width="1.5703125" style="1" customWidth="1"/>
    <col min="8203" max="8203" width="3.28515625" style="1" customWidth="1"/>
    <col min="8204" max="8447" width="11.42578125" style="1"/>
    <col min="8448" max="8448" width="8.5703125" style="1" customWidth="1"/>
    <col min="8449" max="8449" width="29.140625" style="1" customWidth="1"/>
    <col min="8450" max="8450" width="38.85546875" style="1" customWidth="1"/>
    <col min="8451" max="8451" width="20.7109375" style="1" customWidth="1"/>
    <col min="8452" max="8452" width="36.140625" style="1" customWidth="1"/>
    <col min="8453" max="8455" width="5.7109375" style="1" customWidth="1"/>
    <col min="8456" max="8456" width="2" style="1" customWidth="1"/>
    <col min="8457" max="8457" width="91" style="1" customWidth="1"/>
    <col min="8458" max="8458" width="1.5703125" style="1" customWidth="1"/>
    <col min="8459" max="8459" width="3.28515625" style="1" customWidth="1"/>
    <col min="8460" max="8703" width="11.42578125" style="1"/>
    <col min="8704" max="8704" width="8.5703125" style="1" customWidth="1"/>
    <col min="8705" max="8705" width="29.140625" style="1" customWidth="1"/>
    <col min="8706" max="8706" width="38.85546875" style="1" customWidth="1"/>
    <col min="8707" max="8707" width="20.7109375" style="1" customWidth="1"/>
    <col min="8708" max="8708" width="36.140625" style="1" customWidth="1"/>
    <col min="8709" max="8711" width="5.7109375" style="1" customWidth="1"/>
    <col min="8712" max="8712" width="2" style="1" customWidth="1"/>
    <col min="8713" max="8713" width="91" style="1" customWidth="1"/>
    <col min="8714" max="8714" width="1.5703125" style="1" customWidth="1"/>
    <col min="8715" max="8715" width="3.28515625" style="1" customWidth="1"/>
    <col min="8716" max="8959" width="11.42578125" style="1"/>
    <col min="8960" max="8960" width="8.5703125" style="1" customWidth="1"/>
    <col min="8961" max="8961" width="29.140625" style="1" customWidth="1"/>
    <col min="8962" max="8962" width="38.85546875" style="1" customWidth="1"/>
    <col min="8963" max="8963" width="20.7109375" style="1" customWidth="1"/>
    <col min="8964" max="8964" width="36.140625" style="1" customWidth="1"/>
    <col min="8965" max="8967" width="5.7109375" style="1" customWidth="1"/>
    <col min="8968" max="8968" width="2" style="1" customWidth="1"/>
    <col min="8969" max="8969" width="91" style="1" customWidth="1"/>
    <col min="8970" max="8970" width="1.5703125" style="1" customWidth="1"/>
    <col min="8971" max="8971" width="3.28515625" style="1" customWidth="1"/>
    <col min="8972" max="9215" width="11.42578125" style="1"/>
    <col min="9216" max="9216" width="8.5703125" style="1" customWidth="1"/>
    <col min="9217" max="9217" width="29.140625" style="1" customWidth="1"/>
    <col min="9218" max="9218" width="38.85546875" style="1" customWidth="1"/>
    <col min="9219" max="9219" width="20.7109375" style="1" customWidth="1"/>
    <col min="9220" max="9220" width="36.140625" style="1" customWidth="1"/>
    <col min="9221" max="9223" width="5.7109375" style="1" customWidth="1"/>
    <col min="9224" max="9224" width="2" style="1" customWidth="1"/>
    <col min="9225" max="9225" width="91" style="1" customWidth="1"/>
    <col min="9226" max="9226" width="1.5703125" style="1" customWidth="1"/>
    <col min="9227" max="9227" width="3.28515625" style="1" customWidth="1"/>
    <col min="9228" max="9471" width="11.42578125" style="1"/>
    <col min="9472" max="9472" width="8.5703125" style="1" customWidth="1"/>
    <col min="9473" max="9473" width="29.140625" style="1" customWidth="1"/>
    <col min="9474" max="9474" width="38.85546875" style="1" customWidth="1"/>
    <col min="9475" max="9475" width="20.7109375" style="1" customWidth="1"/>
    <col min="9476" max="9476" width="36.140625" style="1" customWidth="1"/>
    <col min="9477" max="9479" width="5.7109375" style="1" customWidth="1"/>
    <col min="9480" max="9480" width="2" style="1" customWidth="1"/>
    <col min="9481" max="9481" width="91" style="1" customWidth="1"/>
    <col min="9482" max="9482" width="1.5703125" style="1" customWidth="1"/>
    <col min="9483" max="9483" width="3.28515625" style="1" customWidth="1"/>
    <col min="9484" max="9727" width="11.42578125" style="1"/>
    <col min="9728" max="9728" width="8.5703125" style="1" customWidth="1"/>
    <col min="9729" max="9729" width="29.140625" style="1" customWidth="1"/>
    <col min="9730" max="9730" width="38.85546875" style="1" customWidth="1"/>
    <col min="9731" max="9731" width="20.7109375" style="1" customWidth="1"/>
    <col min="9732" max="9732" width="36.140625" style="1" customWidth="1"/>
    <col min="9733" max="9735" width="5.7109375" style="1" customWidth="1"/>
    <col min="9736" max="9736" width="2" style="1" customWidth="1"/>
    <col min="9737" max="9737" width="91" style="1" customWidth="1"/>
    <col min="9738" max="9738" width="1.5703125" style="1" customWidth="1"/>
    <col min="9739" max="9739" width="3.28515625" style="1" customWidth="1"/>
    <col min="9740" max="9983" width="11.42578125" style="1"/>
    <col min="9984" max="9984" width="8.5703125" style="1" customWidth="1"/>
    <col min="9985" max="9985" width="29.140625" style="1" customWidth="1"/>
    <col min="9986" max="9986" width="38.85546875" style="1" customWidth="1"/>
    <col min="9987" max="9987" width="20.7109375" style="1" customWidth="1"/>
    <col min="9988" max="9988" width="36.140625" style="1" customWidth="1"/>
    <col min="9989" max="9991" width="5.7109375" style="1" customWidth="1"/>
    <col min="9992" max="9992" width="2" style="1" customWidth="1"/>
    <col min="9993" max="9993" width="91" style="1" customWidth="1"/>
    <col min="9994" max="9994" width="1.5703125" style="1" customWidth="1"/>
    <col min="9995" max="9995" width="3.28515625" style="1" customWidth="1"/>
    <col min="9996" max="10239" width="11.42578125" style="1"/>
    <col min="10240" max="10240" width="8.5703125" style="1" customWidth="1"/>
    <col min="10241" max="10241" width="29.140625" style="1" customWidth="1"/>
    <col min="10242" max="10242" width="38.85546875" style="1" customWidth="1"/>
    <col min="10243" max="10243" width="20.7109375" style="1" customWidth="1"/>
    <col min="10244" max="10244" width="36.140625" style="1" customWidth="1"/>
    <col min="10245" max="10247" width="5.7109375" style="1" customWidth="1"/>
    <col min="10248" max="10248" width="2" style="1" customWidth="1"/>
    <col min="10249" max="10249" width="91" style="1" customWidth="1"/>
    <col min="10250" max="10250" width="1.5703125" style="1" customWidth="1"/>
    <col min="10251" max="10251" width="3.28515625" style="1" customWidth="1"/>
    <col min="10252" max="10495" width="11.42578125" style="1"/>
    <col min="10496" max="10496" width="8.5703125" style="1" customWidth="1"/>
    <col min="10497" max="10497" width="29.140625" style="1" customWidth="1"/>
    <col min="10498" max="10498" width="38.85546875" style="1" customWidth="1"/>
    <col min="10499" max="10499" width="20.7109375" style="1" customWidth="1"/>
    <col min="10500" max="10500" width="36.140625" style="1" customWidth="1"/>
    <col min="10501" max="10503" width="5.7109375" style="1" customWidth="1"/>
    <col min="10504" max="10504" width="2" style="1" customWidth="1"/>
    <col min="10505" max="10505" width="91" style="1" customWidth="1"/>
    <col min="10506" max="10506" width="1.5703125" style="1" customWidth="1"/>
    <col min="10507" max="10507" width="3.28515625" style="1" customWidth="1"/>
    <col min="10508" max="10751" width="11.42578125" style="1"/>
    <col min="10752" max="10752" width="8.5703125" style="1" customWidth="1"/>
    <col min="10753" max="10753" width="29.140625" style="1" customWidth="1"/>
    <col min="10754" max="10754" width="38.85546875" style="1" customWidth="1"/>
    <col min="10755" max="10755" width="20.7109375" style="1" customWidth="1"/>
    <col min="10756" max="10756" width="36.140625" style="1" customWidth="1"/>
    <col min="10757" max="10759" width="5.7109375" style="1" customWidth="1"/>
    <col min="10760" max="10760" width="2" style="1" customWidth="1"/>
    <col min="10761" max="10761" width="91" style="1" customWidth="1"/>
    <col min="10762" max="10762" width="1.5703125" style="1" customWidth="1"/>
    <col min="10763" max="10763" width="3.28515625" style="1" customWidth="1"/>
    <col min="10764" max="11007" width="11.42578125" style="1"/>
    <col min="11008" max="11008" width="8.5703125" style="1" customWidth="1"/>
    <col min="11009" max="11009" width="29.140625" style="1" customWidth="1"/>
    <col min="11010" max="11010" width="38.85546875" style="1" customWidth="1"/>
    <col min="11011" max="11011" width="20.7109375" style="1" customWidth="1"/>
    <col min="11012" max="11012" width="36.140625" style="1" customWidth="1"/>
    <col min="11013" max="11015" width="5.7109375" style="1" customWidth="1"/>
    <col min="11016" max="11016" width="2" style="1" customWidth="1"/>
    <col min="11017" max="11017" width="91" style="1" customWidth="1"/>
    <col min="11018" max="11018" width="1.5703125" style="1" customWidth="1"/>
    <col min="11019" max="11019" width="3.28515625" style="1" customWidth="1"/>
    <col min="11020" max="11263" width="11.42578125" style="1"/>
    <col min="11264" max="11264" width="8.5703125" style="1" customWidth="1"/>
    <col min="11265" max="11265" width="29.140625" style="1" customWidth="1"/>
    <col min="11266" max="11266" width="38.85546875" style="1" customWidth="1"/>
    <col min="11267" max="11267" width="20.7109375" style="1" customWidth="1"/>
    <col min="11268" max="11268" width="36.140625" style="1" customWidth="1"/>
    <col min="11269" max="11271" width="5.7109375" style="1" customWidth="1"/>
    <col min="11272" max="11272" width="2" style="1" customWidth="1"/>
    <col min="11273" max="11273" width="91" style="1" customWidth="1"/>
    <col min="11274" max="11274" width="1.5703125" style="1" customWidth="1"/>
    <col min="11275" max="11275" width="3.28515625" style="1" customWidth="1"/>
    <col min="11276" max="11519" width="11.42578125" style="1"/>
    <col min="11520" max="11520" width="8.5703125" style="1" customWidth="1"/>
    <col min="11521" max="11521" width="29.140625" style="1" customWidth="1"/>
    <col min="11522" max="11522" width="38.85546875" style="1" customWidth="1"/>
    <col min="11523" max="11523" width="20.7109375" style="1" customWidth="1"/>
    <col min="11524" max="11524" width="36.140625" style="1" customWidth="1"/>
    <col min="11525" max="11527" width="5.7109375" style="1" customWidth="1"/>
    <col min="11528" max="11528" width="2" style="1" customWidth="1"/>
    <col min="11529" max="11529" width="91" style="1" customWidth="1"/>
    <col min="11530" max="11530" width="1.5703125" style="1" customWidth="1"/>
    <col min="11531" max="11531" width="3.28515625" style="1" customWidth="1"/>
    <col min="11532" max="11775" width="11.42578125" style="1"/>
    <col min="11776" max="11776" width="8.5703125" style="1" customWidth="1"/>
    <col min="11777" max="11777" width="29.140625" style="1" customWidth="1"/>
    <col min="11778" max="11778" width="38.85546875" style="1" customWidth="1"/>
    <col min="11779" max="11779" width="20.7109375" style="1" customWidth="1"/>
    <col min="11780" max="11780" width="36.140625" style="1" customWidth="1"/>
    <col min="11781" max="11783" width="5.7109375" style="1" customWidth="1"/>
    <col min="11784" max="11784" width="2" style="1" customWidth="1"/>
    <col min="11785" max="11785" width="91" style="1" customWidth="1"/>
    <col min="11786" max="11786" width="1.5703125" style="1" customWidth="1"/>
    <col min="11787" max="11787" width="3.28515625" style="1" customWidth="1"/>
    <col min="11788" max="12031" width="11.42578125" style="1"/>
    <col min="12032" max="12032" width="8.5703125" style="1" customWidth="1"/>
    <col min="12033" max="12033" width="29.140625" style="1" customWidth="1"/>
    <col min="12034" max="12034" width="38.85546875" style="1" customWidth="1"/>
    <col min="12035" max="12035" width="20.7109375" style="1" customWidth="1"/>
    <col min="12036" max="12036" width="36.140625" style="1" customWidth="1"/>
    <col min="12037" max="12039" width="5.7109375" style="1" customWidth="1"/>
    <col min="12040" max="12040" width="2" style="1" customWidth="1"/>
    <col min="12041" max="12041" width="91" style="1" customWidth="1"/>
    <col min="12042" max="12042" width="1.5703125" style="1" customWidth="1"/>
    <col min="12043" max="12043" width="3.28515625" style="1" customWidth="1"/>
    <col min="12044" max="12287" width="11.42578125" style="1"/>
    <col min="12288" max="12288" width="8.5703125" style="1" customWidth="1"/>
    <col min="12289" max="12289" width="29.140625" style="1" customWidth="1"/>
    <col min="12290" max="12290" width="38.85546875" style="1" customWidth="1"/>
    <col min="12291" max="12291" width="20.7109375" style="1" customWidth="1"/>
    <col min="12292" max="12292" width="36.140625" style="1" customWidth="1"/>
    <col min="12293" max="12295" width="5.7109375" style="1" customWidth="1"/>
    <col min="12296" max="12296" width="2" style="1" customWidth="1"/>
    <col min="12297" max="12297" width="91" style="1" customWidth="1"/>
    <col min="12298" max="12298" width="1.5703125" style="1" customWidth="1"/>
    <col min="12299" max="12299" width="3.28515625" style="1" customWidth="1"/>
    <col min="12300" max="12543" width="11.42578125" style="1"/>
    <col min="12544" max="12544" width="8.5703125" style="1" customWidth="1"/>
    <col min="12545" max="12545" width="29.140625" style="1" customWidth="1"/>
    <col min="12546" max="12546" width="38.85546875" style="1" customWidth="1"/>
    <col min="12547" max="12547" width="20.7109375" style="1" customWidth="1"/>
    <col min="12548" max="12548" width="36.140625" style="1" customWidth="1"/>
    <col min="12549" max="12551" width="5.7109375" style="1" customWidth="1"/>
    <col min="12552" max="12552" width="2" style="1" customWidth="1"/>
    <col min="12553" max="12553" width="91" style="1" customWidth="1"/>
    <col min="12554" max="12554" width="1.5703125" style="1" customWidth="1"/>
    <col min="12555" max="12555" width="3.28515625" style="1" customWidth="1"/>
    <col min="12556" max="12799" width="11.42578125" style="1"/>
    <col min="12800" max="12800" width="8.5703125" style="1" customWidth="1"/>
    <col min="12801" max="12801" width="29.140625" style="1" customWidth="1"/>
    <col min="12802" max="12802" width="38.85546875" style="1" customWidth="1"/>
    <col min="12803" max="12803" width="20.7109375" style="1" customWidth="1"/>
    <col min="12804" max="12804" width="36.140625" style="1" customWidth="1"/>
    <col min="12805" max="12807" width="5.7109375" style="1" customWidth="1"/>
    <col min="12808" max="12808" width="2" style="1" customWidth="1"/>
    <col min="12809" max="12809" width="91" style="1" customWidth="1"/>
    <col min="12810" max="12810" width="1.5703125" style="1" customWidth="1"/>
    <col min="12811" max="12811" width="3.28515625" style="1" customWidth="1"/>
    <col min="12812" max="13055" width="11.42578125" style="1"/>
    <col min="13056" max="13056" width="8.5703125" style="1" customWidth="1"/>
    <col min="13057" max="13057" width="29.140625" style="1" customWidth="1"/>
    <col min="13058" max="13058" width="38.85546875" style="1" customWidth="1"/>
    <col min="13059" max="13059" width="20.7109375" style="1" customWidth="1"/>
    <col min="13060" max="13060" width="36.140625" style="1" customWidth="1"/>
    <col min="13061" max="13063" width="5.7109375" style="1" customWidth="1"/>
    <col min="13064" max="13064" width="2" style="1" customWidth="1"/>
    <col min="13065" max="13065" width="91" style="1" customWidth="1"/>
    <col min="13066" max="13066" width="1.5703125" style="1" customWidth="1"/>
    <col min="13067" max="13067" width="3.28515625" style="1" customWidth="1"/>
    <col min="13068" max="13311" width="11.42578125" style="1"/>
    <col min="13312" max="13312" width="8.5703125" style="1" customWidth="1"/>
    <col min="13313" max="13313" width="29.140625" style="1" customWidth="1"/>
    <col min="13314" max="13314" width="38.85546875" style="1" customWidth="1"/>
    <col min="13315" max="13315" width="20.7109375" style="1" customWidth="1"/>
    <col min="13316" max="13316" width="36.140625" style="1" customWidth="1"/>
    <col min="13317" max="13319" width="5.7109375" style="1" customWidth="1"/>
    <col min="13320" max="13320" width="2" style="1" customWidth="1"/>
    <col min="13321" max="13321" width="91" style="1" customWidth="1"/>
    <col min="13322" max="13322" width="1.5703125" style="1" customWidth="1"/>
    <col min="13323" max="13323" width="3.28515625" style="1" customWidth="1"/>
    <col min="13324" max="13567" width="11.42578125" style="1"/>
    <col min="13568" max="13568" width="8.5703125" style="1" customWidth="1"/>
    <col min="13569" max="13569" width="29.140625" style="1" customWidth="1"/>
    <col min="13570" max="13570" width="38.85546875" style="1" customWidth="1"/>
    <col min="13571" max="13571" width="20.7109375" style="1" customWidth="1"/>
    <col min="13572" max="13572" width="36.140625" style="1" customWidth="1"/>
    <col min="13573" max="13575" width="5.7109375" style="1" customWidth="1"/>
    <col min="13576" max="13576" width="2" style="1" customWidth="1"/>
    <col min="13577" max="13577" width="91" style="1" customWidth="1"/>
    <col min="13578" max="13578" width="1.5703125" style="1" customWidth="1"/>
    <col min="13579" max="13579" width="3.28515625" style="1" customWidth="1"/>
    <col min="13580" max="13823" width="11.42578125" style="1"/>
    <col min="13824" max="13824" width="8.5703125" style="1" customWidth="1"/>
    <col min="13825" max="13825" width="29.140625" style="1" customWidth="1"/>
    <col min="13826" max="13826" width="38.85546875" style="1" customWidth="1"/>
    <col min="13827" max="13827" width="20.7109375" style="1" customWidth="1"/>
    <col min="13828" max="13828" width="36.140625" style="1" customWidth="1"/>
    <col min="13829" max="13831" width="5.7109375" style="1" customWidth="1"/>
    <col min="13832" max="13832" width="2" style="1" customWidth="1"/>
    <col min="13833" max="13833" width="91" style="1" customWidth="1"/>
    <col min="13834" max="13834" width="1.5703125" style="1" customWidth="1"/>
    <col min="13835" max="13835" width="3.28515625" style="1" customWidth="1"/>
    <col min="13836" max="14079" width="11.42578125" style="1"/>
    <col min="14080" max="14080" width="8.5703125" style="1" customWidth="1"/>
    <col min="14081" max="14081" width="29.140625" style="1" customWidth="1"/>
    <col min="14082" max="14082" width="38.85546875" style="1" customWidth="1"/>
    <col min="14083" max="14083" width="20.7109375" style="1" customWidth="1"/>
    <col min="14084" max="14084" width="36.140625" style="1" customWidth="1"/>
    <col min="14085" max="14087" width="5.7109375" style="1" customWidth="1"/>
    <col min="14088" max="14088" width="2" style="1" customWidth="1"/>
    <col min="14089" max="14089" width="91" style="1" customWidth="1"/>
    <col min="14090" max="14090" width="1.5703125" style="1" customWidth="1"/>
    <col min="14091" max="14091" width="3.28515625" style="1" customWidth="1"/>
    <col min="14092" max="14335" width="11.42578125" style="1"/>
    <col min="14336" max="14336" width="8.5703125" style="1" customWidth="1"/>
    <col min="14337" max="14337" width="29.140625" style="1" customWidth="1"/>
    <col min="14338" max="14338" width="38.85546875" style="1" customWidth="1"/>
    <col min="14339" max="14339" width="20.7109375" style="1" customWidth="1"/>
    <col min="14340" max="14340" width="36.140625" style="1" customWidth="1"/>
    <col min="14341" max="14343" width="5.7109375" style="1" customWidth="1"/>
    <col min="14344" max="14344" width="2" style="1" customWidth="1"/>
    <col min="14345" max="14345" width="91" style="1" customWidth="1"/>
    <col min="14346" max="14346" width="1.5703125" style="1" customWidth="1"/>
    <col min="14347" max="14347" width="3.28515625" style="1" customWidth="1"/>
    <col min="14348" max="14591" width="11.42578125" style="1"/>
    <col min="14592" max="14592" width="8.5703125" style="1" customWidth="1"/>
    <col min="14593" max="14593" width="29.140625" style="1" customWidth="1"/>
    <col min="14594" max="14594" width="38.85546875" style="1" customWidth="1"/>
    <col min="14595" max="14595" width="20.7109375" style="1" customWidth="1"/>
    <col min="14596" max="14596" width="36.140625" style="1" customWidth="1"/>
    <col min="14597" max="14599" width="5.7109375" style="1" customWidth="1"/>
    <col min="14600" max="14600" width="2" style="1" customWidth="1"/>
    <col min="14601" max="14601" width="91" style="1" customWidth="1"/>
    <col min="14602" max="14602" width="1.5703125" style="1" customWidth="1"/>
    <col min="14603" max="14603" width="3.28515625" style="1" customWidth="1"/>
    <col min="14604" max="14847" width="11.42578125" style="1"/>
    <col min="14848" max="14848" width="8.5703125" style="1" customWidth="1"/>
    <col min="14849" max="14849" width="29.140625" style="1" customWidth="1"/>
    <col min="14850" max="14850" width="38.85546875" style="1" customWidth="1"/>
    <col min="14851" max="14851" width="20.7109375" style="1" customWidth="1"/>
    <col min="14852" max="14852" width="36.140625" style="1" customWidth="1"/>
    <col min="14853" max="14855" width="5.7109375" style="1" customWidth="1"/>
    <col min="14856" max="14856" width="2" style="1" customWidth="1"/>
    <col min="14857" max="14857" width="91" style="1" customWidth="1"/>
    <col min="14858" max="14858" width="1.5703125" style="1" customWidth="1"/>
    <col min="14859" max="14859" width="3.28515625" style="1" customWidth="1"/>
    <col min="14860" max="15103" width="11.42578125" style="1"/>
    <col min="15104" max="15104" width="8.5703125" style="1" customWidth="1"/>
    <col min="15105" max="15105" width="29.140625" style="1" customWidth="1"/>
    <col min="15106" max="15106" width="38.85546875" style="1" customWidth="1"/>
    <col min="15107" max="15107" width="20.7109375" style="1" customWidth="1"/>
    <col min="15108" max="15108" width="36.140625" style="1" customWidth="1"/>
    <col min="15109" max="15111" width="5.7109375" style="1" customWidth="1"/>
    <col min="15112" max="15112" width="2" style="1" customWidth="1"/>
    <col min="15113" max="15113" width="91" style="1" customWidth="1"/>
    <col min="15114" max="15114" width="1.5703125" style="1" customWidth="1"/>
    <col min="15115" max="15115" width="3.28515625" style="1" customWidth="1"/>
    <col min="15116" max="15359" width="11.42578125" style="1"/>
    <col min="15360" max="15360" width="8.5703125" style="1" customWidth="1"/>
    <col min="15361" max="15361" width="29.140625" style="1" customWidth="1"/>
    <col min="15362" max="15362" width="38.85546875" style="1" customWidth="1"/>
    <col min="15363" max="15363" width="20.7109375" style="1" customWidth="1"/>
    <col min="15364" max="15364" width="36.140625" style="1" customWidth="1"/>
    <col min="15365" max="15367" width="5.7109375" style="1" customWidth="1"/>
    <col min="15368" max="15368" width="2" style="1" customWidth="1"/>
    <col min="15369" max="15369" width="91" style="1" customWidth="1"/>
    <col min="15370" max="15370" width="1.5703125" style="1" customWidth="1"/>
    <col min="15371" max="15371" width="3.28515625" style="1" customWidth="1"/>
    <col min="15372" max="15615" width="11.42578125" style="1"/>
    <col min="15616" max="15616" width="8.5703125" style="1" customWidth="1"/>
    <col min="15617" max="15617" width="29.140625" style="1" customWidth="1"/>
    <col min="15618" max="15618" width="38.85546875" style="1" customWidth="1"/>
    <col min="15619" max="15619" width="20.7109375" style="1" customWidth="1"/>
    <col min="15620" max="15620" width="36.140625" style="1" customWidth="1"/>
    <col min="15621" max="15623" width="5.7109375" style="1" customWidth="1"/>
    <col min="15624" max="15624" width="2" style="1" customWidth="1"/>
    <col min="15625" max="15625" width="91" style="1" customWidth="1"/>
    <col min="15626" max="15626" width="1.5703125" style="1" customWidth="1"/>
    <col min="15627" max="15627" width="3.28515625" style="1" customWidth="1"/>
    <col min="15628" max="15871" width="11.42578125" style="1"/>
    <col min="15872" max="15872" width="8.5703125" style="1" customWidth="1"/>
    <col min="15873" max="15873" width="29.140625" style="1" customWidth="1"/>
    <col min="15874" max="15874" width="38.85546875" style="1" customWidth="1"/>
    <col min="15875" max="15875" width="20.7109375" style="1" customWidth="1"/>
    <col min="15876" max="15876" width="36.140625" style="1" customWidth="1"/>
    <col min="15877" max="15879" width="5.7109375" style="1" customWidth="1"/>
    <col min="15880" max="15880" width="2" style="1" customWidth="1"/>
    <col min="15881" max="15881" width="91" style="1" customWidth="1"/>
    <col min="15882" max="15882" width="1.5703125" style="1" customWidth="1"/>
    <col min="15883" max="15883" width="3.28515625" style="1" customWidth="1"/>
    <col min="15884" max="16127" width="11.42578125" style="1"/>
    <col min="16128" max="16128" width="8.5703125" style="1" customWidth="1"/>
    <col min="16129" max="16129" width="29.140625" style="1" customWidth="1"/>
    <col min="16130" max="16130" width="38.85546875" style="1" customWidth="1"/>
    <col min="16131" max="16131" width="20.7109375" style="1" customWidth="1"/>
    <col min="16132" max="16132" width="36.140625" style="1" customWidth="1"/>
    <col min="16133" max="16135" width="5.7109375" style="1" customWidth="1"/>
    <col min="16136" max="16136" width="2" style="1" customWidth="1"/>
    <col min="16137" max="16137" width="91" style="1" customWidth="1"/>
    <col min="16138" max="16138" width="1.5703125" style="1" customWidth="1"/>
    <col min="16139" max="16139" width="3.28515625" style="1" customWidth="1"/>
    <col min="16140" max="16384" width="11.42578125" style="1"/>
  </cols>
  <sheetData>
    <row r="1" spans="1:10" ht="82.5" customHeight="1" thickBot="1">
      <c r="A1" s="120" t="s">
        <v>0</v>
      </c>
      <c r="B1" s="121"/>
      <c r="C1" s="121"/>
      <c r="D1" s="121"/>
      <c r="E1" s="121"/>
      <c r="F1" s="121"/>
      <c r="G1" s="121"/>
      <c r="H1" s="121"/>
      <c r="I1" s="122"/>
    </row>
    <row r="2" spans="1:10" ht="18.75" thickBot="1">
      <c r="A2" s="2"/>
      <c r="B2" s="3"/>
      <c r="C2" s="3"/>
      <c r="D2" s="3"/>
      <c r="E2" s="3"/>
      <c r="F2" s="3"/>
      <c r="G2" s="3"/>
      <c r="H2" s="3"/>
    </row>
    <row r="3" spans="1:10" s="12" customFormat="1" ht="50.1" customHeight="1">
      <c r="A3" s="4"/>
      <c r="B3" s="5"/>
      <c r="C3" s="6"/>
      <c r="D3" s="7"/>
      <c r="E3" s="8"/>
      <c r="F3" s="9"/>
      <c r="G3" s="9"/>
      <c r="H3" s="10"/>
      <c r="I3" s="11" t="s">
        <v>1</v>
      </c>
    </row>
    <row r="4" spans="1:10" s="21" customFormat="1" ht="50.1" customHeight="1" thickBot="1">
      <c r="A4" s="13"/>
      <c r="B4" s="14"/>
      <c r="C4" s="15"/>
      <c r="D4" s="16"/>
      <c r="E4" s="17"/>
      <c r="F4" s="18"/>
      <c r="G4" s="18"/>
      <c r="H4" s="19"/>
      <c r="I4" s="20"/>
    </row>
    <row r="5" spans="1:10" s="21" customFormat="1" ht="28.5" customHeight="1">
      <c r="A5" s="22"/>
      <c r="B5" s="23"/>
      <c r="C5" s="24" t="s">
        <v>2</v>
      </c>
      <c r="D5" s="25" t="s">
        <v>3</v>
      </c>
      <c r="E5" s="26"/>
      <c r="F5" s="27"/>
      <c r="G5" s="27"/>
      <c r="H5" s="28"/>
      <c r="I5" s="11"/>
    </row>
    <row r="6" spans="1:10" s="21" customFormat="1" ht="28.5" customHeight="1">
      <c r="A6" s="29"/>
      <c r="B6" s="30"/>
      <c r="C6" s="31" t="s">
        <v>4</v>
      </c>
      <c r="D6" s="32" t="s">
        <v>5</v>
      </c>
      <c r="E6" s="33"/>
      <c r="F6" s="34"/>
      <c r="G6" s="34"/>
      <c r="H6" s="35"/>
      <c r="I6" s="36"/>
    </row>
    <row r="7" spans="1:10" s="21" customFormat="1" ht="28.5" customHeight="1">
      <c r="A7" s="29"/>
      <c r="B7" s="30"/>
      <c r="C7" s="31" t="s">
        <v>6</v>
      </c>
      <c r="D7" s="37" t="s">
        <v>7</v>
      </c>
      <c r="E7" s="33"/>
      <c r="F7" s="34"/>
      <c r="G7" s="34"/>
      <c r="H7" s="35"/>
      <c r="I7" s="36"/>
    </row>
    <row r="8" spans="1:10" s="21" customFormat="1" ht="28.5" customHeight="1" thickBot="1">
      <c r="A8" s="13"/>
      <c r="B8" s="38"/>
      <c r="C8" s="39">
        <v>0</v>
      </c>
      <c r="D8" s="40" t="s">
        <v>8</v>
      </c>
      <c r="E8" s="41"/>
      <c r="F8" s="42"/>
      <c r="G8" s="42"/>
      <c r="H8" s="43"/>
      <c r="I8" s="20"/>
    </row>
    <row r="9" spans="1:10" ht="32.25" customHeight="1">
      <c r="A9" s="123"/>
      <c r="B9" s="125"/>
      <c r="C9" s="126"/>
      <c r="D9" s="126"/>
      <c r="E9" s="127"/>
      <c r="F9" s="131" t="s">
        <v>3</v>
      </c>
      <c r="G9" s="132"/>
      <c r="H9" s="133"/>
      <c r="I9" s="134" t="s">
        <v>9</v>
      </c>
    </row>
    <row r="10" spans="1:10" ht="16.5" customHeight="1" thickBot="1">
      <c r="A10" s="124"/>
      <c r="B10" s="128"/>
      <c r="C10" s="129"/>
      <c r="D10" s="129"/>
      <c r="E10" s="130"/>
      <c r="F10" s="44" t="s">
        <v>5</v>
      </c>
      <c r="G10" s="45" t="s">
        <v>7</v>
      </c>
      <c r="H10" s="46" t="s">
        <v>8</v>
      </c>
      <c r="I10" s="135"/>
      <c r="J10" s="47"/>
    </row>
    <row r="11" spans="1:10" s="52" customFormat="1" ht="97.5" customHeight="1">
      <c r="A11" s="103" t="s">
        <v>10</v>
      </c>
      <c r="B11" s="114">
        <v>1</v>
      </c>
      <c r="C11" s="115" t="s">
        <v>11</v>
      </c>
      <c r="D11" s="115" t="s">
        <v>11</v>
      </c>
      <c r="E11" s="116" t="s">
        <v>11</v>
      </c>
      <c r="F11" s="48"/>
      <c r="G11" s="49" t="s">
        <v>12</v>
      </c>
      <c r="H11" s="50"/>
      <c r="I11" s="51"/>
    </row>
    <row r="12" spans="1:10" s="52" customFormat="1" ht="97.5" customHeight="1" thickBot="1">
      <c r="A12" s="104"/>
      <c r="B12" s="117">
        <v>2</v>
      </c>
      <c r="C12" s="118" t="s">
        <v>13</v>
      </c>
      <c r="D12" s="118" t="s">
        <v>13</v>
      </c>
      <c r="E12" s="119" t="s">
        <v>13</v>
      </c>
      <c r="F12" s="48"/>
      <c r="G12" s="49" t="s">
        <v>12</v>
      </c>
      <c r="H12" s="50"/>
      <c r="I12" s="53"/>
    </row>
    <row r="13" spans="1:10" s="52" customFormat="1" ht="97.5" customHeight="1" thickBot="1">
      <c r="A13" s="103" t="s">
        <v>14</v>
      </c>
      <c r="B13" s="114">
        <v>3</v>
      </c>
      <c r="C13" s="115" t="s">
        <v>11</v>
      </c>
      <c r="D13" s="115" t="s">
        <v>11</v>
      </c>
      <c r="E13" s="116" t="s">
        <v>11</v>
      </c>
      <c r="F13" s="54"/>
      <c r="G13" s="55"/>
      <c r="H13" s="56" t="s">
        <v>15</v>
      </c>
      <c r="I13" s="51"/>
    </row>
    <row r="14" spans="1:10" s="52" customFormat="1" ht="97.5" customHeight="1" thickBot="1">
      <c r="A14" s="104"/>
      <c r="B14" s="117">
        <v>4</v>
      </c>
      <c r="C14" s="118" t="s">
        <v>13</v>
      </c>
      <c r="D14" s="118" t="s">
        <v>13</v>
      </c>
      <c r="E14" s="119" t="s">
        <v>13</v>
      </c>
      <c r="F14" s="57"/>
      <c r="G14" s="49"/>
      <c r="H14" s="56" t="s">
        <v>15</v>
      </c>
      <c r="I14" s="53"/>
    </row>
    <row r="15" spans="1:10" s="52" customFormat="1" ht="97.5" customHeight="1" thickBot="1">
      <c r="A15" s="103" t="s">
        <v>16</v>
      </c>
      <c r="B15" s="105">
        <v>5</v>
      </c>
      <c r="C15" s="106"/>
      <c r="D15" s="106"/>
      <c r="E15" s="107"/>
      <c r="F15" s="54"/>
      <c r="G15" s="55"/>
      <c r="H15" s="56" t="s">
        <v>15</v>
      </c>
      <c r="I15" s="51"/>
    </row>
    <row r="16" spans="1:10" s="52" customFormat="1" ht="97.5" customHeight="1" thickBot="1">
      <c r="A16" s="104"/>
      <c r="B16" s="108">
        <v>6</v>
      </c>
      <c r="C16" s="109"/>
      <c r="D16" s="109"/>
      <c r="E16" s="110"/>
      <c r="F16" s="57"/>
      <c r="G16" s="49"/>
      <c r="H16" s="56" t="s">
        <v>15</v>
      </c>
      <c r="I16" s="53"/>
    </row>
    <row r="17" spans="1:9" s="52" customFormat="1" ht="97.5" customHeight="1">
      <c r="A17" s="103" t="s">
        <v>17</v>
      </c>
      <c r="B17" s="105">
        <v>7</v>
      </c>
      <c r="C17" s="106"/>
      <c r="D17" s="106"/>
      <c r="E17" s="107"/>
      <c r="F17" s="54" t="s">
        <v>12</v>
      </c>
      <c r="G17" s="55"/>
      <c r="H17" s="56"/>
      <c r="I17" s="51"/>
    </row>
    <row r="18" spans="1:9" s="52" customFormat="1" ht="97.5" customHeight="1" thickBot="1">
      <c r="A18" s="104"/>
      <c r="B18" s="108">
        <v>8</v>
      </c>
      <c r="C18" s="109"/>
      <c r="D18" s="109"/>
      <c r="E18" s="110"/>
      <c r="F18" s="57" t="s">
        <v>12</v>
      </c>
      <c r="G18" s="49"/>
      <c r="H18" s="50"/>
      <c r="I18" s="53"/>
    </row>
    <row r="19" spans="1:9" s="52" customFormat="1" ht="97.5" customHeight="1">
      <c r="A19" s="103" t="s">
        <v>18</v>
      </c>
      <c r="B19" s="105">
        <v>9</v>
      </c>
      <c r="C19" s="106"/>
      <c r="D19" s="106"/>
      <c r="E19" s="107"/>
      <c r="F19" s="54"/>
      <c r="G19" s="55" t="s">
        <v>12</v>
      </c>
      <c r="H19" s="56"/>
      <c r="I19" s="58"/>
    </row>
    <row r="20" spans="1:9" s="52" customFormat="1" ht="97.5" customHeight="1" thickBot="1">
      <c r="A20" s="104"/>
      <c r="B20" s="111">
        <v>10</v>
      </c>
      <c r="C20" s="112"/>
      <c r="D20" s="112"/>
      <c r="E20" s="113"/>
      <c r="F20" s="59"/>
      <c r="G20" s="60" t="s">
        <v>12</v>
      </c>
      <c r="H20" s="61"/>
      <c r="I20" s="62"/>
    </row>
    <row r="21" spans="1:9" s="52" customFormat="1" ht="60" customHeight="1" thickBot="1">
      <c r="A21" s="63"/>
      <c r="B21" s="97" t="s">
        <v>19</v>
      </c>
      <c r="C21" s="97"/>
      <c r="D21" s="97"/>
      <c r="E21" s="98"/>
      <c r="F21" s="64">
        <f>(((COUNTA(G11:G20)*0.5)+COUNTA(H11:H20))/(10))</f>
        <v>0.6</v>
      </c>
      <c r="G21" s="65"/>
      <c r="H21" s="66"/>
      <c r="I21" s="67"/>
    </row>
    <row r="22" spans="1:9" s="12" customFormat="1">
      <c r="A22" s="68"/>
      <c r="B22" s="69"/>
      <c r="C22" s="69"/>
      <c r="D22" s="69"/>
      <c r="E22" s="69"/>
      <c r="F22" s="70"/>
      <c r="G22" s="70"/>
      <c r="H22" s="70"/>
    </row>
    <row r="23" spans="1:9" s="12" customFormat="1">
      <c r="A23" s="68"/>
      <c r="B23" s="69"/>
      <c r="C23" s="69"/>
      <c r="D23" s="69"/>
      <c r="E23" s="69"/>
      <c r="F23" s="71"/>
      <c r="G23" s="72"/>
      <c r="H23" s="72"/>
    </row>
    <row r="24" spans="1:9" s="74" customFormat="1" ht="30" customHeight="1">
      <c r="A24" s="99" t="s">
        <v>20</v>
      </c>
      <c r="B24" s="99"/>
      <c r="C24" s="99"/>
      <c r="D24" s="73"/>
      <c r="E24" s="73"/>
      <c r="F24" s="73"/>
      <c r="G24" s="73"/>
      <c r="H24" s="73"/>
    </row>
    <row r="25" spans="1:9" s="12" customFormat="1" ht="245.25" customHeight="1">
      <c r="A25" s="100"/>
      <c r="B25" s="101"/>
      <c r="C25" s="101"/>
      <c r="D25" s="101"/>
      <c r="E25" s="101"/>
      <c r="F25" s="101"/>
      <c r="G25" s="101"/>
      <c r="H25" s="101"/>
      <c r="I25" s="102"/>
    </row>
    <row r="26" spans="1:9">
      <c r="A26" s="68"/>
      <c r="B26" s="75"/>
      <c r="C26" s="75"/>
      <c r="D26" s="75"/>
      <c r="E26" s="75"/>
      <c r="F26" s="75"/>
      <c r="G26" s="75"/>
      <c r="H26" s="75"/>
    </row>
  </sheetData>
  <mergeCells count="23">
    <mergeCell ref="A11:A12"/>
    <mergeCell ref="B11:E11"/>
    <mergeCell ref="B12:E12"/>
    <mergeCell ref="A1:I1"/>
    <mergeCell ref="A9:A10"/>
    <mergeCell ref="B9:E10"/>
    <mergeCell ref="F9:H9"/>
    <mergeCell ref="I9:I10"/>
    <mergeCell ref="A13:A14"/>
    <mergeCell ref="B13:E13"/>
    <mergeCell ref="B14:E14"/>
    <mergeCell ref="A15:A16"/>
    <mergeCell ref="B15:E15"/>
    <mergeCell ref="B16:E16"/>
    <mergeCell ref="B21:E21"/>
    <mergeCell ref="A24:C24"/>
    <mergeCell ref="A25:I25"/>
    <mergeCell ref="A17:A18"/>
    <mergeCell ref="B17:E17"/>
    <mergeCell ref="B18:E18"/>
    <mergeCell ref="A19:A20"/>
    <mergeCell ref="B19:E19"/>
    <mergeCell ref="B20:E20"/>
  </mergeCells>
  <printOptions horizontalCentered="1" verticalCentered="1"/>
  <pageMargins left="3.937007874015748E-2" right="3.937007874015748E-2" top="0" bottom="0" header="0" footer="0"/>
  <pageSetup paperSize="9" scale="36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00B0F0"/>
    <pageSetUpPr fitToPage="1"/>
  </sheetPr>
  <dimension ref="A1:J26"/>
  <sheetViews>
    <sheetView showGridLines="0" view="pageBreakPreview" topLeftCell="A13" zoomScale="60" zoomScaleNormal="70" workbookViewId="0">
      <selection activeCell="E7" sqref="E7"/>
    </sheetView>
  </sheetViews>
  <sheetFormatPr defaultColWidth="11.42578125" defaultRowHeight="18"/>
  <cols>
    <col min="1" max="1" width="26.85546875" style="76" customWidth="1"/>
    <col min="2" max="2" width="29.140625" style="1" customWidth="1"/>
    <col min="3" max="3" width="53.7109375" style="1" customWidth="1"/>
    <col min="4" max="4" width="25.28515625" style="1" customWidth="1"/>
    <col min="5" max="5" width="38" style="1" customWidth="1"/>
    <col min="6" max="8" width="10.85546875" style="1" customWidth="1"/>
    <col min="9" max="9" width="101.85546875" style="1" customWidth="1"/>
    <col min="10" max="10" width="1.5703125" style="1" customWidth="1"/>
    <col min="11" max="11" width="3.28515625" style="1" customWidth="1"/>
    <col min="12" max="12" width="13" style="1" customWidth="1"/>
    <col min="13" max="255" width="11.42578125" style="1"/>
    <col min="256" max="256" width="8.5703125" style="1" customWidth="1"/>
    <col min="257" max="257" width="29.140625" style="1" customWidth="1"/>
    <col min="258" max="258" width="38.85546875" style="1" customWidth="1"/>
    <col min="259" max="259" width="20.7109375" style="1" customWidth="1"/>
    <col min="260" max="260" width="36.140625" style="1" customWidth="1"/>
    <col min="261" max="263" width="5.7109375" style="1" customWidth="1"/>
    <col min="264" max="264" width="2" style="1" customWidth="1"/>
    <col min="265" max="265" width="91" style="1" customWidth="1"/>
    <col min="266" max="266" width="1.5703125" style="1" customWidth="1"/>
    <col min="267" max="267" width="3.28515625" style="1" customWidth="1"/>
    <col min="268" max="511" width="11.42578125" style="1"/>
    <col min="512" max="512" width="8.5703125" style="1" customWidth="1"/>
    <col min="513" max="513" width="29.140625" style="1" customWidth="1"/>
    <col min="514" max="514" width="38.85546875" style="1" customWidth="1"/>
    <col min="515" max="515" width="20.7109375" style="1" customWidth="1"/>
    <col min="516" max="516" width="36.140625" style="1" customWidth="1"/>
    <col min="517" max="519" width="5.7109375" style="1" customWidth="1"/>
    <col min="520" max="520" width="2" style="1" customWidth="1"/>
    <col min="521" max="521" width="91" style="1" customWidth="1"/>
    <col min="522" max="522" width="1.5703125" style="1" customWidth="1"/>
    <col min="523" max="523" width="3.28515625" style="1" customWidth="1"/>
    <col min="524" max="767" width="11.42578125" style="1"/>
    <col min="768" max="768" width="8.5703125" style="1" customWidth="1"/>
    <col min="769" max="769" width="29.140625" style="1" customWidth="1"/>
    <col min="770" max="770" width="38.85546875" style="1" customWidth="1"/>
    <col min="771" max="771" width="20.7109375" style="1" customWidth="1"/>
    <col min="772" max="772" width="36.140625" style="1" customWidth="1"/>
    <col min="773" max="775" width="5.7109375" style="1" customWidth="1"/>
    <col min="776" max="776" width="2" style="1" customWidth="1"/>
    <col min="777" max="777" width="91" style="1" customWidth="1"/>
    <col min="778" max="778" width="1.5703125" style="1" customWidth="1"/>
    <col min="779" max="779" width="3.28515625" style="1" customWidth="1"/>
    <col min="780" max="1023" width="11.42578125" style="1"/>
    <col min="1024" max="1024" width="8.5703125" style="1" customWidth="1"/>
    <col min="1025" max="1025" width="29.140625" style="1" customWidth="1"/>
    <col min="1026" max="1026" width="38.85546875" style="1" customWidth="1"/>
    <col min="1027" max="1027" width="20.7109375" style="1" customWidth="1"/>
    <col min="1028" max="1028" width="36.140625" style="1" customWidth="1"/>
    <col min="1029" max="1031" width="5.7109375" style="1" customWidth="1"/>
    <col min="1032" max="1032" width="2" style="1" customWidth="1"/>
    <col min="1033" max="1033" width="91" style="1" customWidth="1"/>
    <col min="1034" max="1034" width="1.5703125" style="1" customWidth="1"/>
    <col min="1035" max="1035" width="3.28515625" style="1" customWidth="1"/>
    <col min="1036" max="1279" width="11.42578125" style="1"/>
    <col min="1280" max="1280" width="8.5703125" style="1" customWidth="1"/>
    <col min="1281" max="1281" width="29.140625" style="1" customWidth="1"/>
    <col min="1282" max="1282" width="38.85546875" style="1" customWidth="1"/>
    <col min="1283" max="1283" width="20.7109375" style="1" customWidth="1"/>
    <col min="1284" max="1284" width="36.140625" style="1" customWidth="1"/>
    <col min="1285" max="1287" width="5.7109375" style="1" customWidth="1"/>
    <col min="1288" max="1288" width="2" style="1" customWidth="1"/>
    <col min="1289" max="1289" width="91" style="1" customWidth="1"/>
    <col min="1290" max="1290" width="1.5703125" style="1" customWidth="1"/>
    <col min="1291" max="1291" width="3.28515625" style="1" customWidth="1"/>
    <col min="1292" max="1535" width="11.42578125" style="1"/>
    <col min="1536" max="1536" width="8.5703125" style="1" customWidth="1"/>
    <col min="1537" max="1537" width="29.140625" style="1" customWidth="1"/>
    <col min="1538" max="1538" width="38.85546875" style="1" customWidth="1"/>
    <col min="1539" max="1539" width="20.7109375" style="1" customWidth="1"/>
    <col min="1540" max="1540" width="36.140625" style="1" customWidth="1"/>
    <col min="1541" max="1543" width="5.7109375" style="1" customWidth="1"/>
    <col min="1544" max="1544" width="2" style="1" customWidth="1"/>
    <col min="1545" max="1545" width="91" style="1" customWidth="1"/>
    <col min="1546" max="1546" width="1.5703125" style="1" customWidth="1"/>
    <col min="1547" max="1547" width="3.28515625" style="1" customWidth="1"/>
    <col min="1548" max="1791" width="11.42578125" style="1"/>
    <col min="1792" max="1792" width="8.5703125" style="1" customWidth="1"/>
    <col min="1793" max="1793" width="29.140625" style="1" customWidth="1"/>
    <col min="1794" max="1794" width="38.85546875" style="1" customWidth="1"/>
    <col min="1795" max="1795" width="20.7109375" style="1" customWidth="1"/>
    <col min="1796" max="1796" width="36.140625" style="1" customWidth="1"/>
    <col min="1797" max="1799" width="5.7109375" style="1" customWidth="1"/>
    <col min="1800" max="1800" width="2" style="1" customWidth="1"/>
    <col min="1801" max="1801" width="91" style="1" customWidth="1"/>
    <col min="1802" max="1802" width="1.5703125" style="1" customWidth="1"/>
    <col min="1803" max="1803" width="3.28515625" style="1" customWidth="1"/>
    <col min="1804" max="2047" width="11.42578125" style="1"/>
    <col min="2048" max="2048" width="8.5703125" style="1" customWidth="1"/>
    <col min="2049" max="2049" width="29.140625" style="1" customWidth="1"/>
    <col min="2050" max="2050" width="38.85546875" style="1" customWidth="1"/>
    <col min="2051" max="2051" width="20.7109375" style="1" customWidth="1"/>
    <col min="2052" max="2052" width="36.140625" style="1" customWidth="1"/>
    <col min="2053" max="2055" width="5.7109375" style="1" customWidth="1"/>
    <col min="2056" max="2056" width="2" style="1" customWidth="1"/>
    <col min="2057" max="2057" width="91" style="1" customWidth="1"/>
    <col min="2058" max="2058" width="1.5703125" style="1" customWidth="1"/>
    <col min="2059" max="2059" width="3.28515625" style="1" customWidth="1"/>
    <col min="2060" max="2303" width="11.42578125" style="1"/>
    <col min="2304" max="2304" width="8.5703125" style="1" customWidth="1"/>
    <col min="2305" max="2305" width="29.140625" style="1" customWidth="1"/>
    <col min="2306" max="2306" width="38.85546875" style="1" customWidth="1"/>
    <col min="2307" max="2307" width="20.7109375" style="1" customWidth="1"/>
    <col min="2308" max="2308" width="36.140625" style="1" customWidth="1"/>
    <col min="2309" max="2311" width="5.7109375" style="1" customWidth="1"/>
    <col min="2312" max="2312" width="2" style="1" customWidth="1"/>
    <col min="2313" max="2313" width="91" style="1" customWidth="1"/>
    <col min="2314" max="2314" width="1.5703125" style="1" customWidth="1"/>
    <col min="2315" max="2315" width="3.28515625" style="1" customWidth="1"/>
    <col min="2316" max="2559" width="11.42578125" style="1"/>
    <col min="2560" max="2560" width="8.5703125" style="1" customWidth="1"/>
    <col min="2561" max="2561" width="29.140625" style="1" customWidth="1"/>
    <col min="2562" max="2562" width="38.85546875" style="1" customWidth="1"/>
    <col min="2563" max="2563" width="20.7109375" style="1" customWidth="1"/>
    <col min="2564" max="2564" width="36.140625" style="1" customWidth="1"/>
    <col min="2565" max="2567" width="5.7109375" style="1" customWidth="1"/>
    <col min="2568" max="2568" width="2" style="1" customWidth="1"/>
    <col min="2569" max="2569" width="91" style="1" customWidth="1"/>
    <col min="2570" max="2570" width="1.5703125" style="1" customWidth="1"/>
    <col min="2571" max="2571" width="3.28515625" style="1" customWidth="1"/>
    <col min="2572" max="2815" width="11.42578125" style="1"/>
    <col min="2816" max="2816" width="8.5703125" style="1" customWidth="1"/>
    <col min="2817" max="2817" width="29.140625" style="1" customWidth="1"/>
    <col min="2818" max="2818" width="38.85546875" style="1" customWidth="1"/>
    <col min="2819" max="2819" width="20.7109375" style="1" customWidth="1"/>
    <col min="2820" max="2820" width="36.140625" style="1" customWidth="1"/>
    <col min="2821" max="2823" width="5.7109375" style="1" customWidth="1"/>
    <col min="2824" max="2824" width="2" style="1" customWidth="1"/>
    <col min="2825" max="2825" width="91" style="1" customWidth="1"/>
    <col min="2826" max="2826" width="1.5703125" style="1" customWidth="1"/>
    <col min="2827" max="2827" width="3.28515625" style="1" customWidth="1"/>
    <col min="2828" max="3071" width="11.42578125" style="1"/>
    <col min="3072" max="3072" width="8.5703125" style="1" customWidth="1"/>
    <col min="3073" max="3073" width="29.140625" style="1" customWidth="1"/>
    <col min="3074" max="3074" width="38.85546875" style="1" customWidth="1"/>
    <col min="3075" max="3075" width="20.7109375" style="1" customWidth="1"/>
    <col min="3076" max="3076" width="36.140625" style="1" customWidth="1"/>
    <col min="3077" max="3079" width="5.7109375" style="1" customWidth="1"/>
    <col min="3080" max="3080" width="2" style="1" customWidth="1"/>
    <col min="3081" max="3081" width="91" style="1" customWidth="1"/>
    <col min="3082" max="3082" width="1.5703125" style="1" customWidth="1"/>
    <col min="3083" max="3083" width="3.28515625" style="1" customWidth="1"/>
    <col min="3084" max="3327" width="11.42578125" style="1"/>
    <col min="3328" max="3328" width="8.5703125" style="1" customWidth="1"/>
    <col min="3329" max="3329" width="29.140625" style="1" customWidth="1"/>
    <col min="3330" max="3330" width="38.85546875" style="1" customWidth="1"/>
    <col min="3331" max="3331" width="20.7109375" style="1" customWidth="1"/>
    <col min="3332" max="3332" width="36.140625" style="1" customWidth="1"/>
    <col min="3333" max="3335" width="5.7109375" style="1" customWidth="1"/>
    <col min="3336" max="3336" width="2" style="1" customWidth="1"/>
    <col min="3337" max="3337" width="91" style="1" customWidth="1"/>
    <col min="3338" max="3338" width="1.5703125" style="1" customWidth="1"/>
    <col min="3339" max="3339" width="3.28515625" style="1" customWidth="1"/>
    <col min="3340" max="3583" width="11.42578125" style="1"/>
    <col min="3584" max="3584" width="8.5703125" style="1" customWidth="1"/>
    <col min="3585" max="3585" width="29.140625" style="1" customWidth="1"/>
    <col min="3586" max="3586" width="38.85546875" style="1" customWidth="1"/>
    <col min="3587" max="3587" width="20.7109375" style="1" customWidth="1"/>
    <col min="3588" max="3588" width="36.140625" style="1" customWidth="1"/>
    <col min="3589" max="3591" width="5.7109375" style="1" customWidth="1"/>
    <col min="3592" max="3592" width="2" style="1" customWidth="1"/>
    <col min="3593" max="3593" width="91" style="1" customWidth="1"/>
    <col min="3594" max="3594" width="1.5703125" style="1" customWidth="1"/>
    <col min="3595" max="3595" width="3.28515625" style="1" customWidth="1"/>
    <col min="3596" max="3839" width="11.42578125" style="1"/>
    <col min="3840" max="3840" width="8.5703125" style="1" customWidth="1"/>
    <col min="3841" max="3841" width="29.140625" style="1" customWidth="1"/>
    <col min="3842" max="3842" width="38.85546875" style="1" customWidth="1"/>
    <col min="3843" max="3843" width="20.7109375" style="1" customWidth="1"/>
    <col min="3844" max="3844" width="36.140625" style="1" customWidth="1"/>
    <col min="3845" max="3847" width="5.7109375" style="1" customWidth="1"/>
    <col min="3848" max="3848" width="2" style="1" customWidth="1"/>
    <col min="3849" max="3849" width="91" style="1" customWidth="1"/>
    <col min="3850" max="3850" width="1.5703125" style="1" customWidth="1"/>
    <col min="3851" max="3851" width="3.28515625" style="1" customWidth="1"/>
    <col min="3852" max="4095" width="11.42578125" style="1"/>
    <col min="4096" max="4096" width="8.5703125" style="1" customWidth="1"/>
    <col min="4097" max="4097" width="29.140625" style="1" customWidth="1"/>
    <col min="4098" max="4098" width="38.85546875" style="1" customWidth="1"/>
    <col min="4099" max="4099" width="20.7109375" style="1" customWidth="1"/>
    <col min="4100" max="4100" width="36.140625" style="1" customWidth="1"/>
    <col min="4101" max="4103" width="5.7109375" style="1" customWidth="1"/>
    <col min="4104" max="4104" width="2" style="1" customWidth="1"/>
    <col min="4105" max="4105" width="91" style="1" customWidth="1"/>
    <col min="4106" max="4106" width="1.5703125" style="1" customWidth="1"/>
    <col min="4107" max="4107" width="3.28515625" style="1" customWidth="1"/>
    <col min="4108" max="4351" width="11.42578125" style="1"/>
    <col min="4352" max="4352" width="8.5703125" style="1" customWidth="1"/>
    <col min="4353" max="4353" width="29.140625" style="1" customWidth="1"/>
    <col min="4354" max="4354" width="38.85546875" style="1" customWidth="1"/>
    <col min="4355" max="4355" width="20.7109375" style="1" customWidth="1"/>
    <col min="4356" max="4356" width="36.140625" style="1" customWidth="1"/>
    <col min="4357" max="4359" width="5.7109375" style="1" customWidth="1"/>
    <col min="4360" max="4360" width="2" style="1" customWidth="1"/>
    <col min="4361" max="4361" width="91" style="1" customWidth="1"/>
    <col min="4362" max="4362" width="1.5703125" style="1" customWidth="1"/>
    <col min="4363" max="4363" width="3.28515625" style="1" customWidth="1"/>
    <col min="4364" max="4607" width="11.42578125" style="1"/>
    <col min="4608" max="4608" width="8.5703125" style="1" customWidth="1"/>
    <col min="4609" max="4609" width="29.140625" style="1" customWidth="1"/>
    <col min="4610" max="4610" width="38.85546875" style="1" customWidth="1"/>
    <col min="4611" max="4611" width="20.7109375" style="1" customWidth="1"/>
    <col min="4612" max="4612" width="36.140625" style="1" customWidth="1"/>
    <col min="4613" max="4615" width="5.7109375" style="1" customWidth="1"/>
    <col min="4616" max="4616" width="2" style="1" customWidth="1"/>
    <col min="4617" max="4617" width="91" style="1" customWidth="1"/>
    <col min="4618" max="4618" width="1.5703125" style="1" customWidth="1"/>
    <col min="4619" max="4619" width="3.28515625" style="1" customWidth="1"/>
    <col min="4620" max="4863" width="11.42578125" style="1"/>
    <col min="4864" max="4864" width="8.5703125" style="1" customWidth="1"/>
    <col min="4865" max="4865" width="29.140625" style="1" customWidth="1"/>
    <col min="4866" max="4866" width="38.85546875" style="1" customWidth="1"/>
    <col min="4867" max="4867" width="20.7109375" style="1" customWidth="1"/>
    <col min="4868" max="4868" width="36.140625" style="1" customWidth="1"/>
    <col min="4869" max="4871" width="5.7109375" style="1" customWidth="1"/>
    <col min="4872" max="4872" width="2" style="1" customWidth="1"/>
    <col min="4873" max="4873" width="91" style="1" customWidth="1"/>
    <col min="4874" max="4874" width="1.5703125" style="1" customWidth="1"/>
    <col min="4875" max="4875" width="3.28515625" style="1" customWidth="1"/>
    <col min="4876" max="5119" width="11.42578125" style="1"/>
    <col min="5120" max="5120" width="8.5703125" style="1" customWidth="1"/>
    <col min="5121" max="5121" width="29.140625" style="1" customWidth="1"/>
    <col min="5122" max="5122" width="38.85546875" style="1" customWidth="1"/>
    <col min="5123" max="5123" width="20.7109375" style="1" customWidth="1"/>
    <col min="5124" max="5124" width="36.140625" style="1" customWidth="1"/>
    <col min="5125" max="5127" width="5.7109375" style="1" customWidth="1"/>
    <col min="5128" max="5128" width="2" style="1" customWidth="1"/>
    <col min="5129" max="5129" width="91" style="1" customWidth="1"/>
    <col min="5130" max="5130" width="1.5703125" style="1" customWidth="1"/>
    <col min="5131" max="5131" width="3.28515625" style="1" customWidth="1"/>
    <col min="5132" max="5375" width="11.42578125" style="1"/>
    <col min="5376" max="5376" width="8.5703125" style="1" customWidth="1"/>
    <col min="5377" max="5377" width="29.140625" style="1" customWidth="1"/>
    <col min="5378" max="5378" width="38.85546875" style="1" customWidth="1"/>
    <col min="5379" max="5379" width="20.7109375" style="1" customWidth="1"/>
    <col min="5380" max="5380" width="36.140625" style="1" customWidth="1"/>
    <col min="5381" max="5383" width="5.7109375" style="1" customWidth="1"/>
    <col min="5384" max="5384" width="2" style="1" customWidth="1"/>
    <col min="5385" max="5385" width="91" style="1" customWidth="1"/>
    <col min="5386" max="5386" width="1.5703125" style="1" customWidth="1"/>
    <col min="5387" max="5387" width="3.28515625" style="1" customWidth="1"/>
    <col min="5388" max="5631" width="11.42578125" style="1"/>
    <col min="5632" max="5632" width="8.5703125" style="1" customWidth="1"/>
    <col min="5633" max="5633" width="29.140625" style="1" customWidth="1"/>
    <col min="5634" max="5634" width="38.85546875" style="1" customWidth="1"/>
    <col min="5635" max="5635" width="20.7109375" style="1" customWidth="1"/>
    <col min="5636" max="5636" width="36.140625" style="1" customWidth="1"/>
    <col min="5637" max="5639" width="5.7109375" style="1" customWidth="1"/>
    <col min="5640" max="5640" width="2" style="1" customWidth="1"/>
    <col min="5641" max="5641" width="91" style="1" customWidth="1"/>
    <col min="5642" max="5642" width="1.5703125" style="1" customWidth="1"/>
    <col min="5643" max="5643" width="3.28515625" style="1" customWidth="1"/>
    <col min="5644" max="5887" width="11.42578125" style="1"/>
    <col min="5888" max="5888" width="8.5703125" style="1" customWidth="1"/>
    <col min="5889" max="5889" width="29.140625" style="1" customWidth="1"/>
    <col min="5890" max="5890" width="38.85546875" style="1" customWidth="1"/>
    <col min="5891" max="5891" width="20.7109375" style="1" customWidth="1"/>
    <col min="5892" max="5892" width="36.140625" style="1" customWidth="1"/>
    <col min="5893" max="5895" width="5.7109375" style="1" customWidth="1"/>
    <col min="5896" max="5896" width="2" style="1" customWidth="1"/>
    <col min="5897" max="5897" width="91" style="1" customWidth="1"/>
    <col min="5898" max="5898" width="1.5703125" style="1" customWidth="1"/>
    <col min="5899" max="5899" width="3.28515625" style="1" customWidth="1"/>
    <col min="5900" max="6143" width="11.42578125" style="1"/>
    <col min="6144" max="6144" width="8.5703125" style="1" customWidth="1"/>
    <col min="6145" max="6145" width="29.140625" style="1" customWidth="1"/>
    <col min="6146" max="6146" width="38.85546875" style="1" customWidth="1"/>
    <col min="6147" max="6147" width="20.7109375" style="1" customWidth="1"/>
    <col min="6148" max="6148" width="36.140625" style="1" customWidth="1"/>
    <col min="6149" max="6151" width="5.7109375" style="1" customWidth="1"/>
    <col min="6152" max="6152" width="2" style="1" customWidth="1"/>
    <col min="6153" max="6153" width="91" style="1" customWidth="1"/>
    <col min="6154" max="6154" width="1.5703125" style="1" customWidth="1"/>
    <col min="6155" max="6155" width="3.28515625" style="1" customWidth="1"/>
    <col min="6156" max="6399" width="11.42578125" style="1"/>
    <col min="6400" max="6400" width="8.5703125" style="1" customWidth="1"/>
    <col min="6401" max="6401" width="29.140625" style="1" customWidth="1"/>
    <col min="6402" max="6402" width="38.85546875" style="1" customWidth="1"/>
    <col min="6403" max="6403" width="20.7109375" style="1" customWidth="1"/>
    <col min="6404" max="6404" width="36.140625" style="1" customWidth="1"/>
    <col min="6405" max="6407" width="5.7109375" style="1" customWidth="1"/>
    <col min="6408" max="6408" width="2" style="1" customWidth="1"/>
    <col min="6409" max="6409" width="91" style="1" customWidth="1"/>
    <col min="6410" max="6410" width="1.5703125" style="1" customWidth="1"/>
    <col min="6411" max="6411" width="3.28515625" style="1" customWidth="1"/>
    <col min="6412" max="6655" width="11.42578125" style="1"/>
    <col min="6656" max="6656" width="8.5703125" style="1" customWidth="1"/>
    <col min="6657" max="6657" width="29.140625" style="1" customWidth="1"/>
    <col min="6658" max="6658" width="38.85546875" style="1" customWidth="1"/>
    <col min="6659" max="6659" width="20.7109375" style="1" customWidth="1"/>
    <col min="6660" max="6660" width="36.140625" style="1" customWidth="1"/>
    <col min="6661" max="6663" width="5.7109375" style="1" customWidth="1"/>
    <col min="6664" max="6664" width="2" style="1" customWidth="1"/>
    <col min="6665" max="6665" width="91" style="1" customWidth="1"/>
    <col min="6666" max="6666" width="1.5703125" style="1" customWidth="1"/>
    <col min="6667" max="6667" width="3.28515625" style="1" customWidth="1"/>
    <col min="6668" max="6911" width="11.42578125" style="1"/>
    <col min="6912" max="6912" width="8.5703125" style="1" customWidth="1"/>
    <col min="6913" max="6913" width="29.140625" style="1" customWidth="1"/>
    <col min="6914" max="6914" width="38.85546875" style="1" customWidth="1"/>
    <col min="6915" max="6915" width="20.7109375" style="1" customWidth="1"/>
    <col min="6916" max="6916" width="36.140625" style="1" customWidth="1"/>
    <col min="6917" max="6919" width="5.7109375" style="1" customWidth="1"/>
    <col min="6920" max="6920" width="2" style="1" customWidth="1"/>
    <col min="6921" max="6921" width="91" style="1" customWidth="1"/>
    <col min="6922" max="6922" width="1.5703125" style="1" customWidth="1"/>
    <col min="6923" max="6923" width="3.28515625" style="1" customWidth="1"/>
    <col min="6924" max="7167" width="11.42578125" style="1"/>
    <col min="7168" max="7168" width="8.5703125" style="1" customWidth="1"/>
    <col min="7169" max="7169" width="29.140625" style="1" customWidth="1"/>
    <col min="7170" max="7170" width="38.85546875" style="1" customWidth="1"/>
    <col min="7171" max="7171" width="20.7109375" style="1" customWidth="1"/>
    <col min="7172" max="7172" width="36.140625" style="1" customWidth="1"/>
    <col min="7173" max="7175" width="5.7109375" style="1" customWidth="1"/>
    <col min="7176" max="7176" width="2" style="1" customWidth="1"/>
    <col min="7177" max="7177" width="91" style="1" customWidth="1"/>
    <col min="7178" max="7178" width="1.5703125" style="1" customWidth="1"/>
    <col min="7179" max="7179" width="3.28515625" style="1" customWidth="1"/>
    <col min="7180" max="7423" width="11.42578125" style="1"/>
    <col min="7424" max="7424" width="8.5703125" style="1" customWidth="1"/>
    <col min="7425" max="7425" width="29.140625" style="1" customWidth="1"/>
    <col min="7426" max="7426" width="38.85546875" style="1" customWidth="1"/>
    <col min="7427" max="7427" width="20.7109375" style="1" customWidth="1"/>
    <col min="7428" max="7428" width="36.140625" style="1" customWidth="1"/>
    <col min="7429" max="7431" width="5.7109375" style="1" customWidth="1"/>
    <col min="7432" max="7432" width="2" style="1" customWidth="1"/>
    <col min="7433" max="7433" width="91" style="1" customWidth="1"/>
    <col min="7434" max="7434" width="1.5703125" style="1" customWidth="1"/>
    <col min="7435" max="7435" width="3.28515625" style="1" customWidth="1"/>
    <col min="7436" max="7679" width="11.42578125" style="1"/>
    <col min="7680" max="7680" width="8.5703125" style="1" customWidth="1"/>
    <col min="7681" max="7681" width="29.140625" style="1" customWidth="1"/>
    <col min="7682" max="7682" width="38.85546875" style="1" customWidth="1"/>
    <col min="7683" max="7683" width="20.7109375" style="1" customWidth="1"/>
    <col min="7684" max="7684" width="36.140625" style="1" customWidth="1"/>
    <col min="7685" max="7687" width="5.7109375" style="1" customWidth="1"/>
    <col min="7688" max="7688" width="2" style="1" customWidth="1"/>
    <col min="7689" max="7689" width="91" style="1" customWidth="1"/>
    <col min="7690" max="7690" width="1.5703125" style="1" customWidth="1"/>
    <col min="7691" max="7691" width="3.28515625" style="1" customWidth="1"/>
    <col min="7692" max="7935" width="11.42578125" style="1"/>
    <col min="7936" max="7936" width="8.5703125" style="1" customWidth="1"/>
    <col min="7937" max="7937" width="29.140625" style="1" customWidth="1"/>
    <col min="7938" max="7938" width="38.85546875" style="1" customWidth="1"/>
    <col min="7939" max="7939" width="20.7109375" style="1" customWidth="1"/>
    <col min="7940" max="7940" width="36.140625" style="1" customWidth="1"/>
    <col min="7941" max="7943" width="5.7109375" style="1" customWidth="1"/>
    <col min="7944" max="7944" width="2" style="1" customWidth="1"/>
    <col min="7945" max="7945" width="91" style="1" customWidth="1"/>
    <col min="7946" max="7946" width="1.5703125" style="1" customWidth="1"/>
    <col min="7947" max="7947" width="3.28515625" style="1" customWidth="1"/>
    <col min="7948" max="8191" width="11.42578125" style="1"/>
    <col min="8192" max="8192" width="8.5703125" style="1" customWidth="1"/>
    <col min="8193" max="8193" width="29.140625" style="1" customWidth="1"/>
    <col min="8194" max="8194" width="38.85546875" style="1" customWidth="1"/>
    <col min="8195" max="8195" width="20.7109375" style="1" customWidth="1"/>
    <col min="8196" max="8196" width="36.140625" style="1" customWidth="1"/>
    <col min="8197" max="8199" width="5.7109375" style="1" customWidth="1"/>
    <col min="8200" max="8200" width="2" style="1" customWidth="1"/>
    <col min="8201" max="8201" width="91" style="1" customWidth="1"/>
    <col min="8202" max="8202" width="1.5703125" style="1" customWidth="1"/>
    <col min="8203" max="8203" width="3.28515625" style="1" customWidth="1"/>
    <col min="8204" max="8447" width="11.42578125" style="1"/>
    <col min="8448" max="8448" width="8.5703125" style="1" customWidth="1"/>
    <col min="8449" max="8449" width="29.140625" style="1" customWidth="1"/>
    <col min="8450" max="8450" width="38.85546875" style="1" customWidth="1"/>
    <col min="8451" max="8451" width="20.7109375" style="1" customWidth="1"/>
    <col min="8452" max="8452" width="36.140625" style="1" customWidth="1"/>
    <col min="8453" max="8455" width="5.7109375" style="1" customWidth="1"/>
    <col min="8456" max="8456" width="2" style="1" customWidth="1"/>
    <col min="8457" max="8457" width="91" style="1" customWidth="1"/>
    <col min="8458" max="8458" width="1.5703125" style="1" customWidth="1"/>
    <col min="8459" max="8459" width="3.28515625" style="1" customWidth="1"/>
    <col min="8460" max="8703" width="11.42578125" style="1"/>
    <col min="8704" max="8704" width="8.5703125" style="1" customWidth="1"/>
    <col min="8705" max="8705" width="29.140625" style="1" customWidth="1"/>
    <col min="8706" max="8706" width="38.85546875" style="1" customWidth="1"/>
    <col min="8707" max="8707" width="20.7109375" style="1" customWidth="1"/>
    <col min="8708" max="8708" width="36.140625" style="1" customWidth="1"/>
    <col min="8709" max="8711" width="5.7109375" style="1" customWidth="1"/>
    <col min="8712" max="8712" width="2" style="1" customWidth="1"/>
    <col min="8713" max="8713" width="91" style="1" customWidth="1"/>
    <col min="8714" max="8714" width="1.5703125" style="1" customWidth="1"/>
    <col min="8715" max="8715" width="3.28515625" style="1" customWidth="1"/>
    <col min="8716" max="8959" width="11.42578125" style="1"/>
    <col min="8960" max="8960" width="8.5703125" style="1" customWidth="1"/>
    <col min="8961" max="8961" width="29.140625" style="1" customWidth="1"/>
    <col min="8962" max="8962" width="38.85546875" style="1" customWidth="1"/>
    <col min="8963" max="8963" width="20.7109375" style="1" customWidth="1"/>
    <col min="8964" max="8964" width="36.140625" style="1" customWidth="1"/>
    <col min="8965" max="8967" width="5.7109375" style="1" customWidth="1"/>
    <col min="8968" max="8968" width="2" style="1" customWidth="1"/>
    <col min="8969" max="8969" width="91" style="1" customWidth="1"/>
    <col min="8970" max="8970" width="1.5703125" style="1" customWidth="1"/>
    <col min="8971" max="8971" width="3.28515625" style="1" customWidth="1"/>
    <col min="8972" max="9215" width="11.42578125" style="1"/>
    <col min="9216" max="9216" width="8.5703125" style="1" customWidth="1"/>
    <col min="9217" max="9217" width="29.140625" style="1" customWidth="1"/>
    <col min="9218" max="9218" width="38.85546875" style="1" customWidth="1"/>
    <col min="9219" max="9219" width="20.7109375" style="1" customWidth="1"/>
    <col min="9220" max="9220" width="36.140625" style="1" customWidth="1"/>
    <col min="9221" max="9223" width="5.7109375" style="1" customWidth="1"/>
    <col min="9224" max="9224" width="2" style="1" customWidth="1"/>
    <col min="9225" max="9225" width="91" style="1" customWidth="1"/>
    <col min="9226" max="9226" width="1.5703125" style="1" customWidth="1"/>
    <col min="9227" max="9227" width="3.28515625" style="1" customWidth="1"/>
    <col min="9228" max="9471" width="11.42578125" style="1"/>
    <col min="9472" max="9472" width="8.5703125" style="1" customWidth="1"/>
    <col min="9473" max="9473" width="29.140625" style="1" customWidth="1"/>
    <col min="9474" max="9474" width="38.85546875" style="1" customWidth="1"/>
    <col min="9475" max="9475" width="20.7109375" style="1" customWidth="1"/>
    <col min="9476" max="9476" width="36.140625" style="1" customWidth="1"/>
    <col min="9477" max="9479" width="5.7109375" style="1" customWidth="1"/>
    <col min="9480" max="9480" width="2" style="1" customWidth="1"/>
    <col min="9481" max="9481" width="91" style="1" customWidth="1"/>
    <col min="9482" max="9482" width="1.5703125" style="1" customWidth="1"/>
    <col min="9483" max="9483" width="3.28515625" style="1" customWidth="1"/>
    <col min="9484" max="9727" width="11.42578125" style="1"/>
    <col min="9728" max="9728" width="8.5703125" style="1" customWidth="1"/>
    <col min="9729" max="9729" width="29.140625" style="1" customWidth="1"/>
    <col min="9730" max="9730" width="38.85546875" style="1" customWidth="1"/>
    <col min="9731" max="9731" width="20.7109375" style="1" customWidth="1"/>
    <col min="9732" max="9732" width="36.140625" style="1" customWidth="1"/>
    <col min="9733" max="9735" width="5.7109375" style="1" customWidth="1"/>
    <col min="9736" max="9736" width="2" style="1" customWidth="1"/>
    <col min="9737" max="9737" width="91" style="1" customWidth="1"/>
    <col min="9738" max="9738" width="1.5703125" style="1" customWidth="1"/>
    <col min="9739" max="9739" width="3.28515625" style="1" customWidth="1"/>
    <col min="9740" max="9983" width="11.42578125" style="1"/>
    <col min="9984" max="9984" width="8.5703125" style="1" customWidth="1"/>
    <col min="9985" max="9985" width="29.140625" style="1" customWidth="1"/>
    <col min="9986" max="9986" width="38.85546875" style="1" customWidth="1"/>
    <col min="9987" max="9987" width="20.7109375" style="1" customWidth="1"/>
    <col min="9988" max="9988" width="36.140625" style="1" customWidth="1"/>
    <col min="9989" max="9991" width="5.7109375" style="1" customWidth="1"/>
    <col min="9992" max="9992" width="2" style="1" customWidth="1"/>
    <col min="9993" max="9993" width="91" style="1" customWidth="1"/>
    <col min="9994" max="9994" width="1.5703125" style="1" customWidth="1"/>
    <col min="9995" max="9995" width="3.28515625" style="1" customWidth="1"/>
    <col min="9996" max="10239" width="11.42578125" style="1"/>
    <col min="10240" max="10240" width="8.5703125" style="1" customWidth="1"/>
    <col min="10241" max="10241" width="29.140625" style="1" customWidth="1"/>
    <col min="10242" max="10242" width="38.85546875" style="1" customWidth="1"/>
    <col min="10243" max="10243" width="20.7109375" style="1" customWidth="1"/>
    <col min="10244" max="10244" width="36.140625" style="1" customWidth="1"/>
    <col min="10245" max="10247" width="5.7109375" style="1" customWidth="1"/>
    <col min="10248" max="10248" width="2" style="1" customWidth="1"/>
    <col min="10249" max="10249" width="91" style="1" customWidth="1"/>
    <col min="10250" max="10250" width="1.5703125" style="1" customWidth="1"/>
    <col min="10251" max="10251" width="3.28515625" style="1" customWidth="1"/>
    <col min="10252" max="10495" width="11.42578125" style="1"/>
    <col min="10496" max="10496" width="8.5703125" style="1" customWidth="1"/>
    <col min="10497" max="10497" width="29.140625" style="1" customWidth="1"/>
    <col min="10498" max="10498" width="38.85546875" style="1" customWidth="1"/>
    <col min="10499" max="10499" width="20.7109375" style="1" customWidth="1"/>
    <col min="10500" max="10500" width="36.140625" style="1" customWidth="1"/>
    <col min="10501" max="10503" width="5.7109375" style="1" customWidth="1"/>
    <col min="10504" max="10504" width="2" style="1" customWidth="1"/>
    <col min="10505" max="10505" width="91" style="1" customWidth="1"/>
    <col min="10506" max="10506" width="1.5703125" style="1" customWidth="1"/>
    <col min="10507" max="10507" width="3.28515625" style="1" customWidth="1"/>
    <col min="10508" max="10751" width="11.42578125" style="1"/>
    <col min="10752" max="10752" width="8.5703125" style="1" customWidth="1"/>
    <col min="10753" max="10753" width="29.140625" style="1" customWidth="1"/>
    <col min="10754" max="10754" width="38.85546875" style="1" customWidth="1"/>
    <col min="10755" max="10755" width="20.7109375" style="1" customWidth="1"/>
    <col min="10756" max="10756" width="36.140625" style="1" customWidth="1"/>
    <col min="10757" max="10759" width="5.7109375" style="1" customWidth="1"/>
    <col min="10760" max="10760" width="2" style="1" customWidth="1"/>
    <col min="10761" max="10761" width="91" style="1" customWidth="1"/>
    <col min="10762" max="10762" width="1.5703125" style="1" customWidth="1"/>
    <col min="10763" max="10763" width="3.28515625" style="1" customWidth="1"/>
    <col min="10764" max="11007" width="11.42578125" style="1"/>
    <col min="11008" max="11008" width="8.5703125" style="1" customWidth="1"/>
    <col min="11009" max="11009" width="29.140625" style="1" customWidth="1"/>
    <col min="11010" max="11010" width="38.85546875" style="1" customWidth="1"/>
    <col min="11011" max="11011" width="20.7109375" style="1" customWidth="1"/>
    <col min="11012" max="11012" width="36.140625" style="1" customWidth="1"/>
    <col min="11013" max="11015" width="5.7109375" style="1" customWidth="1"/>
    <col min="11016" max="11016" width="2" style="1" customWidth="1"/>
    <col min="11017" max="11017" width="91" style="1" customWidth="1"/>
    <col min="11018" max="11018" width="1.5703125" style="1" customWidth="1"/>
    <col min="11019" max="11019" width="3.28515625" style="1" customWidth="1"/>
    <col min="11020" max="11263" width="11.42578125" style="1"/>
    <col min="11264" max="11264" width="8.5703125" style="1" customWidth="1"/>
    <col min="11265" max="11265" width="29.140625" style="1" customWidth="1"/>
    <col min="11266" max="11266" width="38.85546875" style="1" customWidth="1"/>
    <col min="11267" max="11267" width="20.7109375" style="1" customWidth="1"/>
    <col min="11268" max="11268" width="36.140625" style="1" customWidth="1"/>
    <col min="11269" max="11271" width="5.7109375" style="1" customWidth="1"/>
    <col min="11272" max="11272" width="2" style="1" customWidth="1"/>
    <col min="11273" max="11273" width="91" style="1" customWidth="1"/>
    <col min="11274" max="11274" width="1.5703125" style="1" customWidth="1"/>
    <col min="11275" max="11275" width="3.28515625" style="1" customWidth="1"/>
    <col min="11276" max="11519" width="11.42578125" style="1"/>
    <col min="11520" max="11520" width="8.5703125" style="1" customWidth="1"/>
    <col min="11521" max="11521" width="29.140625" style="1" customWidth="1"/>
    <col min="11522" max="11522" width="38.85546875" style="1" customWidth="1"/>
    <col min="11523" max="11523" width="20.7109375" style="1" customWidth="1"/>
    <col min="11524" max="11524" width="36.140625" style="1" customWidth="1"/>
    <col min="11525" max="11527" width="5.7109375" style="1" customWidth="1"/>
    <col min="11528" max="11528" width="2" style="1" customWidth="1"/>
    <col min="11529" max="11529" width="91" style="1" customWidth="1"/>
    <col min="11530" max="11530" width="1.5703125" style="1" customWidth="1"/>
    <col min="11531" max="11531" width="3.28515625" style="1" customWidth="1"/>
    <col min="11532" max="11775" width="11.42578125" style="1"/>
    <col min="11776" max="11776" width="8.5703125" style="1" customWidth="1"/>
    <col min="11777" max="11777" width="29.140625" style="1" customWidth="1"/>
    <col min="11778" max="11778" width="38.85546875" style="1" customWidth="1"/>
    <col min="11779" max="11779" width="20.7109375" style="1" customWidth="1"/>
    <col min="11780" max="11780" width="36.140625" style="1" customWidth="1"/>
    <col min="11781" max="11783" width="5.7109375" style="1" customWidth="1"/>
    <col min="11784" max="11784" width="2" style="1" customWidth="1"/>
    <col min="11785" max="11785" width="91" style="1" customWidth="1"/>
    <col min="11786" max="11786" width="1.5703125" style="1" customWidth="1"/>
    <col min="11787" max="11787" width="3.28515625" style="1" customWidth="1"/>
    <col min="11788" max="12031" width="11.42578125" style="1"/>
    <col min="12032" max="12032" width="8.5703125" style="1" customWidth="1"/>
    <col min="12033" max="12033" width="29.140625" style="1" customWidth="1"/>
    <col min="12034" max="12034" width="38.85546875" style="1" customWidth="1"/>
    <col min="12035" max="12035" width="20.7109375" style="1" customWidth="1"/>
    <col min="12036" max="12036" width="36.140625" style="1" customWidth="1"/>
    <col min="12037" max="12039" width="5.7109375" style="1" customWidth="1"/>
    <col min="12040" max="12040" width="2" style="1" customWidth="1"/>
    <col min="12041" max="12041" width="91" style="1" customWidth="1"/>
    <col min="12042" max="12042" width="1.5703125" style="1" customWidth="1"/>
    <col min="12043" max="12043" width="3.28515625" style="1" customWidth="1"/>
    <col min="12044" max="12287" width="11.42578125" style="1"/>
    <col min="12288" max="12288" width="8.5703125" style="1" customWidth="1"/>
    <col min="12289" max="12289" width="29.140625" style="1" customWidth="1"/>
    <col min="12290" max="12290" width="38.85546875" style="1" customWidth="1"/>
    <col min="12291" max="12291" width="20.7109375" style="1" customWidth="1"/>
    <col min="12292" max="12292" width="36.140625" style="1" customWidth="1"/>
    <col min="12293" max="12295" width="5.7109375" style="1" customWidth="1"/>
    <col min="12296" max="12296" width="2" style="1" customWidth="1"/>
    <col min="12297" max="12297" width="91" style="1" customWidth="1"/>
    <col min="12298" max="12298" width="1.5703125" style="1" customWidth="1"/>
    <col min="12299" max="12299" width="3.28515625" style="1" customWidth="1"/>
    <col min="12300" max="12543" width="11.42578125" style="1"/>
    <col min="12544" max="12544" width="8.5703125" style="1" customWidth="1"/>
    <col min="12545" max="12545" width="29.140625" style="1" customWidth="1"/>
    <col min="12546" max="12546" width="38.85546875" style="1" customWidth="1"/>
    <col min="12547" max="12547" width="20.7109375" style="1" customWidth="1"/>
    <col min="12548" max="12548" width="36.140625" style="1" customWidth="1"/>
    <col min="12549" max="12551" width="5.7109375" style="1" customWidth="1"/>
    <col min="12552" max="12552" width="2" style="1" customWidth="1"/>
    <col min="12553" max="12553" width="91" style="1" customWidth="1"/>
    <col min="12554" max="12554" width="1.5703125" style="1" customWidth="1"/>
    <col min="12555" max="12555" width="3.28515625" style="1" customWidth="1"/>
    <col min="12556" max="12799" width="11.42578125" style="1"/>
    <col min="12800" max="12800" width="8.5703125" style="1" customWidth="1"/>
    <col min="12801" max="12801" width="29.140625" style="1" customWidth="1"/>
    <col min="12802" max="12802" width="38.85546875" style="1" customWidth="1"/>
    <col min="12803" max="12803" width="20.7109375" style="1" customWidth="1"/>
    <col min="12804" max="12804" width="36.140625" style="1" customWidth="1"/>
    <col min="12805" max="12807" width="5.7109375" style="1" customWidth="1"/>
    <col min="12808" max="12808" width="2" style="1" customWidth="1"/>
    <col min="12809" max="12809" width="91" style="1" customWidth="1"/>
    <col min="12810" max="12810" width="1.5703125" style="1" customWidth="1"/>
    <col min="12811" max="12811" width="3.28515625" style="1" customWidth="1"/>
    <col min="12812" max="13055" width="11.42578125" style="1"/>
    <col min="13056" max="13056" width="8.5703125" style="1" customWidth="1"/>
    <col min="13057" max="13057" width="29.140625" style="1" customWidth="1"/>
    <col min="13058" max="13058" width="38.85546875" style="1" customWidth="1"/>
    <col min="13059" max="13059" width="20.7109375" style="1" customWidth="1"/>
    <col min="13060" max="13060" width="36.140625" style="1" customWidth="1"/>
    <col min="13061" max="13063" width="5.7109375" style="1" customWidth="1"/>
    <col min="13064" max="13064" width="2" style="1" customWidth="1"/>
    <col min="13065" max="13065" width="91" style="1" customWidth="1"/>
    <col min="13066" max="13066" width="1.5703125" style="1" customWidth="1"/>
    <col min="13067" max="13067" width="3.28515625" style="1" customWidth="1"/>
    <col min="13068" max="13311" width="11.42578125" style="1"/>
    <col min="13312" max="13312" width="8.5703125" style="1" customWidth="1"/>
    <col min="13313" max="13313" width="29.140625" style="1" customWidth="1"/>
    <col min="13314" max="13314" width="38.85546875" style="1" customWidth="1"/>
    <col min="13315" max="13315" width="20.7109375" style="1" customWidth="1"/>
    <col min="13316" max="13316" width="36.140625" style="1" customWidth="1"/>
    <col min="13317" max="13319" width="5.7109375" style="1" customWidth="1"/>
    <col min="13320" max="13320" width="2" style="1" customWidth="1"/>
    <col min="13321" max="13321" width="91" style="1" customWidth="1"/>
    <col min="13322" max="13322" width="1.5703125" style="1" customWidth="1"/>
    <col min="13323" max="13323" width="3.28515625" style="1" customWidth="1"/>
    <col min="13324" max="13567" width="11.42578125" style="1"/>
    <col min="13568" max="13568" width="8.5703125" style="1" customWidth="1"/>
    <col min="13569" max="13569" width="29.140625" style="1" customWidth="1"/>
    <col min="13570" max="13570" width="38.85546875" style="1" customWidth="1"/>
    <col min="13571" max="13571" width="20.7109375" style="1" customWidth="1"/>
    <col min="13572" max="13572" width="36.140625" style="1" customWidth="1"/>
    <col min="13573" max="13575" width="5.7109375" style="1" customWidth="1"/>
    <col min="13576" max="13576" width="2" style="1" customWidth="1"/>
    <col min="13577" max="13577" width="91" style="1" customWidth="1"/>
    <col min="13578" max="13578" width="1.5703125" style="1" customWidth="1"/>
    <col min="13579" max="13579" width="3.28515625" style="1" customWidth="1"/>
    <col min="13580" max="13823" width="11.42578125" style="1"/>
    <col min="13824" max="13824" width="8.5703125" style="1" customWidth="1"/>
    <col min="13825" max="13825" width="29.140625" style="1" customWidth="1"/>
    <col min="13826" max="13826" width="38.85546875" style="1" customWidth="1"/>
    <col min="13827" max="13827" width="20.7109375" style="1" customWidth="1"/>
    <col min="13828" max="13828" width="36.140625" style="1" customWidth="1"/>
    <col min="13829" max="13831" width="5.7109375" style="1" customWidth="1"/>
    <col min="13832" max="13832" width="2" style="1" customWidth="1"/>
    <col min="13833" max="13833" width="91" style="1" customWidth="1"/>
    <col min="13834" max="13834" width="1.5703125" style="1" customWidth="1"/>
    <col min="13835" max="13835" width="3.28515625" style="1" customWidth="1"/>
    <col min="13836" max="14079" width="11.42578125" style="1"/>
    <col min="14080" max="14080" width="8.5703125" style="1" customWidth="1"/>
    <col min="14081" max="14081" width="29.140625" style="1" customWidth="1"/>
    <col min="14082" max="14082" width="38.85546875" style="1" customWidth="1"/>
    <col min="14083" max="14083" width="20.7109375" style="1" customWidth="1"/>
    <col min="14084" max="14084" width="36.140625" style="1" customWidth="1"/>
    <col min="14085" max="14087" width="5.7109375" style="1" customWidth="1"/>
    <col min="14088" max="14088" width="2" style="1" customWidth="1"/>
    <col min="14089" max="14089" width="91" style="1" customWidth="1"/>
    <col min="14090" max="14090" width="1.5703125" style="1" customWidth="1"/>
    <col min="14091" max="14091" width="3.28515625" style="1" customWidth="1"/>
    <col min="14092" max="14335" width="11.42578125" style="1"/>
    <col min="14336" max="14336" width="8.5703125" style="1" customWidth="1"/>
    <col min="14337" max="14337" width="29.140625" style="1" customWidth="1"/>
    <col min="14338" max="14338" width="38.85546875" style="1" customWidth="1"/>
    <col min="14339" max="14339" width="20.7109375" style="1" customWidth="1"/>
    <col min="14340" max="14340" width="36.140625" style="1" customWidth="1"/>
    <col min="14341" max="14343" width="5.7109375" style="1" customWidth="1"/>
    <col min="14344" max="14344" width="2" style="1" customWidth="1"/>
    <col min="14345" max="14345" width="91" style="1" customWidth="1"/>
    <col min="14346" max="14346" width="1.5703125" style="1" customWidth="1"/>
    <col min="14347" max="14347" width="3.28515625" style="1" customWidth="1"/>
    <col min="14348" max="14591" width="11.42578125" style="1"/>
    <col min="14592" max="14592" width="8.5703125" style="1" customWidth="1"/>
    <col min="14593" max="14593" width="29.140625" style="1" customWidth="1"/>
    <col min="14594" max="14594" width="38.85546875" style="1" customWidth="1"/>
    <col min="14595" max="14595" width="20.7109375" style="1" customWidth="1"/>
    <col min="14596" max="14596" width="36.140625" style="1" customWidth="1"/>
    <col min="14597" max="14599" width="5.7109375" style="1" customWidth="1"/>
    <col min="14600" max="14600" width="2" style="1" customWidth="1"/>
    <col min="14601" max="14601" width="91" style="1" customWidth="1"/>
    <col min="14602" max="14602" width="1.5703125" style="1" customWidth="1"/>
    <col min="14603" max="14603" width="3.28515625" style="1" customWidth="1"/>
    <col min="14604" max="14847" width="11.42578125" style="1"/>
    <col min="14848" max="14848" width="8.5703125" style="1" customWidth="1"/>
    <col min="14849" max="14849" width="29.140625" style="1" customWidth="1"/>
    <col min="14850" max="14850" width="38.85546875" style="1" customWidth="1"/>
    <col min="14851" max="14851" width="20.7109375" style="1" customWidth="1"/>
    <col min="14852" max="14852" width="36.140625" style="1" customWidth="1"/>
    <col min="14853" max="14855" width="5.7109375" style="1" customWidth="1"/>
    <col min="14856" max="14856" width="2" style="1" customWidth="1"/>
    <col min="14857" max="14857" width="91" style="1" customWidth="1"/>
    <col min="14858" max="14858" width="1.5703125" style="1" customWidth="1"/>
    <col min="14859" max="14859" width="3.28515625" style="1" customWidth="1"/>
    <col min="14860" max="15103" width="11.42578125" style="1"/>
    <col min="15104" max="15104" width="8.5703125" style="1" customWidth="1"/>
    <col min="15105" max="15105" width="29.140625" style="1" customWidth="1"/>
    <col min="15106" max="15106" width="38.85546875" style="1" customWidth="1"/>
    <col min="15107" max="15107" width="20.7109375" style="1" customWidth="1"/>
    <col min="15108" max="15108" width="36.140625" style="1" customWidth="1"/>
    <col min="15109" max="15111" width="5.7109375" style="1" customWidth="1"/>
    <col min="15112" max="15112" width="2" style="1" customWidth="1"/>
    <col min="15113" max="15113" width="91" style="1" customWidth="1"/>
    <col min="15114" max="15114" width="1.5703125" style="1" customWidth="1"/>
    <col min="15115" max="15115" width="3.28515625" style="1" customWidth="1"/>
    <col min="15116" max="15359" width="11.42578125" style="1"/>
    <col min="15360" max="15360" width="8.5703125" style="1" customWidth="1"/>
    <col min="15361" max="15361" width="29.140625" style="1" customWidth="1"/>
    <col min="15362" max="15362" width="38.85546875" style="1" customWidth="1"/>
    <col min="15363" max="15363" width="20.7109375" style="1" customWidth="1"/>
    <col min="15364" max="15364" width="36.140625" style="1" customWidth="1"/>
    <col min="15365" max="15367" width="5.7109375" style="1" customWidth="1"/>
    <col min="15368" max="15368" width="2" style="1" customWidth="1"/>
    <col min="15369" max="15369" width="91" style="1" customWidth="1"/>
    <col min="15370" max="15370" width="1.5703125" style="1" customWidth="1"/>
    <col min="15371" max="15371" width="3.28515625" style="1" customWidth="1"/>
    <col min="15372" max="15615" width="11.42578125" style="1"/>
    <col min="15616" max="15616" width="8.5703125" style="1" customWidth="1"/>
    <col min="15617" max="15617" width="29.140625" style="1" customWidth="1"/>
    <col min="15618" max="15618" width="38.85546875" style="1" customWidth="1"/>
    <col min="15619" max="15619" width="20.7109375" style="1" customWidth="1"/>
    <col min="15620" max="15620" width="36.140625" style="1" customWidth="1"/>
    <col min="15621" max="15623" width="5.7109375" style="1" customWidth="1"/>
    <col min="15624" max="15624" width="2" style="1" customWidth="1"/>
    <col min="15625" max="15625" width="91" style="1" customWidth="1"/>
    <col min="15626" max="15626" width="1.5703125" style="1" customWidth="1"/>
    <col min="15627" max="15627" width="3.28515625" style="1" customWidth="1"/>
    <col min="15628" max="15871" width="11.42578125" style="1"/>
    <col min="15872" max="15872" width="8.5703125" style="1" customWidth="1"/>
    <col min="15873" max="15873" width="29.140625" style="1" customWidth="1"/>
    <col min="15874" max="15874" width="38.85546875" style="1" customWidth="1"/>
    <col min="15875" max="15875" width="20.7109375" style="1" customWidth="1"/>
    <col min="15876" max="15876" width="36.140625" style="1" customWidth="1"/>
    <col min="15877" max="15879" width="5.7109375" style="1" customWidth="1"/>
    <col min="15880" max="15880" width="2" style="1" customWidth="1"/>
    <col min="15881" max="15881" width="91" style="1" customWidth="1"/>
    <col min="15882" max="15882" width="1.5703125" style="1" customWidth="1"/>
    <col min="15883" max="15883" width="3.28515625" style="1" customWidth="1"/>
    <col min="15884" max="16127" width="11.42578125" style="1"/>
    <col min="16128" max="16128" width="8.5703125" style="1" customWidth="1"/>
    <col min="16129" max="16129" width="29.140625" style="1" customWidth="1"/>
    <col min="16130" max="16130" width="38.85546875" style="1" customWidth="1"/>
    <col min="16131" max="16131" width="20.7109375" style="1" customWidth="1"/>
    <col min="16132" max="16132" width="36.140625" style="1" customWidth="1"/>
    <col min="16133" max="16135" width="5.7109375" style="1" customWidth="1"/>
    <col min="16136" max="16136" width="2" style="1" customWidth="1"/>
    <col min="16137" max="16137" width="91" style="1" customWidth="1"/>
    <col min="16138" max="16138" width="1.5703125" style="1" customWidth="1"/>
    <col min="16139" max="16139" width="3.28515625" style="1" customWidth="1"/>
    <col min="16140" max="16384" width="11.42578125" style="1"/>
  </cols>
  <sheetData>
    <row r="1" spans="1:10" ht="82.5" customHeight="1" thickBot="1">
      <c r="A1" s="120" t="s">
        <v>0</v>
      </c>
      <c r="B1" s="121"/>
      <c r="C1" s="121"/>
      <c r="D1" s="121"/>
      <c r="E1" s="121"/>
      <c r="F1" s="121"/>
      <c r="G1" s="121"/>
      <c r="H1" s="121"/>
      <c r="I1" s="122"/>
    </row>
    <row r="2" spans="1:10" ht="18.75" thickBot="1">
      <c r="A2" s="2"/>
      <c r="B2" s="3"/>
      <c r="C2" s="3"/>
      <c r="D2" s="3"/>
      <c r="E2" s="3"/>
      <c r="F2" s="3"/>
      <c r="G2" s="3"/>
      <c r="H2" s="3"/>
    </row>
    <row r="3" spans="1:10" s="12" customFormat="1" ht="50.1" customHeight="1">
      <c r="A3" s="4"/>
      <c r="B3" s="5"/>
      <c r="C3" s="6"/>
      <c r="D3" s="7"/>
      <c r="E3" s="8"/>
      <c r="F3" s="9"/>
      <c r="G3" s="9"/>
      <c r="H3" s="10"/>
      <c r="I3" s="11" t="s">
        <v>1</v>
      </c>
    </row>
    <row r="4" spans="1:10" s="21" customFormat="1" ht="50.1" customHeight="1" thickBot="1">
      <c r="A4" s="13"/>
      <c r="B4" s="14"/>
      <c r="C4" s="15"/>
      <c r="D4" s="16"/>
      <c r="E4" s="17"/>
      <c r="F4" s="18"/>
      <c r="G4" s="18"/>
      <c r="H4" s="19"/>
      <c r="I4" s="20"/>
    </row>
    <row r="5" spans="1:10" s="21" customFormat="1" ht="28.5" customHeight="1">
      <c r="A5" s="22"/>
      <c r="B5" s="23"/>
      <c r="C5" s="24" t="s">
        <v>2</v>
      </c>
      <c r="D5" s="25" t="s">
        <v>3</v>
      </c>
      <c r="E5" s="26"/>
      <c r="F5" s="27"/>
      <c r="G5" s="27"/>
      <c r="H5" s="28"/>
      <c r="I5" s="11"/>
    </row>
    <row r="6" spans="1:10" s="21" customFormat="1" ht="28.5" customHeight="1">
      <c r="A6" s="29"/>
      <c r="B6" s="30"/>
      <c r="C6" s="31" t="s">
        <v>4</v>
      </c>
      <c r="D6" s="32" t="s">
        <v>5</v>
      </c>
      <c r="E6" s="33"/>
      <c r="F6" s="34"/>
      <c r="G6" s="34"/>
      <c r="H6" s="35"/>
      <c r="I6" s="36"/>
    </row>
    <row r="7" spans="1:10" s="21" customFormat="1" ht="28.5" customHeight="1">
      <c r="A7" s="29"/>
      <c r="B7" s="30"/>
      <c r="C7" s="31" t="s">
        <v>6</v>
      </c>
      <c r="D7" s="37" t="s">
        <v>7</v>
      </c>
      <c r="E7" s="33"/>
      <c r="F7" s="34"/>
      <c r="G7" s="34"/>
      <c r="H7" s="35"/>
      <c r="I7" s="36"/>
    </row>
    <row r="8" spans="1:10" s="21" customFormat="1" ht="28.5" customHeight="1" thickBot="1">
      <c r="A8" s="13"/>
      <c r="B8" s="38"/>
      <c r="C8" s="39">
        <v>0</v>
      </c>
      <c r="D8" s="40" t="s">
        <v>8</v>
      </c>
      <c r="E8" s="41"/>
      <c r="F8" s="42"/>
      <c r="G8" s="42"/>
      <c r="H8" s="43"/>
      <c r="I8" s="20"/>
    </row>
    <row r="9" spans="1:10" ht="32.25" customHeight="1">
      <c r="A9" s="123"/>
      <c r="B9" s="125"/>
      <c r="C9" s="126"/>
      <c r="D9" s="126"/>
      <c r="E9" s="127"/>
      <c r="F9" s="131" t="s">
        <v>3</v>
      </c>
      <c r="G9" s="132"/>
      <c r="H9" s="133"/>
      <c r="I9" s="134" t="s">
        <v>9</v>
      </c>
    </row>
    <row r="10" spans="1:10" ht="16.5" customHeight="1" thickBot="1">
      <c r="A10" s="124"/>
      <c r="B10" s="128"/>
      <c r="C10" s="129"/>
      <c r="D10" s="129"/>
      <c r="E10" s="130"/>
      <c r="F10" s="44" t="s">
        <v>5</v>
      </c>
      <c r="G10" s="45" t="s">
        <v>7</v>
      </c>
      <c r="H10" s="46" t="s">
        <v>8</v>
      </c>
      <c r="I10" s="135"/>
      <c r="J10" s="47"/>
    </row>
    <row r="11" spans="1:10" s="52" customFormat="1" ht="97.5" customHeight="1">
      <c r="A11" s="103" t="s">
        <v>10</v>
      </c>
      <c r="B11" s="114">
        <v>1</v>
      </c>
      <c r="C11" s="115" t="s">
        <v>11</v>
      </c>
      <c r="D11" s="115" t="s">
        <v>11</v>
      </c>
      <c r="E11" s="116" t="s">
        <v>11</v>
      </c>
      <c r="F11" s="48"/>
      <c r="G11" s="49"/>
      <c r="H11" s="50" t="s">
        <v>12</v>
      </c>
      <c r="I11" s="51"/>
    </row>
    <row r="12" spans="1:10" s="52" customFormat="1" ht="97.5" customHeight="1" thickBot="1">
      <c r="A12" s="104"/>
      <c r="B12" s="117">
        <v>2</v>
      </c>
      <c r="C12" s="118" t="s">
        <v>13</v>
      </c>
      <c r="D12" s="118" t="s">
        <v>13</v>
      </c>
      <c r="E12" s="119" t="s">
        <v>13</v>
      </c>
      <c r="F12" s="48"/>
      <c r="G12" s="49"/>
      <c r="H12" s="50" t="s">
        <v>12</v>
      </c>
      <c r="I12" s="53"/>
    </row>
    <row r="13" spans="1:10" s="52" customFormat="1" ht="97.5" customHeight="1" thickBot="1">
      <c r="A13" s="103" t="s">
        <v>14</v>
      </c>
      <c r="B13" s="114">
        <v>3</v>
      </c>
      <c r="C13" s="115" t="s">
        <v>11</v>
      </c>
      <c r="D13" s="115" t="s">
        <v>11</v>
      </c>
      <c r="E13" s="116" t="s">
        <v>11</v>
      </c>
      <c r="F13" s="54"/>
      <c r="G13" s="55"/>
      <c r="H13" s="56" t="s">
        <v>15</v>
      </c>
      <c r="I13" s="51"/>
    </row>
    <row r="14" spans="1:10" s="52" customFormat="1" ht="97.5" customHeight="1" thickBot="1">
      <c r="A14" s="104"/>
      <c r="B14" s="117">
        <v>4</v>
      </c>
      <c r="C14" s="118" t="s">
        <v>13</v>
      </c>
      <c r="D14" s="118" t="s">
        <v>13</v>
      </c>
      <c r="E14" s="119" t="s">
        <v>13</v>
      </c>
      <c r="F14" s="57"/>
      <c r="G14" s="49"/>
      <c r="H14" s="56" t="s">
        <v>15</v>
      </c>
      <c r="I14" s="53"/>
    </row>
    <row r="15" spans="1:10" s="52" customFormat="1" ht="97.5" customHeight="1" thickBot="1">
      <c r="A15" s="103" t="s">
        <v>16</v>
      </c>
      <c r="B15" s="105">
        <v>5</v>
      </c>
      <c r="C15" s="106"/>
      <c r="D15" s="106"/>
      <c r="E15" s="107"/>
      <c r="F15" s="54"/>
      <c r="G15" s="55"/>
      <c r="H15" s="56" t="s">
        <v>15</v>
      </c>
      <c r="I15" s="51"/>
    </row>
    <row r="16" spans="1:10" s="52" customFormat="1" ht="97.5" customHeight="1" thickBot="1">
      <c r="A16" s="104"/>
      <c r="B16" s="108">
        <v>6</v>
      </c>
      <c r="C16" s="109"/>
      <c r="D16" s="109"/>
      <c r="E16" s="110"/>
      <c r="F16" s="57"/>
      <c r="G16" s="49"/>
      <c r="H16" s="56" t="s">
        <v>15</v>
      </c>
      <c r="I16" s="53"/>
    </row>
    <row r="17" spans="1:9" s="52" customFormat="1" ht="97.5" customHeight="1">
      <c r="A17" s="103" t="s">
        <v>17</v>
      </c>
      <c r="B17" s="105">
        <v>7</v>
      </c>
      <c r="C17" s="106"/>
      <c r="D17" s="106"/>
      <c r="E17" s="107"/>
      <c r="F17" s="54" t="s">
        <v>12</v>
      </c>
      <c r="G17" s="55"/>
      <c r="H17" s="56"/>
      <c r="I17" s="51"/>
    </row>
    <row r="18" spans="1:9" s="52" customFormat="1" ht="97.5" customHeight="1" thickBot="1">
      <c r="A18" s="104"/>
      <c r="B18" s="108">
        <v>8</v>
      </c>
      <c r="C18" s="109"/>
      <c r="D18" s="109"/>
      <c r="E18" s="110"/>
      <c r="F18" s="57" t="s">
        <v>12</v>
      </c>
      <c r="G18" s="49"/>
      <c r="H18" s="50"/>
      <c r="I18" s="53"/>
    </row>
    <row r="19" spans="1:9" s="52" customFormat="1" ht="97.5" customHeight="1">
      <c r="A19" s="103" t="s">
        <v>18</v>
      </c>
      <c r="B19" s="105">
        <v>9</v>
      </c>
      <c r="C19" s="106"/>
      <c r="D19" s="106"/>
      <c r="E19" s="107"/>
      <c r="F19" s="54"/>
      <c r="G19" s="55" t="s">
        <v>12</v>
      </c>
      <c r="H19" s="56"/>
      <c r="I19" s="58"/>
    </row>
    <row r="20" spans="1:9" s="52" customFormat="1" ht="97.5" customHeight="1" thickBot="1">
      <c r="A20" s="104"/>
      <c r="B20" s="111">
        <v>10</v>
      </c>
      <c r="C20" s="112"/>
      <c r="D20" s="112"/>
      <c r="E20" s="113"/>
      <c r="F20" s="59"/>
      <c r="G20" s="60" t="s">
        <v>12</v>
      </c>
      <c r="H20" s="61"/>
      <c r="I20" s="62"/>
    </row>
    <row r="21" spans="1:9" s="52" customFormat="1" ht="60" customHeight="1" thickBot="1">
      <c r="A21" s="63"/>
      <c r="B21" s="97" t="s">
        <v>19</v>
      </c>
      <c r="C21" s="97"/>
      <c r="D21" s="97"/>
      <c r="E21" s="98"/>
      <c r="F21" s="64">
        <f>(((COUNTA(G11:G20)*0.5)+COUNTA(H11:H20))/(10))</f>
        <v>0.7</v>
      </c>
      <c r="G21" s="65"/>
      <c r="H21" s="66"/>
      <c r="I21" s="67"/>
    </row>
    <row r="22" spans="1:9" s="12" customFormat="1">
      <c r="A22" s="68"/>
      <c r="B22" s="69"/>
      <c r="C22" s="69"/>
      <c r="D22" s="69"/>
      <c r="E22" s="69"/>
      <c r="F22" s="70"/>
      <c r="G22" s="70"/>
      <c r="H22" s="70"/>
    </row>
    <row r="23" spans="1:9" s="12" customFormat="1">
      <c r="A23" s="68"/>
      <c r="B23" s="69"/>
      <c r="C23" s="69"/>
      <c r="D23" s="69"/>
      <c r="E23" s="69"/>
      <c r="F23" s="71"/>
      <c r="G23" s="72"/>
      <c r="H23" s="72"/>
    </row>
    <row r="24" spans="1:9" s="74" customFormat="1" ht="30" customHeight="1">
      <c r="A24" s="99" t="s">
        <v>20</v>
      </c>
      <c r="B24" s="99"/>
      <c r="C24" s="99"/>
      <c r="D24" s="73"/>
      <c r="E24" s="73"/>
      <c r="F24" s="73"/>
      <c r="G24" s="73"/>
      <c r="H24" s="73"/>
    </row>
    <row r="25" spans="1:9" s="12" customFormat="1" ht="245.25" customHeight="1">
      <c r="A25" s="100"/>
      <c r="B25" s="101"/>
      <c r="C25" s="101"/>
      <c r="D25" s="101"/>
      <c r="E25" s="101"/>
      <c r="F25" s="101"/>
      <c r="G25" s="101"/>
      <c r="H25" s="101"/>
      <c r="I25" s="102"/>
    </row>
    <row r="26" spans="1:9">
      <c r="A26" s="68"/>
      <c r="B26" s="75"/>
      <c r="C26" s="75"/>
      <c r="D26" s="75"/>
      <c r="E26" s="75"/>
      <c r="F26" s="75"/>
      <c r="G26" s="75"/>
      <c r="H26" s="75"/>
    </row>
  </sheetData>
  <mergeCells count="23">
    <mergeCell ref="A11:A12"/>
    <mergeCell ref="B11:E11"/>
    <mergeCell ref="B12:E12"/>
    <mergeCell ref="A1:I1"/>
    <mergeCell ref="A9:A10"/>
    <mergeCell ref="B9:E10"/>
    <mergeCell ref="F9:H9"/>
    <mergeCell ref="I9:I10"/>
    <mergeCell ref="A13:A14"/>
    <mergeCell ref="B13:E13"/>
    <mergeCell ref="B14:E14"/>
    <mergeCell ref="A15:A16"/>
    <mergeCell ref="B15:E15"/>
    <mergeCell ref="B16:E16"/>
    <mergeCell ref="B21:E21"/>
    <mergeCell ref="A24:C24"/>
    <mergeCell ref="A25:I25"/>
    <mergeCell ref="A17:A18"/>
    <mergeCell ref="B17:E17"/>
    <mergeCell ref="B18:E18"/>
    <mergeCell ref="A19:A20"/>
    <mergeCell ref="B19:E19"/>
    <mergeCell ref="B20:E20"/>
  </mergeCells>
  <printOptions horizontalCentered="1" verticalCentered="1"/>
  <pageMargins left="3.937007874015748E-2" right="3.937007874015748E-2" top="0" bottom="0" header="0" footer="0"/>
  <pageSetup paperSize="9" scale="36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rgb="FF00B0F0"/>
    <pageSetUpPr fitToPage="1"/>
  </sheetPr>
  <dimension ref="A1:J26"/>
  <sheetViews>
    <sheetView showGridLines="0" view="pageBreakPreview" topLeftCell="A25" zoomScale="60" zoomScaleNormal="70" workbookViewId="0">
      <selection activeCell="C29" sqref="C29"/>
    </sheetView>
  </sheetViews>
  <sheetFormatPr defaultColWidth="11.42578125" defaultRowHeight="18"/>
  <cols>
    <col min="1" max="1" width="26.85546875" style="76" customWidth="1"/>
    <col min="2" max="2" width="29.140625" style="1" customWidth="1"/>
    <col min="3" max="3" width="53.7109375" style="1" customWidth="1"/>
    <col min="4" max="4" width="25.28515625" style="1" customWidth="1"/>
    <col min="5" max="5" width="38" style="1" customWidth="1"/>
    <col min="6" max="8" width="10.85546875" style="1" customWidth="1"/>
    <col min="9" max="9" width="101.85546875" style="1" customWidth="1"/>
    <col min="10" max="10" width="1.5703125" style="1" customWidth="1"/>
    <col min="11" max="11" width="3.28515625" style="1" customWidth="1"/>
    <col min="12" max="12" width="13" style="1" customWidth="1"/>
    <col min="13" max="255" width="11.42578125" style="1"/>
    <col min="256" max="256" width="8.5703125" style="1" customWidth="1"/>
    <col min="257" max="257" width="29.140625" style="1" customWidth="1"/>
    <col min="258" max="258" width="38.85546875" style="1" customWidth="1"/>
    <col min="259" max="259" width="20.7109375" style="1" customWidth="1"/>
    <col min="260" max="260" width="36.140625" style="1" customWidth="1"/>
    <col min="261" max="263" width="5.7109375" style="1" customWidth="1"/>
    <col min="264" max="264" width="2" style="1" customWidth="1"/>
    <col min="265" max="265" width="91" style="1" customWidth="1"/>
    <col min="266" max="266" width="1.5703125" style="1" customWidth="1"/>
    <col min="267" max="267" width="3.28515625" style="1" customWidth="1"/>
    <col min="268" max="511" width="11.42578125" style="1"/>
    <col min="512" max="512" width="8.5703125" style="1" customWidth="1"/>
    <col min="513" max="513" width="29.140625" style="1" customWidth="1"/>
    <col min="514" max="514" width="38.85546875" style="1" customWidth="1"/>
    <col min="515" max="515" width="20.7109375" style="1" customWidth="1"/>
    <col min="516" max="516" width="36.140625" style="1" customWidth="1"/>
    <col min="517" max="519" width="5.7109375" style="1" customWidth="1"/>
    <col min="520" max="520" width="2" style="1" customWidth="1"/>
    <col min="521" max="521" width="91" style="1" customWidth="1"/>
    <col min="522" max="522" width="1.5703125" style="1" customWidth="1"/>
    <col min="523" max="523" width="3.28515625" style="1" customWidth="1"/>
    <col min="524" max="767" width="11.42578125" style="1"/>
    <col min="768" max="768" width="8.5703125" style="1" customWidth="1"/>
    <col min="769" max="769" width="29.140625" style="1" customWidth="1"/>
    <col min="770" max="770" width="38.85546875" style="1" customWidth="1"/>
    <col min="771" max="771" width="20.7109375" style="1" customWidth="1"/>
    <col min="772" max="772" width="36.140625" style="1" customWidth="1"/>
    <col min="773" max="775" width="5.7109375" style="1" customWidth="1"/>
    <col min="776" max="776" width="2" style="1" customWidth="1"/>
    <col min="777" max="777" width="91" style="1" customWidth="1"/>
    <col min="778" max="778" width="1.5703125" style="1" customWidth="1"/>
    <col min="779" max="779" width="3.28515625" style="1" customWidth="1"/>
    <col min="780" max="1023" width="11.42578125" style="1"/>
    <col min="1024" max="1024" width="8.5703125" style="1" customWidth="1"/>
    <col min="1025" max="1025" width="29.140625" style="1" customWidth="1"/>
    <col min="1026" max="1026" width="38.85546875" style="1" customWidth="1"/>
    <col min="1027" max="1027" width="20.7109375" style="1" customWidth="1"/>
    <col min="1028" max="1028" width="36.140625" style="1" customWidth="1"/>
    <col min="1029" max="1031" width="5.7109375" style="1" customWidth="1"/>
    <col min="1032" max="1032" width="2" style="1" customWidth="1"/>
    <col min="1033" max="1033" width="91" style="1" customWidth="1"/>
    <col min="1034" max="1034" width="1.5703125" style="1" customWidth="1"/>
    <col min="1035" max="1035" width="3.28515625" style="1" customWidth="1"/>
    <col min="1036" max="1279" width="11.42578125" style="1"/>
    <col min="1280" max="1280" width="8.5703125" style="1" customWidth="1"/>
    <col min="1281" max="1281" width="29.140625" style="1" customWidth="1"/>
    <col min="1282" max="1282" width="38.85546875" style="1" customWidth="1"/>
    <col min="1283" max="1283" width="20.7109375" style="1" customWidth="1"/>
    <col min="1284" max="1284" width="36.140625" style="1" customWidth="1"/>
    <col min="1285" max="1287" width="5.7109375" style="1" customWidth="1"/>
    <col min="1288" max="1288" width="2" style="1" customWidth="1"/>
    <col min="1289" max="1289" width="91" style="1" customWidth="1"/>
    <col min="1290" max="1290" width="1.5703125" style="1" customWidth="1"/>
    <col min="1291" max="1291" width="3.28515625" style="1" customWidth="1"/>
    <col min="1292" max="1535" width="11.42578125" style="1"/>
    <col min="1536" max="1536" width="8.5703125" style="1" customWidth="1"/>
    <col min="1537" max="1537" width="29.140625" style="1" customWidth="1"/>
    <col min="1538" max="1538" width="38.85546875" style="1" customWidth="1"/>
    <col min="1539" max="1539" width="20.7109375" style="1" customWidth="1"/>
    <col min="1540" max="1540" width="36.140625" style="1" customWidth="1"/>
    <col min="1541" max="1543" width="5.7109375" style="1" customWidth="1"/>
    <col min="1544" max="1544" width="2" style="1" customWidth="1"/>
    <col min="1545" max="1545" width="91" style="1" customWidth="1"/>
    <col min="1546" max="1546" width="1.5703125" style="1" customWidth="1"/>
    <col min="1547" max="1547" width="3.28515625" style="1" customWidth="1"/>
    <col min="1548" max="1791" width="11.42578125" style="1"/>
    <col min="1792" max="1792" width="8.5703125" style="1" customWidth="1"/>
    <col min="1793" max="1793" width="29.140625" style="1" customWidth="1"/>
    <col min="1794" max="1794" width="38.85546875" style="1" customWidth="1"/>
    <col min="1795" max="1795" width="20.7109375" style="1" customWidth="1"/>
    <col min="1796" max="1796" width="36.140625" style="1" customWidth="1"/>
    <col min="1797" max="1799" width="5.7109375" style="1" customWidth="1"/>
    <col min="1800" max="1800" width="2" style="1" customWidth="1"/>
    <col min="1801" max="1801" width="91" style="1" customWidth="1"/>
    <col min="1802" max="1802" width="1.5703125" style="1" customWidth="1"/>
    <col min="1803" max="1803" width="3.28515625" style="1" customWidth="1"/>
    <col min="1804" max="2047" width="11.42578125" style="1"/>
    <col min="2048" max="2048" width="8.5703125" style="1" customWidth="1"/>
    <col min="2049" max="2049" width="29.140625" style="1" customWidth="1"/>
    <col min="2050" max="2050" width="38.85546875" style="1" customWidth="1"/>
    <col min="2051" max="2051" width="20.7109375" style="1" customWidth="1"/>
    <col min="2052" max="2052" width="36.140625" style="1" customWidth="1"/>
    <col min="2053" max="2055" width="5.7109375" style="1" customWidth="1"/>
    <col min="2056" max="2056" width="2" style="1" customWidth="1"/>
    <col min="2057" max="2057" width="91" style="1" customWidth="1"/>
    <col min="2058" max="2058" width="1.5703125" style="1" customWidth="1"/>
    <col min="2059" max="2059" width="3.28515625" style="1" customWidth="1"/>
    <col min="2060" max="2303" width="11.42578125" style="1"/>
    <col min="2304" max="2304" width="8.5703125" style="1" customWidth="1"/>
    <col min="2305" max="2305" width="29.140625" style="1" customWidth="1"/>
    <col min="2306" max="2306" width="38.85546875" style="1" customWidth="1"/>
    <col min="2307" max="2307" width="20.7109375" style="1" customWidth="1"/>
    <col min="2308" max="2308" width="36.140625" style="1" customWidth="1"/>
    <col min="2309" max="2311" width="5.7109375" style="1" customWidth="1"/>
    <col min="2312" max="2312" width="2" style="1" customWidth="1"/>
    <col min="2313" max="2313" width="91" style="1" customWidth="1"/>
    <col min="2314" max="2314" width="1.5703125" style="1" customWidth="1"/>
    <col min="2315" max="2315" width="3.28515625" style="1" customWidth="1"/>
    <col min="2316" max="2559" width="11.42578125" style="1"/>
    <col min="2560" max="2560" width="8.5703125" style="1" customWidth="1"/>
    <col min="2561" max="2561" width="29.140625" style="1" customWidth="1"/>
    <col min="2562" max="2562" width="38.85546875" style="1" customWidth="1"/>
    <col min="2563" max="2563" width="20.7109375" style="1" customWidth="1"/>
    <col min="2564" max="2564" width="36.140625" style="1" customWidth="1"/>
    <col min="2565" max="2567" width="5.7109375" style="1" customWidth="1"/>
    <col min="2568" max="2568" width="2" style="1" customWidth="1"/>
    <col min="2569" max="2569" width="91" style="1" customWidth="1"/>
    <col min="2570" max="2570" width="1.5703125" style="1" customWidth="1"/>
    <col min="2571" max="2571" width="3.28515625" style="1" customWidth="1"/>
    <col min="2572" max="2815" width="11.42578125" style="1"/>
    <col min="2816" max="2816" width="8.5703125" style="1" customWidth="1"/>
    <col min="2817" max="2817" width="29.140625" style="1" customWidth="1"/>
    <col min="2818" max="2818" width="38.85546875" style="1" customWidth="1"/>
    <col min="2819" max="2819" width="20.7109375" style="1" customWidth="1"/>
    <col min="2820" max="2820" width="36.140625" style="1" customWidth="1"/>
    <col min="2821" max="2823" width="5.7109375" style="1" customWidth="1"/>
    <col min="2824" max="2824" width="2" style="1" customWidth="1"/>
    <col min="2825" max="2825" width="91" style="1" customWidth="1"/>
    <col min="2826" max="2826" width="1.5703125" style="1" customWidth="1"/>
    <col min="2827" max="2827" width="3.28515625" style="1" customWidth="1"/>
    <col min="2828" max="3071" width="11.42578125" style="1"/>
    <col min="3072" max="3072" width="8.5703125" style="1" customWidth="1"/>
    <col min="3073" max="3073" width="29.140625" style="1" customWidth="1"/>
    <col min="3074" max="3074" width="38.85546875" style="1" customWidth="1"/>
    <col min="3075" max="3075" width="20.7109375" style="1" customWidth="1"/>
    <col min="3076" max="3076" width="36.140625" style="1" customWidth="1"/>
    <col min="3077" max="3079" width="5.7109375" style="1" customWidth="1"/>
    <col min="3080" max="3080" width="2" style="1" customWidth="1"/>
    <col min="3081" max="3081" width="91" style="1" customWidth="1"/>
    <col min="3082" max="3082" width="1.5703125" style="1" customWidth="1"/>
    <col min="3083" max="3083" width="3.28515625" style="1" customWidth="1"/>
    <col min="3084" max="3327" width="11.42578125" style="1"/>
    <col min="3328" max="3328" width="8.5703125" style="1" customWidth="1"/>
    <col min="3329" max="3329" width="29.140625" style="1" customWidth="1"/>
    <col min="3330" max="3330" width="38.85546875" style="1" customWidth="1"/>
    <col min="3331" max="3331" width="20.7109375" style="1" customWidth="1"/>
    <col min="3332" max="3332" width="36.140625" style="1" customWidth="1"/>
    <col min="3333" max="3335" width="5.7109375" style="1" customWidth="1"/>
    <col min="3336" max="3336" width="2" style="1" customWidth="1"/>
    <col min="3337" max="3337" width="91" style="1" customWidth="1"/>
    <col min="3338" max="3338" width="1.5703125" style="1" customWidth="1"/>
    <col min="3339" max="3339" width="3.28515625" style="1" customWidth="1"/>
    <col min="3340" max="3583" width="11.42578125" style="1"/>
    <col min="3584" max="3584" width="8.5703125" style="1" customWidth="1"/>
    <col min="3585" max="3585" width="29.140625" style="1" customWidth="1"/>
    <col min="3586" max="3586" width="38.85546875" style="1" customWidth="1"/>
    <col min="3587" max="3587" width="20.7109375" style="1" customWidth="1"/>
    <col min="3588" max="3588" width="36.140625" style="1" customWidth="1"/>
    <col min="3589" max="3591" width="5.7109375" style="1" customWidth="1"/>
    <col min="3592" max="3592" width="2" style="1" customWidth="1"/>
    <col min="3593" max="3593" width="91" style="1" customWidth="1"/>
    <col min="3594" max="3594" width="1.5703125" style="1" customWidth="1"/>
    <col min="3595" max="3595" width="3.28515625" style="1" customWidth="1"/>
    <col min="3596" max="3839" width="11.42578125" style="1"/>
    <col min="3840" max="3840" width="8.5703125" style="1" customWidth="1"/>
    <col min="3841" max="3841" width="29.140625" style="1" customWidth="1"/>
    <col min="3842" max="3842" width="38.85546875" style="1" customWidth="1"/>
    <col min="3843" max="3843" width="20.7109375" style="1" customWidth="1"/>
    <col min="3844" max="3844" width="36.140625" style="1" customWidth="1"/>
    <col min="3845" max="3847" width="5.7109375" style="1" customWidth="1"/>
    <col min="3848" max="3848" width="2" style="1" customWidth="1"/>
    <col min="3849" max="3849" width="91" style="1" customWidth="1"/>
    <col min="3850" max="3850" width="1.5703125" style="1" customWidth="1"/>
    <col min="3851" max="3851" width="3.28515625" style="1" customWidth="1"/>
    <col min="3852" max="4095" width="11.42578125" style="1"/>
    <col min="4096" max="4096" width="8.5703125" style="1" customWidth="1"/>
    <col min="4097" max="4097" width="29.140625" style="1" customWidth="1"/>
    <col min="4098" max="4098" width="38.85546875" style="1" customWidth="1"/>
    <col min="4099" max="4099" width="20.7109375" style="1" customWidth="1"/>
    <col min="4100" max="4100" width="36.140625" style="1" customWidth="1"/>
    <col min="4101" max="4103" width="5.7109375" style="1" customWidth="1"/>
    <col min="4104" max="4104" width="2" style="1" customWidth="1"/>
    <col min="4105" max="4105" width="91" style="1" customWidth="1"/>
    <col min="4106" max="4106" width="1.5703125" style="1" customWidth="1"/>
    <col min="4107" max="4107" width="3.28515625" style="1" customWidth="1"/>
    <col min="4108" max="4351" width="11.42578125" style="1"/>
    <col min="4352" max="4352" width="8.5703125" style="1" customWidth="1"/>
    <col min="4353" max="4353" width="29.140625" style="1" customWidth="1"/>
    <col min="4354" max="4354" width="38.85546875" style="1" customWidth="1"/>
    <col min="4355" max="4355" width="20.7109375" style="1" customWidth="1"/>
    <col min="4356" max="4356" width="36.140625" style="1" customWidth="1"/>
    <col min="4357" max="4359" width="5.7109375" style="1" customWidth="1"/>
    <col min="4360" max="4360" width="2" style="1" customWidth="1"/>
    <col min="4361" max="4361" width="91" style="1" customWidth="1"/>
    <col min="4362" max="4362" width="1.5703125" style="1" customWidth="1"/>
    <col min="4363" max="4363" width="3.28515625" style="1" customWidth="1"/>
    <col min="4364" max="4607" width="11.42578125" style="1"/>
    <col min="4608" max="4608" width="8.5703125" style="1" customWidth="1"/>
    <col min="4609" max="4609" width="29.140625" style="1" customWidth="1"/>
    <col min="4610" max="4610" width="38.85546875" style="1" customWidth="1"/>
    <col min="4611" max="4611" width="20.7109375" style="1" customWidth="1"/>
    <col min="4612" max="4612" width="36.140625" style="1" customWidth="1"/>
    <col min="4613" max="4615" width="5.7109375" style="1" customWidth="1"/>
    <col min="4616" max="4616" width="2" style="1" customWidth="1"/>
    <col min="4617" max="4617" width="91" style="1" customWidth="1"/>
    <col min="4618" max="4618" width="1.5703125" style="1" customWidth="1"/>
    <col min="4619" max="4619" width="3.28515625" style="1" customWidth="1"/>
    <col min="4620" max="4863" width="11.42578125" style="1"/>
    <col min="4864" max="4864" width="8.5703125" style="1" customWidth="1"/>
    <col min="4865" max="4865" width="29.140625" style="1" customWidth="1"/>
    <col min="4866" max="4866" width="38.85546875" style="1" customWidth="1"/>
    <col min="4867" max="4867" width="20.7109375" style="1" customWidth="1"/>
    <col min="4868" max="4868" width="36.140625" style="1" customWidth="1"/>
    <col min="4869" max="4871" width="5.7109375" style="1" customWidth="1"/>
    <col min="4872" max="4872" width="2" style="1" customWidth="1"/>
    <col min="4873" max="4873" width="91" style="1" customWidth="1"/>
    <col min="4874" max="4874" width="1.5703125" style="1" customWidth="1"/>
    <col min="4875" max="4875" width="3.28515625" style="1" customWidth="1"/>
    <col min="4876" max="5119" width="11.42578125" style="1"/>
    <col min="5120" max="5120" width="8.5703125" style="1" customWidth="1"/>
    <col min="5121" max="5121" width="29.140625" style="1" customWidth="1"/>
    <col min="5122" max="5122" width="38.85546875" style="1" customWidth="1"/>
    <col min="5123" max="5123" width="20.7109375" style="1" customWidth="1"/>
    <col min="5124" max="5124" width="36.140625" style="1" customWidth="1"/>
    <col min="5125" max="5127" width="5.7109375" style="1" customWidth="1"/>
    <col min="5128" max="5128" width="2" style="1" customWidth="1"/>
    <col min="5129" max="5129" width="91" style="1" customWidth="1"/>
    <col min="5130" max="5130" width="1.5703125" style="1" customWidth="1"/>
    <col min="5131" max="5131" width="3.28515625" style="1" customWidth="1"/>
    <col min="5132" max="5375" width="11.42578125" style="1"/>
    <col min="5376" max="5376" width="8.5703125" style="1" customWidth="1"/>
    <col min="5377" max="5377" width="29.140625" style="1" customWidth="1"/>
    <col min="5378" max="5378" width="38.85546875" style="1" customWidth="1"/>
    <col min="5379" max="5379" width="20.7109375" style="1" customWidth="1"/>
    <col min="5380" max="5380" width="36.140625" style="1" customWidth="1"/>
    <col min="5381" max="5383" width="5.7109375" style="1" customWidth="1"/>
    <col min="5384" max="5384" width="2" style="1" customWidth="1"/>
    <col min="5385" max="5385" width="91" style="1" customWidth="1"/>
    <col min="5386" max="5386" width="1.5703125" style="1" customWidth="1"/>
    <col min="5387" max="5387" width="3.28515625" style="1" customWidth="1"/>
    <col min="5388" max="5631" width="11.42578125" style="1"/>
    <col min="5632" max="5632" width="8.5703125" style="1" customWidth="1"/>
    <col min="5633" max="5633" width="29.140625" style="1" customWidth="1"/>
    <col min="5634" max="5634" width="38.85546875" style="1" customWidth="1"/>
    <col min="5635" max="5635" width="20.7109375" style="1" customWidth="1"/>
    <col min="5636" max="5636" width="36.140625" style="1" customWidth="1"/>
    <col min="5637" max="5639" width="5.7109375" style="1" customWidth="1"/>
    <col min="5640" max="5640" width="2" style="1" customWidth="1"/>
    <col min="5641" max="5641" width="91" style="1" customWidth="1"/>
    <col min="5642" max="5642" width="1.5703125" style="1" customWidth="1"/>
    <col min="5643" max="5643" width="3.28515625" style="1" customWidth="1"/>
    <col min="5644" max="5887" width="11.42578125" style="1"/>
    <col min="5888" max="5888" width="8.5703125" style="1" customWidth="1"/>
    <col min="5889" max="5889" width="29.140625" style="1" customWidth="1"/>
    <col min="5890" max="5890" width="38.85546875" style="1" customWidth="1"/>
    <col min="5891" max="5891" width="20.7109375" style="1" customWidth="1"/>
    <col min="5892" max="5892" width="36.140625" style="1" customWidth="1"/>
    <col min="5893" max="5895" width="5.7109375" style="1" customWidth="1"/>
    <col min="5896" max="5896" width="2" style="1" customWidth="1"/>
    <col min="5897" max="5897" width="91" style="1" customWidth="1"/>
    <col min="5898" max="5898" width="1.5703125" style="1" customWidth="1"/>
    <col min="5899" max="5899" width="3.28515625" style="1" customWidth="1"/>
    <col min="5900" max="6143" width="11.42578125" style="1"/>
    <col min="6144" max="6144" width="8.5703125" style="1" customWidth="1"/>
    <col min="6145" max="6145" width="29.140625" style="1" customWidth="1"/>
    <col min="6146" max="6146" width="38.85546875" style="1" customWidth="1"/>
    <col min="6147" max="6147" width="20.7109375" style="1" customWidth="1"/>
    <col min="6148" max="6148" width="36.140625" style="1" customWidth="1"/>
    <col min="6149" max="6151" width="5.7109375" style="1" customWidth="1"/>
    <col min="6152" max="6152" width="2" style="1" customWidth="1"/>
    <col min="6153" max="6153" width="91" style="1" customWidth="1"/>
    <col min="6154" max="6154" width="1.5703125" style="1" customWidth="1"/>
    <col min="6155" max="6155" width="3.28515625" style="1" customWidth="1"/>
    <col min="6156" max="6399" width="11.42578125" style="1"/>
    <col min="6400" max="6400" width="8.5703125" style="1" customWidth="1"/>
    <col min="6401" max="6401" width="29.140625" style="1" customWidth="1"/>
    <col min="6402" max="6402" width="38.85546875" style="1" customWidth="1"/>
    <col min="6403" max="6403" width="20.7109375" style="1" customWidth="1"/>
    <col min="6404" max="6404" width="36.140625" style="1" customWidth="1"/>
    <col min="6405" max="6407" width="5.7109375" style="1" customWidth="1"/>
    <col min="6408" max="6408" width="2" style="1" customWidth="1"/>
    <col min="6409" max="6409" width="91" style="1" customWidth="1"/>
    <col min="6410" max="6410" width="1.5703125" style="1" customWidth="1"/>
    <col min="6411" max="6411" width="3.28515625" style="1" customWidth="1"/>
    <col min="6412" max="6655" width="11.42578125" style="1"/>
    <col min="6656" max="6656" width="8.5703125" style="1" customWidth="1"/>
    <col min="6657" max="6657" width="29.140625" style="1" customWidth="1"/>
    <col min="6658" max="6658" width="38.85546875" style="1" customWidth="1"/>
    <col min="6659" max="6659" width="20.7109375" style="1" customWidth="1"/>
    <col min="6660" max="6660" width="36.140625" style="1" customWidth="1"/>
    <col min="6661" max="6663" width="5.7109375" style="1" customWidth="1"/>
    <col min="6664" max="6664" width="2" style="1" customWidth="1"/>
    <col min="6665" max="6665" width="91" style="1" customWidth="1"/>
    <col min="6666" max="6666" width="1.5703125" style="1" customWidth="1"/>
    <col min="6667" max="6667" width="3.28515625" style="1" customWidth="1"/>
    <col min="6668" max="6911" width="11.42578125" style="1"/>
    <col min="6912" max="6912" width="8.5703125" style="1" customWidth="1"/>
    <col min="6913" max="6913" width="29.140625" style="1" customWidth="1"/>
    <col min="6914" max="6914" width="38.85546875" style="1" customWidth="1"/>
    <col min="6915" max="6915" width="20.7109375" style="1" customWidth="1"/>
    <col min="6916" max="6916" width="36.140625" style="1" customWidth="1"/>
    <col min="6917" max="6919" width="5.7109375" style="1" customWidth="1"/>
    <col min="6920" max="6920" width="2" style="1" customWidth="1"/>
    <col min="6921" max="6921" width="91" style="1" customWidth="1"/>
    <col min="6922" max="6922" width="1.5703125" style="1" customWidth="1"/>
    <col min="6923" max="6923" width="3.28515625" style="1" customWidth="1"/>
    <col min="6924" max="7167" width="11.42578125" style="1"/>
    <col min="7168" max="7168" width="8.5703125" style="1" customWidth="1"/>
    <col min="7169" max="7169" width="29.140625" style="1" customWidth="1"/>
    <col min="7170" max="7170" width="38.85546875" style="1" customWidth="1"/>
    <col min="7171" max="7171" width="20.7109375" style="1" customWidth="1"/>
    <col min="7172" max="7172" width="36.140625" style="1" customWidth="1"/>
    <col min="7173" max="7175" width="5.7109375" style="1" customWidth="1"/>
    <col min="7176" max="7176" width="2" style="1" customWidth="1"/>
    <col min="7177" max="7177" width="91" style="1" customWidth="1"/>
    <col min="7178" max="7178" width="1.5703125" style="1" customWidth="1"/>
    <col min="7179" max="7179" width="3.28515625" style="1" customWidth="1"/>
    <col min="7180" max="7423" width="11.42578125" style="1"/>
    <col min="7424" max="7424" width="8.5703125" style="1" customWidth="1"/>
    <col min="7425" max="7425" width="29.140625" style="1" customWidth="1"/>
    <col min="7426" max="7426" width="38.85546875" style="1" customWidth="1"/>
    <col min="7427" max="7427" width="20.7109375" style="1" customWidth="1"/>
    <col min="7428" max="7428" width="36.140625" style="1" customWidth="1"/>
    <col min="7429" max="7431" width="5.7109375" style="1" customWidth="1"/>
    <col min="7432" max="7432" width="2" style="1" customWidth="1"/>
    <col min="7433" max="7433" width="91" style="1" customWidth="1"/>
    <col min="7434" max="7434" width="1.5703125" style="1" customWidth="1"/>
    <col min="7435" max="7435" width="3.28515625" style="1" customWidth="1"/>
    <col min="7436" max="7679" width="11.42578125" style="1"/>
    <col min="7680" max="7680" width="8.5703125" style="1" customWidth="1"/>
    <col min="7681" max="7681" width="29.140625" style="1" customWidth="1"/>
    <col min="7682" max="7682" width="38.85546875" style="1" customWidth="1"/>
    <col min="7683" max="7683" width="20.7109375" style="1" customWidth="1"/>
    <col min="7684" max="7684" width="36.140625" style="1" customWidth="1"/>
    <col min="7685" max="7687" width="5.7109375" style="1" customWidth="1"/>
    <col min="7688" max="7688" width="2" style="1" customWidth="1"/>
    <col min="7689" max="7689" width="91" style="1" customWidth="1"/>
    <col min="7690" max="7690" width="1.5703125" style="1" customWidth="1"/>
    <col min="7691" max="7691" width="3.28515625" style="1" customWidth="1"/>
    <col min="7692" max="7935" width="11.42578125" style="1"/>
    <col min="7936" max="7936" width="8.5703125" style="1" customWidth="1"/>
    <col min="7937" max="7937" width="29.140625" style="1" customWidth="1"/>
    <col min="7938" max="7938" width="38.85546875" style="1" customWidth="1"/>
    <col min="7939" max="7939" width="20.7109375" style="1" customWidth="1"/>
    <col min="7940" max="7940" width="36.140625" style="1" customWidth="1"/>
    <col min="7941" max="7943" width="5.7109375" style="1" customWidth="1"/>
    <col min="7944" max="7944" width="2" style="1" customWidth="1"/>
    <col min="7945" max="7945" width="91" style="1" customWidth="1"/>
    <col min="7946" max="7946" width="1.5703125" style="1" customWidth="1"/>
    <col min="7947" max="7947" width="3.28515625" style="1" customWidth="1"/>
    <col min="7948" max="8191" width="11.42578125" style="1"/>
    <col min="8192" max="8192" width="8.5703125" style="1" customWidth="1"/>
    <col min="8193" max="8193" width="29.140625" style="1" customWidth="1"/>
    <col min="8194" max="8194" width="38.85546875" style="1" customWidth="1"/>
    <col min="8195" max="8195" width="20.7109375" style="1" customWidth="1"/>
    <col min="8196" max="8196" width="36.140625" style="1" customWidth="1"/>
    <col min="8197" max="8199" width="5.7109375" style="1" customWidth="1"/>
    <col min="8200" max="8200" width="2" style="1" customWidth="1"/>
    <col min="8201" max="8201" width="91" style="1" customWidth="1"/>
    <col min="8202" max="8202" width="1.5703125" style="1" customWidth="1"/>
    <col min="8203" max="8203" width="3.28515625" style="1" customWidth="1"/>
    <col min="8204" max="8447" width="11.42578125" style="1"/>
    <col min="8448" max="8448" width="8.5703125" style="1" customWidth="1"/>
    <col min="8449" max="8449" width="29.140625" style="1" customWidth="1"/>
    <col min="8450" max="8450" width="38.85546875" style="1" customWidth="1"/>
    <col min="8451" max="8451" width="20.7109375" style="1" customWidth="1"/>
    <col min="8452" max="8452" width="36.140625" style="1" customWidth="1"/>
    <col min="8453" max="8455" width="5.7109375" style="1" customWidth="1"/>
    <col min="8456" max="8456" width="2" style="1" customWidth="1"/>
    <col min="8457" max="8457" width="91" style="1" customWidth="1"/>
    <col min="8458" max="8458" width="1.5703125" style="1" customWidth="1"/>
    <col min="8459" max="8459" width="3.28515625" style="1" customWidth="1"/>
    <col min="8460" max="8703" width="11.42578125" style="1"/>
    <col min="8704" max="8704" width="8.5703125" style="1" customWidth="1"/>
    <col min="8705" max="8705" width="29.140625" style="1" customWidth="1"/>
    <col min="8706" max="8706" width="38.85546875" style="1" customWidth="1"/>
    <col min="8707" max="8707" width="20.7109375" style="1" customWidth="1"/>
    <col min="8708" max="8708" width="36.140625" style="1" customWidth="1"/>
    <col min="8709" max="8711" width="5.7109375" style="1" customWidth="1"/>
    <col min="8712" max="8712" width="2" style="1" customWidth="1"/>
    <col min="8713" max="8713" width="91" style="1" customWidth="1"/>
    <col min="8714" max="8714" width="1.5703125" style="1" customWidth="1"/>
    <col min="8715" max="8715" width="3.28515625" style="1" customWidth="1"/>
    <col min="8716" max="8959" width="11.42578125" style="1"/>
    <col min="8960" max="8960" width="8.5703125" style="1" customWidth="1"/>
    <col min="8961" max="8961" width="29.140625" style="1" customWidth="1"/>
    <col min="8962" max="8962" width="38.85546875" style="1" customWidth="1"/>
    <col min="8963" max="8963" width="20.7109375" style="1" customWidth="1"/>
    <col min="8964" max="8964" width="36.140625" style="1" customWidth="1"/>
    <col min="8965" max="8967" width="5.7109375" style="1" customWidth="1"/>
    <col min="8968" max="8968" width="2" style="1" customWidth="1"/>
    <col min="8969" max="8969" width="91" style="1" customWidth="1"/>
    <col min="8970" max="8970" width="1.5703125" style="1" customWidth="1"/>
    <col min="8971" max="8971" width="3.28515625" style="1" customWidth="1"/>
    <col min="8972" max="9215" width="11.42578125" style="1"/>
    <col min="9216" max="9216" width="8.5703125" style="1" customWidth="1"/>
    <col min="9217" max="9217" width="29.140625" style="1" customWidth="1"/>
    <col min="9218" max="9218" width="38.85546875" style="1" customWidth="1"/>
    <col min="9219" max="9219" width="20.7109375" style="1" customWidth="1"/>
    <col min="9220" max="9220" width="36.140625" style="1" customWidth="1"/>
    <col min="9221" max="9223" width="5.7109375" style="1" customWidth="1"/>
    <col min="9224" max="9224" width="2" style="1" customWidth="1"/>
    <col min="9225" max="9225" width="91" style="1" customWidth="1"/>
    <col min="9226" max="9226" width="1.5703125" style="1" customWidth="1"/>
    <col min="9227" max="9227" width="3.28515625" style="1" customWidth="1"/>
    <col min="9228" max="9471" width="11.42578125" style="1"/>
    <col min="9472" max="9472" width="8.5703125" style="1" customWidth="1"/>
    <col min="9473" max="9473" width="29.140625" style="1" customWidth="1"/>
    <col min="9474" max="9474" width="38.85546875" style="1" customWidth="1"/>
    <col min="9475" max="9475" width="20.7109375" style="1" customWidth="1"/>
    <col min="9476" max="9476" width="36.140625" style="1" customWidth="1"/>
    <col min="9477" max="9479" width="5.7109375" style="1" customWidth="1"/>
    <col min="9480" max="9480" width="2" style="1" customWidth="1"/>
    <col min="9481" max="9481" width="91" style="1" customWidth="1"/>
    <col min="9482" max="9482" width="1.5703125" style="1" customWidth="1"/>
    <col min="9483" max="9483" width="3.28515625" style="1" customWidth="1"/>
    <col min="9484" max="9727" width="11.42578125" style="1"/>
    <col min="9728" max="9728" width="8.5703125" style="1" customWidth="1"/>
    <col min="9729" max="9729" width="29.140625" style="1" customWidth="1"/>
    <col min="9730" max="9730" width="38.85546875" style="1" customWidth="1"/>
    <col min="9731" max="9731" width="20.7109375" style="1" customWidth="1"/>
    <col min="9732" max="9732" width="36.140625" style="1" customWidth="1"/>
    <col min="9733" max="9735" width="5.7109375" style="1" customWidth="1"/>
    <col min="9736" max="9736" width="2" style="1" customWidth="1"/>
    <col min="9737" max="9737" width="91" style="1" customWidth="1"/>
    <col min="9738" max="9738" width="1.5703125" style="1" customWidth="1"/>
    <col min="9739" max="9739" width="3.28515625" style="1" customWidth="1"/>
    <col min="9740" max="9983" width="11.42578125" style="1"/>
    <col min="9984" max="9984" width="8.5703125" style="1" customWidth="1"/>
    <col min="9985" max="9985" width="29.140625" style="1" customWidth="1"/>
    <col min="9986" max="9986" width="38.85546875" style="1" customWidth="1"/>
    <col min="9987" max="9987" width="20.7109375" style="1" customWidth="1"/>
    <col min="9988" max="9988" width="36.140625" style="1" customWidth="1"/>
    <col min="9989" max="9991" width="5.7109375" style="1" customWidth="1"/>
    <col min="9992" max="9992" width="2" style="1" customWidth="1"/>
    <col min="9993" max="9993" width="91" style="1" customWidth="1"/>
    <col min="9994" max="9994" width="1.5703125" style="1" customWidth="1"/>
    <col min="9995" max="9995" width="3.28515625" style="1" customWidth="1"/>
    <col min="9996" max="10239" width="11.42578125" style="1"/>
    <col min="10240" max="10240" width="8.5703125" style="1" customWidth="1"/>
    <col min="10241" max="10241" width="29.140625" style="1" customWidth="1"/>
    <col min="10242" max="10242" width="38.85546875" style="1" customWidth="1"/>
    <col min="10243" max="10243" width="20.7109375" style="1" customWidth="1"/>
    <col min="10244" max="10244" width="36.140625" style="1" customWidth="1"/>
    <col min="10245" max="10247" width="5.7109375" style="1" customWidth="1"/>
    <col min="10248" max="10248" width="2" style="1" customWidth="1"/>
    <col min="10249" max="10249" width="91" style="1" customWidth="1"/>
    <col min="10250" max="10250" width="1.5703125" style="1" customWidth="1"/>
    <col min="10251" max="10251" width="3.28515625" style="1" customWidth="1"/>
    <col min="10252" max="10495" width="11.42578125" style="1"/>
    <col min="10496" max="10496" width="8.5703125" style="1" customWidth="1"/>
    <col min="10497" max="10497" width="29.140625" style="1" customWidth="1"/>
    <col min="10498" max="10498" width="38.85546875" style="1" customWidth="1"/>
    <col min="10499" max="10499" width="20.7109375" style="1" customWidth="1"/>
    <col min="10500" max="10500" width="36.140625" style="1" customWidth="1"/>
    <col min="10501" max="10503" width="5.7109375" style="1" customWidth="1"/>
    <col min="10504" max="10504" width="2" style="1" customWidth="1"/>
    <col min="10505" max="10505" width="91" style="1" customWidth="1"/>
    <col min="10506" max="10506" width="1.5703125" style="1" customWidth="1"/>
    <col min="10507" max="10507" width="3.28515625" style="1" customWidth="1"/>
    <col min="10508" max="10751" width="11.42578125" style="1"/>
    <col min="10752" max="10752" width="8.5703125" style="1" customWidth="1"/>
    <col min="10753" max="10753" width="29.140625" style="1" customWidth="1"/>
    <col min="10754" max="10754" width="38.85546875" style="1" customWidth="1"/>
    <col min="10755" max="10755" width="20.7109375" style="1" customWidth="1"/>
    <col min="10756" max="10756" width="36.140625" style="1" customWidth="1"/>
    <col min="10757" max="10759" width="5.7109375" style="1" customWidth="1"/>
    <col min="10760" max="10760" width="2" style="1" customWidth="1"/>
    <col min="10761" max="10761" width="91" style="1" customWidth="1"/>
    <col min="10762" max="10762" width="1.5703125" style="1" customWidth="1"/>
    <col min="10763" max="10763" width="3.28515625" style="1" customWidth="1"/>
    <col min="10764" max="11007" width="11.42578125" style="1"/>
    <col min="11008" max="11008" width="8.5703125" style="1" customWidth="1"/>
    <col min="11009" max="11009" width="29.140625" style="1" customWidth="1"/>
    <col min="11010" max="11010" width="38.85546875" style="1" customWidth="1"/>
    <col min="11011" max="11011" width="20.7109375" style="1" customWidth="1"/>
    <col min="11012" max="11012" width="36.140625" style="1" customWidth="1"/>
    <col min="11013" max="11015" width="5.7109375" style="1" customWidth="1"/>
    <col min="11016" max="11016" width="2" style="1" customWidth="1"/>
    <col min="11017" max="11017" width="91" style="1" customWidth="1"/>
    <col min="11018" max="11018" width="1.5703125" style="1" customWidth="1"/>
    <col min="11019" max="11019" width="3.28515625" style="1" customWidth="1"/>
    <col min="11020" max="11263" width="11.42578125" style="1"/>
    <col min="11264" max="11264" width="8.5703125" style="1" customWidth="1"/>
    <col min="11265" max="11265" width="29.140625" style="1" customWidth="1"/>
    <col min="11266" max="11266" width="38.85546875" style="1" customWidth="1"/>
    <col min="11267" max="11267" width="20.7109375" style="1" customWidth="1"/>
    <col min="11268" max="11268" width="36.140625" style="1" customWidth="1"/>
    <col min="11269" max="11271" width="5.7109375" style="1" customWidth="1"/>
    <col min="11272" max="11272" width="2" style="1" customWidth="1"/>
    <col min="11273" max="11273" width="91" style="1" customWidth="1"/>
    <col min="11274" max="11274" width="1.5703125" style="1" customWidth="1"/>
    <col min="11275" max="11275" width="3.28515625" style="1" customWidth="1"/>
    <col min="11276" max="11519" width="11.42578125" style="1"/>
    <col min="11520" max="11520" width="8.5703125" style="1" customWidth="1"/>
    <col min="11521" max="11521" width="29.140625" style="1" customWidth="1"/>
    <col min="11522" max="11522" width="38.85546875" style="1" customWidth="1"/>
    <col min="11523" max="11523" width="20.7109375" style="1" customWidth="1"/>
    <col min="11524" max="11524" width="36.140625" style="1" customWidth="1"/>
    <col min="11525" max="11527" width="5.7109375" style="1" customWidth="1"/>
    <col min="11528" max="11528" width="2" style="1" customWidth="1"/>
    <col min="11529" max="11529" width="91" style="1" customWidth="1"/>
    <col min="11530" max="11530" width="1.5703125" style="1" customWidth="1"/>
    <col min="11531" max="11531" width="3.28515625" style="1" customWidth="1"/>
    <col min="11532" max="11775" width="11.42578125" style="1"/>
    <col min="11776" max="11776" width="8.5703125" style="1" customWidth="1"/>
    <col min="11777" max="11777" width="29.140625" style="1" customWidth="1"/>
    <col min="11778" max="11778" width="38.85546875" style="1" customWidth="1"/>
    <col min="11779" max="11779" width="20.7109375" style="1" customWidth="1"/>
    <col min="11780" max="11780" width="36.140625" style="1" customWidth="1"/>
    <col min="11781" max="11783" width="5.7109375" style="1" customWidth="1"/>
    <col min="11784" max="11784" width="2" style="1" customWidth="1"/>
    <col min="11785" max="11785" width="91" style="1" customWidth="1"/>
    <col min="11786" max="11786" width="1.5703125" style="1" customWidth="1"/>
    <col min="11787" max="11787" width="3.28515625" style="1" customWidth="1"/>
    <col min="11788" max="12031" width="11.42578125" style="1"/>
    <col min="12032" max="12032" width="8.5703125" style="1" customWidth="1"/>
    <col min="12033" max="12033" width="29.140625" style="1" customWidth="1"/>
    <col min="12034" max="12034" width="38.85546875" style="1" customWidth="1"/>
    <col min="12035" max="12035" width="20.7109375" style="1" customWidth="1"/>
    <col min="12036" max="12036" width="36.140625" style="1" customWidth="1"/>
    <col min="12037" max="12039" width="5.7109375" style="1" customWidth="1"/>
    <col min="12040" max="12040" width="2" style="1" customWidth="1"/>
    <col min="12041" max="12041" width="91" style="1" customWidth="1"/>
    <col min="12042" max="12042" width="1.5703125" style="1" customWidth="1"/>
    <col min="12043" max="12043" width="3.28515625" style="1" customWidth="1"/>
    <col min="12044" max="12287" width="11.42578125" style="1"/>
    <col min="12288" max="12288" width="8.5703125" style="1" customWidth="1"/>
    <col min="12289" max="12289" width="29.140625" style="1" customWidth="1"/>
    <col min="12290" max="12290" width="38.85546875" style="1" customWidth="1"/>
    <col min="12291" max="12291" width="20.7109375" style="1" customWidth="1"/>
    <col min="12292" max="12292" width="36.140625" style="1" customWidth="1"/>
    <col min="12293" max="12295" width="5.7109375" style="1" customWidth="1"/>
    <col min="12296" max="12296" width="2" style="1" customWidth="1"/>
    <col min="12297" max="12297" width="91" style="1" customWidth="1"/>
    <col min="12298" max="12298" width="1.5703125" style="1" customWidth="1"/>
    <col min="12299" max="12299" width="3.28515625" style="1" customWidth="1"/>
    <col min="12300" max="12543" width="11.42578125" style="1"/>
    <col min="12544" max="12544" width="8.5703125" style="1" customWidth="1"/>
    <col min="12545" max="12545" width="29.140625" style="1" customWidth="1"/>
    <col min="12546" max="12546" width="38.85546875" style="1" customWidth="1"/>
    <col min="12547" max="12547" width="20.7109375" style="1" customWidth="1"/>
    <col min="12548" max="12548" width="36.140625" style="1" customWidth="1"/>
    <col min="12549" max="12551" width="5.7109375" style="1" customWidth="1"/>
    <col min="12552" max="12552" width="2" style="1" customWidth="1"/>
    <col min="12553" max="12553" width="91" style="1" customWidth="1"/>
    <col min="12554" max="12554" width="1.5703125" style="1" customWidth="1"/>
    <col min="12555" max="12555" width="3.28515625" style="1" customWidth="1"/>
    <col min="12556" max="12799" width="11.42578125" style="1"/>
    <col min="12800" max="12800" width="8.5703125" style="1" customWidth="1"/>
    <col min="12801" max="12801" width="29.140625" style="1" customWidth="1"/>
    <col min="12802" max="12802" width="38.85546875" style="1" customWidth="1"/>
    <col min="12803" max="12803" width="20.7109375" style="1" customWidth="1"/>
    <col min="12804" max="12804" width="36.140625" style="1" customWidth="1"/>
    <col min="12805" max="12807" width="5.7109375" style="1" customWidth="1"/>
    <col min="12808" max="12808" width="2" style="1" customWidth="1"/>
    <col min="12809" max="12809" width="91" style="1" customWidth="1"/>
    <col min="12810" max="12810" width="1.5703125" style="1" customWidth="1"/>
    <col min="12811" max="12811" width="3.28515625" style="1" customWidth="1"/>
    <col min="12812" max="13055" width="11.42578125" style="1"/>
    <col min="13056" max="13056" width="8.5703125" style="1" customWidth="1"/>
    <col min="13057" max="13057" width="29.140625" style="1" customWidth="1"/>
    <col min="13058" max="13058" width="38.85546875" style="1" customWidth="1"/>
    <col min="13059" max="13059" width="20.7109375" style="1" customWidth="1"/>
    <col min="13060" max="13060" width="36.140625" style="1" customWidth="1"/>
    <col min="13061" max="13063" width="5.7109375" style="1" customWidth="1"/>
    <col min="13064" max="13064" width="2" style="1" customWidth="1"/>
    <col min="13065" max="13065" width="91" style="1" customWidth="1"/>
    <col min="13066" max="13066" width="1.5703125" style="1" customWidth="1"/>
    <col min="13067" max="13067" width="3.28515625" style="1" customWidth="1"/>
    <col min="13068" max="13311" width="11.42578125" style="1"/>
    <col min="13312" max="13312" width="8.5703125" style="1" customWidth="1"/>
    <col min="13313" max="13313" width="29.140625" style="1" customWidth="1"/>
    <col min="13314" max="13314" width="38.85546875" style="1" customWidth="1"/>
    <col min="13315" max="13315" width="20.7109375" style="1" customWidth="1"/>
    <col min="13316" max="13316" width="36.140625" style="1" customWidth="1"/>
    <col min="13317" max="13319" width="5.7109375" style="1" customWidth="1"/>
    <col min="13320" max="13320" width="2" style="1" customWidth="1"/>
    <col min="13321" max="13321" width="91" style="1" customWidth="1"/>
    <col min="13322" max="13322" width="1.5703125" style="1" customWidth="1"/>
    <col min="13323" max="13323" width="3.28515625" style="1" customWidth="1"/>
    <col min="13324" max="13567" width="11.42578125" style="1"/>
    <col min="13568" max="13568" width="8.5703125" style="1" customWidth="1"/>
    <col min="13569" max="13569" width="29.140625" style="1" customWidth="1"/>
    <col min="13570" max="13570" width="38.85546875" style="1" customWidth="1"/>
    <col min="13571" max="13571" width="20.7109375" style="1" customWidth="1"/>
    <col min="13572" max="13572" width="36.140625" style="1" customWidth="1"/>
    <col min="13573" max="13575" width="5.7109375" style="1" customWidth="1"/>
    <col min="13576" max="13576" width="2" style="1" customWidth="1"/>
    <col min="13577" max="13577" width="91" style="1" customWidth="1"/>
    <col min="13578" max="13578" width="1.5703125" style="1" customWidth="1"/>
    <col min="13579" max="13579" width="3.28515625" style="1" customWidth="1"/>
    <col min="13580" max="13823" width="11.42578125" style="1"/>
    <col min="13824" max="13824" width="8.5703125" style="1" customWidth="1"/>
    <col min="13825" max="13825" width="29.140625" style="1" customWidth="1"/>
    <col min="13826" max="13826" width="38.85546875" style="1" customWidth="1"/>
    <col min="13827" max="13827" width="20.7109375" style="1" customWidth="1"/>
    <col min="13828" max="13828" width="36.140625" style="1" customWidth="1"/>
    <col min="13829" max="13831" width="5.7109375" style="1" customWidth="1"/>
    <col min="13832" max="13832" width="2" style="1" customWidth="1"/>
    <col min="13833" max="13833" width="91" style="1" customWidth="1"/>
    <col min="13834" max="13834" width="1.5703125" style="1" customWidth="1"/>
    <col min="13835" max="13835" width="3.28515625" style="1" customWidth="1"/>
    <col min="13836" max="14079" width="11.42578125" style="1"/>
    <col min="14080" max="14080" width="8.5703125" style="1" customWidth="1"/>
    <col min="14081" max="14081" width="29.140625" style="1" customWidth="1"/>
    <col min="14082" max="14082" width="38.85546875" style="1" customWidth="1"/>
    <col min="14083" max="14083" width="20.7109375" style="1" customWidth="1"/>
    <col min="14084" max="14084" width="36.140625" style="1" customWidth="1"/>
    <col min="14085" max="14087" width="5.7109375" style="1" customWidth="1"/>
    <col min="14088" max="14088" width="2" style="1" customWidth="1"/>
    <col min="14089" max="14089" width="91" style="1" customWidth="1"/>
    <col min="14090" max="14090" width="1.5703125" style="1" customWidth="1"/>
    <col min="14091" max="14091" width="3.28515625" style="1" customWidth="1"/>
    <col min="14092" max="14335" width="11.42578125" style="1"/>
    <col min="14336" max="14336" width="8.5703125" style="1" customWidth="1"/>
    <col min="14337" max="14337" width="29.140625" style="1" customWidth="1"/>
    <col min="14338" max="14338" width="38.85546875" style="1" customWidth="1"/>
    <col min="14339" max="14339" width="20.7109375" style="1" customWidth="1"/>
    <col min="14340" max="14340" width="36.140625" style="1" customWidth="1"/>
    <col min="14341" max="14343" width="5.7109375" style="1" customWidth="1"/>
    <col min="14344" max="14344" width="2" style="1" customWidth="1"/>
    <col min="14345" max="14345" width="91" style="1" customWidth="1"/>
    <col min="14346" max="14346" width="1.5703125" style="1" customWidth="1"/>
    <col min="14347" max="14347" width="3.28515625" style="1" customWidth="1"/>
    <col min="14348" max="14591" width="11.42578125" style="1"/>
    <col min="14592" max="14592" width="8.5703125" style="1" customWidth="1"/>
    <col min="14593" max="14593" width="29.140625" style="1" customWidth="1"/>
    <col min="14594" max="14594" width="38.85546875" style="1" customWidth="1"/>
    <col min="14595" max="14595" width="20.7109375" style="1" customWidth="1"/>
    <col min="14596" max="14596" width="36.140625" style="1" customWidth="1"/>
    <col min="14597" max="14599" width="5.7109375" style="1" customWidth="1"/>
    <col min="14600" max="14600" width="2" style="1" customWidth="1"/>
    <col min="14601" max="14601" width="91" style="1" customWidth="1"/>
    <col min="14602" max="14602" width="1.5703125" style="1" customWidth="1"/>
    <col min="14603" max="14603" width="3.28515625" style="1" customWidth="1"/>
    <col min="14604" max="14847" width="11.42578125" style="1"/>
    <col min="14848" max="14848" width="8.5703125" style="1" customWidth="1"/>
    <col min="14849" max="14849" width="29.140625" style="1" customWidth="1"/>
    <col min="14850" max="14850" width="38.85546875" style="1" customWidth="1"/>
    <col min="14851" max="14851" width="20.7109375" style="1" customWidth="1"/>
    <col min="14852" max="14852" width="36.140625" style="1" customWidth="1"/>
    <col min="14853" max="14855" width="5.7109375" style="1" customWidth="1"/>
    <col min="14856" max="14856" width="2" style="1" customWidth="1"/>
    <col min="14857" max="14857" width="91" style="1" customWidth="1"/>
    <col min="14858" max="14858" width="1.5703125" style="1" customWidth="1"/>
    <col min="14859" max="14859" width="3.28515625" style="1" customWidth="1"/>
    <col min="14860" max="15103" width="11.42578125" style="1"/>
    <col min="15104" max="15104" width="8.5703125" style="1" customWidth="1"/>
    <col min="15105" max="15105" width="29.140625" style="1" customWidth="1"/>
    <col min="15106" max="15106" width="38.85546875" style="1" customWidth="1"/>
    <col min="15107" max="15107" width="20.7109375" style="1" customWidth="1"/>
    <col min="15108" max="15108" width="36.140625" style="1" customWidth="1"/>
    <col min="15109" max="15111" width="5.7109375" style="1" customWidth="1"/>
    <col min="15112" max="15112" width="2" style="1" customWidth="1"/>
    <col min="15113" max="15113" width="91" style="1" customWidth="1"/>
    <col min="15114" max="15114" width="1.5703125" style="1" customWidth="1"/>
    <col min="15115" max="15115" width="3.28515625" style="1" customWidth="1"/>
    <col min="15116" max="15359" width="11.42578125" style="1"/>
    <col min="15360" max="15360" width="8.5703125" style="1" customWidth="1"/>
    <col min="15361" max="15361" width="29.140625" style="1" customWidth="1"/>
    <col min="15362" max="15362" width="38.85546875" style="1" customWidth="1"/>
    <col min="15363" max="15363" width="20.7109375" style="1" customWidth="1"/>
    <col min="15364" max="15364" width="36.140625" style="1" customWidth="1"/>
    <col min="15365" max="15367" width="5.7109375" style="1" customWidth="1"/>
    <col min="15368" max="15368" width="2" style="1" customWidth="1"/>
    <col min="15369" max="15369" width="91" style="1" customWidth="1"/>
    <col min="15370" max="15370" width="1.5703125" style="1" customWidth="1"/>
    <col min="15371" max="15371" width="3.28515625" style="1" customWidth="1"/>
    <col min="15372" max="15615" width="11.42578125" style="1"/>
    <col min="15616" max="15616" width="8.5703125" style="1" customWidth="1"/>
    <col min="15617" max="15617" width="29.140625" style="1" customWidth="1"/>
    <col min="15618" max="15618" width="38.85546875" style="1" customWidth="1"/>
    <col min="15619" max="15619" width="20.7109375" style="1" customWidth="1"/>
    <col min="15620" max="15620" width="36.140625" style="1" customWidth="1"/>
    <col min="15621" max="15623" width="5.7109375" style="1" customWidth="1"/>
    <col min="15624" max="15624" width="2" style="1" customWidth="1"/>
    <col min="15625" max="15625" width="91" style="1" customWidth="1"/>
    <col min="15626" max="15626" width="1.5703125" style="1" customWidth="1"/>
    <col min="15627" max="15627" width="3.28515625" style="1" customWidth="1"/>
    <col min="15628" max="15871" width="11.42578125" style="1"/>
    <col min="15872" max="15872" width="8.5703125" style="1" customWidth="1"/>
    <col min="15873" max="15873" width="29.140625" style="1" customWidth="1"/>
    <col min="15874" max="15874" width="38.85546875" style="1" customWidth="1"/>
    <col min="15875" max="15875" width="20.7109375" style="1" customWidth="1"/>
    <col min="15876" max="15876" width="36.140625" style="1" customWidth="1"/>
    <col min="15877" max="15879" width="5.7109375" style="1" customWidth="1"/>
    <col min="15880" max="15880" width="2" style="1" customWidth="1"/>
    <col min="15881" max="15881" width="91" style="1" customWidth="1"/>
    <col min="15882" max="15882" width="1.5703125" style="1" customWidth="1"/>
    <col min="15883" max="15883" width="3.28515625" style="1" customWidth="1"/>
    <col min="15884" max="16127" width="11.42578125" style="1"/>
    <col min="16128" max="16128" width="8.5703125" style="1" customWidth="1"/>
    <col min="16129" max="16129" width="29.140625" style="1" customWidth="1"/>
    <col min="16130" max="16130" width="38.85546875" style="1" customWidth="1"/>
    <col min="16131" max="16131" width="20.7109375" style="1" customWidth="1"/>
    <col min="16132" max="16132" width="36.140625" style="1" customWidth="1"/>
    <col min="16133" max="16135" width="5.7109375" style="1" customWidth="1"/>
    <col min="16136" max="16136" width="2" style="1" customWidth="1"/>
    <col min="16137" max="16137" width="91" style="1" customWidth="1"/>
    <col min="16138" max="16138" width="1.5703125" style="1" customWidth="1"/>
    <col min="16139" max="16139" width="3.28515625" style="1" customWidth="1"/>
    <col min="16140" max="16384" width="11.42578125" style="1"/>
  </cols>
  <sheetData>
    <row r="1" spans="1:10" ht="82.5" customHeight="1" thickBot="1">
      <c r="A1" s="120" t="s">
        <v>0</v>
      </c>
      <c r="B1" s="121"/>
      <c r="C1" s="121"/>
      <c r="D1" s="121"/>
      <c r="E1" s="121"/>
      <c r="F1" s="121"/>
      <c r="G1" s="121"/>
      <c r="H1" s="121"/>
      <c r="I1" s="122"/>
    </row>
    <row r="2" spans="1:10" ht="18.75" thickBot="1">
      <c r="A2" s="2"/>
      <c r="B2" s="3"/>
      <c r="C2" s="3"/>
      <c r="D2" s="3"/>
      <c r="E2" s="3"/>
      <c r="F2" s="3"/>
      <c r="G2" s="3"/>
      <c r="H2" s="3"/>
    </row>
    <row r="3" spans="1:10" s="12" customFormat="1" ht="50.1" customHeight="1">
      <c r="A3" s="4"/>
      <c r="B3" s="5"/>
      <c r="C3" s="6"/>
      <c r="D3" s="7"/>
      <c r="E3" s="8"/>
      <c r="F3" s="9"/>
      <c r="G3" s="9"/>
      <c r="H3" s="10"/>
      <c r="I3" s="11" t="s">
        <v>1</v>
      </c>
    </row>
    <row r="4" spans="1:10" s="21" customFormat="1" ht="50.1" customHeight="1" thickBot="1">
      <c r="A4" s="13"/>
      <c r="B4" s="14"/>
      <c r="C4" s="15"/>
      <c r="D4" s="16"/>
      <c r="E4" s="17"/>
      <c r="F4" s="18"/>
      <c r="G4" s="18"/>
      <c r="H4" s="19"/>
      <c r="I4" s="20"/>
    </row>
    <row r="5" spans="1:10" s="21" customFormat="1" ht="28.5" customHeight="1">
      <c r="A5" s="22"/>
      <c r="B5" s="23"/>
      <c r="C5" s="24" t="s">
        <v>2</v>
      </c>
      <c r="D5" s="25" t="s">
        <v>3</v>
      </c>
      <c r="E5" s="26"/>
      <c r="F5" s="27"/>
      <c r="G5" s="27"/>
      <c r="H5" s="28"/>
      <c r="I5" s="11"/>
    </row>
    <row r="6" spans="1:10" s="21" customFormat="1" ht="28.5" customHeight="1">
      <c r="A6" s="29"/>
      <c r="B6" s="30"/>
      <c r="C6" s="31" t="s">
        <v>4</v>
      </c>
      <c r="D6" s="32" t="s">
        <v>5</v>
      </c>
      <c r="E6" s="33"/>
      <c r="F6" s="34"/>
      <c r="G6" s="34"/>
      <c r="H6" s="35"/>
      <c r="I6" s="36"/>
    </row>
    <row r="7" spans="1:10" s="21" customFormat="1" ht="28.5" customHeight="1">
      <c r="A7" s="29"/>
      <c r="B7" s="30"/>
      <c r="C7" s="31" t="s">
        <v>6</v>
      </c>
      <c r="D7" s="37" t="s">
        <v>7</v>
      </c>
      <c r="E7" s="33"/>
      <c r="F7" s="34"/>
      <c r="G7" s="34"/>
      <c r="H7" s="35"/>
      <c r="I7" s="36"/>
    </row>
    <row r="8" spans="1:10" s="21" customFormat="1" ht="28.5" customHeight="1" thickBot="1">
      <c r="A8" s="13"/>
      <c r="B8" s="38"/>
      <c r="C8" s="39">
        <v>0</v>
      </c>
      <c r="D8" s="40" t="s">
        <v>8</v>
      </c>
      <c r="E8" s="41"/>
      <c r="F8" s="42"/>
      <c r="G8" s="42"/>
      <c r="H8" s="43"/>
      <c r="I8" s="20"/>
    </row>
    <row r="9" spans="1:10" ht="32.25" customHeight="1">
      <c r="A9" s="123"/>
      <c r="B9" s="125"/>
      <c r="C9" s="126"/>
      <c r="D9" s="126"/>
      <c r="E9" s="127"/>
      <c r="F9" s="131" t="s">
        <v>3</v>
      </c>
      <c r="G9" s="132"/>
      <c r="H9" s="133"/>
      <c r="I9" s="134" t="s">
        <v>9</v>
      </c>
    </row>
    <row r="10" spans="1:10" ht="16.5" customHeight="1" thickBot="1">
      <c r="A10" s="124"/>
      <c r="B10" s="128"/>
      <c r="C10" s="129"/>
      <c r="D10" s="129"/>
      <c r="E10" s="130"/>
      <c r="F10" s="44" t="s">
        <v>5</v>
      </c>
      <c r="G10" s="45" t="s">
        <v>7</v>
      </c>
      <c r="H10" s="46" t="s">
        <v>8</v>
      </c>
      <c r="I10" s="135"/>
      <c r="J10" s="47"/>
    </row>
    <row r="11" spans="1:10" s="52" customFormat="1" ht="97.5" customHeight="1">
      <c r="A11" s="103" t="s">
        <v>10</v>
      </c>
      <c r="B11" s="114">
        <v>1</v>
      </c>
      <c r="C11" s="115" t="s">
        <v>11</v>
      </c>
      <c r="D11" s="115" t="s">
        <v>11</v>
      </c>
      <c r="E11" s="116" t="s">
        <v>11</v>
      </c>
      <c r="F11" s="48" t="s">
        <v>12</v>
      </c>
      <c r="G11" s="49"/>
      <c r="H11" s="50"/>
      <c r="I11" s="51"/>
    </row>
    <row r="12" spans="1:10" s="52" customFormat="1" ht="97.5" customHeight="1" thickBot="1">
      <c r="A12" s="104"/>
      <c r="B12" s="117">
        <v>2</v>
      </c>
      <c r="C12" s="118" t="s">
        <v>13</v>
      </c>
      <c r="D12" s="118" t="s">
        <v>13</v>
      </c>
      <c r="E12" s="119" t="s">
        <v>13</v>
      </c>
      <c r="F12" s="48" t="s">
        <v>12</v>
      </c>
      <c r="G12" s="49"/>
      <c r="H12" s="50"/>
      <c r="I12" s="53"/>
    </row>
    <row r="13" spans="1:10" s="52" customFormat="1" ht="97.5" customHeight="1" thickBot="1">
      <c r="A13" s="103" t="s">
        <v>14</v>
      </c>
      <c r="B13" s="114">
        <v>3</v>
      </c>
      <c r="C13" s="115" t="s">
        <v>11</v>
      </c>
      <c r="D13" s="115" t="s">
        <v>11</v>
      </c>
      <c r="E13" s="116" t="s">
        <v>11</v>
      </c>
      <c r="F13" s="54"/>
      <c r="G13" s="55"/>
      <c r="H13" s="56" t="s">
        <v>15</v>
      </c>
      <c r="I13" s="51"/>
    </row>
    <row r="14" spans="1:10" s="52" customFormat="1" ht="97.5" customHeight="1" thickBot="1">
      <c r="A14" s="104"/>
      <c r="B14" s="117">
        <v>4</v>
      </c>
      <c r="C14" s="118" t="s">
        <v>13</v>
      </c>
      <c r="D14" s="118" t="s">
        <v>13</v>
      </c>
      <c r="E14" s="119" t="s">
        <v>13</v>
      </c>
      <c r="F14" s="57"/>
      <c r="G14" s="49"/>
      <c r="H14" s="56" t="s">
        <v>15</v>
      </c>
      <c r="I14" s="53"/>
    </row>
    <row r="15" spans="1:10" s="52" customFormat="1" ht="97.5" customHeight="1" thickBot="1">
      <c r="A15" s="103" t="s">
        <v>16</v>
      </c>
      <c r="B15" s="105">
        <v>5</v>
      </c>
      <c r="C15" s="106"/>
      <c r="D15" s="106"/>
      <c r="E15" s="107"/>
      <c r="F15" s="54"/>
      <c r="G15" s="55"/>
      <c r="H15" s="56" t="s">
        <v>15</v>
      </c>
      <c r="I15" s="51"/>
    </row>
    <row r="16" spans="1:10" s="52" customFormat="1" ht="97.5" customHeight="1" thickBot="1">
      <c r="A16" s="104"/>
      <c r="B16" s="108">
        <v>6</v>
      </c>
      <c r="C16" s="109"/>
      <c r="D16" s="109"/>
      <c r="E16" s="110"/>
      <c r="F16" s="57"/>
      <c r="G16" s="49"/>
      <c r="H16" s="56" t="s">
        <v>15</v>
      </c>
      <c r="I16" s="53"/>
    </row>
    <row r="17" spans="1:9" s="52" customFormat="1" ht="97.5" customHeight="1">
      <c r="A17" s="103" t="s">
        <v>17</v>
      </c>
      <c r="B17" s="105">
        <v>7</v>
      </c>
      <c r="C17" s="106"/>
      <c r="D17" s="106"/>
      <c r="E17" s="107"/>
      <c r="F17" s="54" t="s">
        <v>12</v>
      </c>
      <c r="G17" s="55"/>
      <c r="H17" s="56"/>
      <c r="I17" s="51"/>
    </row>
    <row r="18" spans="1:9" s="52" customFormat="1" ht="97.5" customHeight="1" thickBot="1">
      <c r="A18" s="104"/>
      <c r="B18" s="108">
        <v>8</v>
      </c>
      <c r="C18" s="109"/>
      <c r="D18" s="109"/>
      <c r="E18" s="110"/>
      <c r="F18" s="57" t="s">
        <v>12</v>
      </c>
      <c r="G18" s="49"/>
      <c r="H18" s="50"/>
      <c r="I18" s="53"/>
    </row>
    <row r="19" spans="1:9" s="52" customFormat="1" ht="97.5" customHeight="1">
      <c r="A19" s="103" t="s">
        <v>18</v>
      </c>
      <c r="B19" s="105">
        <v>9</v>
      </c>
      <c r="C19" s="106"/>
      <c r="D19" s="106"/>
      <c r="E19" s="107"/>
      <c r="F19" s="54"/>
      <c r="G19" s="55" t="s">
        <v>12</v>
      </c>
      <c r="H19" s="56"/>
      <c r="I19" s="58"/>
    </row>
    <row r="20" spans="1:9" s="52" customFormat="1" ht="97.5" customHeight="1" thickBot="1">
      <c r="A20" s="104"/>
      <c r="B20" s="111">
        <v>10</v>
      </c>
      <c r="C20" s="112"/>
      <c r="D20" s="112"/>
      <c r="E20" s="113"/>
      <c r="F20" s="59"/>
      <c r="G20" s="60" t="s">
        <v>12</v>
      </c>
      <c r="H20" s="61"/>
      <c r="I20" s="62"/>
    </row>
    <row r="21" spans="1:9" s="52" customFormat="1" ht="60" customHeight="1" thickBot="1">
      <c r="A21" s="63"/>
      <c r="B21" s="97" t="s">
        <v>19</v>
      </c>
      <c r="C21" s="97"/>
      <c r="D21" s="97"/>
      <c r="E21" s="98"/>
      <c r="F21" s="64">
        <f>(((COUNTA(G11:G20)*0.5)+COUNTA(H11:H20))/(10))</f>
        <v>0.5</v>
      </c>
      <c r="G21" s="65"/>
      <c r="H21" s="66"/>
      <c r="I21" s="67"/>
    </row>
    <row r="22" spans="1:9" s="12" customFormat="1">
      <c r="A22" s="68"/>
      <c r="B22" s="69"/>
      <c r="C22" s="69"/>
      <c r="D22" s="69"/>
      <c r="E22" s="69"/>
      <c r="F22" s="70"/>
      <c r="G22" s="70"/>
      <c r="H22" s="70"/>
    </row>
    <row r="23" spans="1:9" s="12" customFormat="1">
      <c r="A23" s="68"/>
      <c r="B23" s="69"/>
      <c r="C23" s="69"/>
      <c r="D23" s="69"/>
      <c r="E23" s="69"/>
      <c r="F23" s="71"/>
      <c r="G23" s="72"/>
      <c r="H23" s="72"/>
    </row>
    <row r="24" spans="1:9" s="74" customFormat="1" ht="30" customHeight="1">
      <c r="A24" s="99" t="s">
        <v>20</v>
      </c>
      <c r="B24" s="99"/>
      <c r="C24" s="99"/>
      <c r="D24" s="73"/>
      <c r="E24" s="73"/>
      <c r="F24" s="73"/>
      <c r="G24" s="73"/>
      <c r="H24" s="73"/>
    </row>
    <row r="25" spans="1:9" s="12" customFormat="1" ht="245.25" customHeight="1">
      <c r="A25" s="100"/>
      <c r="B25" s="101"/>
      <c r="C25" s="101"/>
      <c r="D25" s="101"/>
      <c r="E25" s="101"/>
      <c r="F25" s="101"/>
      <c r="G25" s="101"/>
      <c r="H25" s="101"/>
      <c r="I25" s="102"/>
    </row>
    <row r="26" spans="1:9">
      <c r="A26" s="68"/>
      <c r="B26" s="75"/>
      <c r="C26" s="75"/>
      <c r="D26" s="75"/>
      <c r="E26" s="75"/>
      <c r="F26" s="75"/>
      <c r="G26" s="75"/>
      <c r="H26" s="75"/>
    </row>
  </sheetData>
  <mergeCells count="23">
    <mergeCell ref="A11:A12"/>
    <mergeCell ref="B11:E11"/>
    <mergeCell ref="B12:E12"/>
    <mergeCell ref="A1:I1"/>
    <mergeCell ref="A9:A10"/>
    <mergeCell ref="B9:E10"/>
    <mergeCell ref="F9:H9"/>
    <mergeCell ref="I9:I10"/>
    <mergeCell ref="A13:A14"/>
    <mergeCell ref="B13:E13"/>
    <mergeCell ref="B14:E14"/>
    <mergeCell ref="A15:A16"/>
    <mergeCell ref="B15:E15"/>
    <mergeCell ref="B16:E16"/>
    <mergeCell ref="B21:E21"/>
    <mergeCell ref="A24:C24"/>
    <mergeCell ref="A25:I25"/>
    <mergeCell ref="A17:A18"/>
    <mergeCell ref="B17:E17"/>
    <mergeCell ref="B18:E18"/>
    <mergeCell ref="A19:A20"/>
    <mergeCell ref="B19:E19"/>
    <mergeCell ref="B20:E20"/>
  </mergeCells>
  <printOptions horizontalCentered="1" verticalCentered="1"/>
  <pageMargins left="3.937007874015748E-2" right="3.937007874015748E-2" top="0" bottom="0" header="0" footer="0"/>
  <pageSetup paperSize="9" scale="36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Çalışma Sayfaları</vt:lpstr>
      </vt:variant>
      <vt:variant>
        <vt:i4>4</vt:i4>
      </vt:variant>
      <vt:variant>
        <vt:lpstr>Adlandırılmış Aralıklar</vt:lpstr>
      </vt:variant>
      <vt:variant>
        <vt:i4>3</vt:i4>
      </vt:variant>
    </vt:vector>
  </HeadingPairs>
  <TitlesOfParts>
    <vt:vector size="7" baseType="lpstr">
      <vt:lpstr>Synthese</vt:lpstr>
      <vt:lpstr>01.07.2016</vt:lpstr>
      <vt:lpstr>08.07.2016</vt:lpstr>
      <vt:lpstr>15.07.2016</vt:lpstr>
      <vt:lpstr>'01.07.2016'!Yazdırma_Alanı</vt:lpstr>
      <vt:lpstr>'08.07.2016'!Yazdırma_Alanı</vt:lpstr>
      <vt:lpstr>'15.07.2016'!Yazdırma_Alanı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Saban AKMAN</dc:creator>
  <cp:lastModifiedBy>Saban AKMAN</cp:lastModifiedBy>
  <dcterms:created xsi:type="dcterms:W3CDTF">2016-06-29T01:06:34Z</dcterms:created>
  <dcterms:modified xsi:type="dcterms:W3CDTF">2016-06-29T14:41:09Z</dcterms:modified>
</cp:coreProperties>
</file>