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99le ven\Desktop\Rapprochement Réappro\"/>
    </mc:Choice>
  </mc:AlternateContent>
  <bookViews>
    <workbookView xWindow="1005" yWindow="1005" windowWidth="15000" windowHeight="10005" activeTab="2"/>
  </bookViews>
  <sheets>
    <sheet name="BLI" sheetId="1" r:id="rId1"/>
    <sheet name="MO" sheetId="2" r:id="rId2"/>
    <sheet name="Ecarts de réappro" sheetId="3" r:id="rId3"/>
  </sheets>
  <definedNames>
    <definedName name="_xlnm._FilterDatabase" localSheetId="2" hidden="1">'Ecarts de réappro'!$A$1:$I$182</definedName>
  </definedNames>
  <calcPr calcId="152511"/>
</workbook>
</file>

<file path=xl/calcChain.xml><?xml version="1.0" encoding="utf-8"?>
<calcChain xmlns="http://schemas.openxmlformats.org/spreadsheetml/2006/main">
  <c r="B2" i="3" l="1"/>
  <c r="C2" i="3" l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G133" i="3" l="1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2" i="3"/>
  <c r="E2" i="3" l="1"/>
  <c r="D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3" i="3"/>
  <c r="F2" i="3" l="1"/>
  <c r="F310" i="3"/>
  <c r="F308" i="3"/>
  <c r="F306" i="3"/>
  <c r="F304" i="3"/>
  <c r="F302" i="3"/>
  <c r="F300" i="3"/>
  <c r="F298" i="3"/>
  <c r="F296" i="3"/>
  <c r="F294" i="3"/>
  <c r="F292" i="3"/>
  <c r="F290" i="3"/>
  <c r="F288" i="3"/>
  <c r="F286" i="3"/>
  <c r="F284" i="3"/>
  <c r="F282" i="3"/>
  <c r="F280" i="3"/>
  <c r="F278" i="3"/>
  <c r="F276" i="3"/>
  <c r="F274" i="3"/>
  <c r="F272" i="3"/>
  <c r="F270" i="3"/>
  <c r="F268" i="3"/>
  <c r="F266" i="3"/>
  <c r="F264" i="3"/>
  <c r="F262" i="3"/>
  <c r="F260" i="3"/>
  <c r="F258" i="3"/>
  <c r="F256" i="3"/>
  <c r="F254" i="3"/>
  <c r="F252" i="3"/>
  <c r="F250" i="3"/>
  <c r="F248" i="3"/>
  <c r="F246" i="3"/>
  <c r="F244" i="3"/>
  <c r="F242" i="3"/>
  <c r="F240" i="3"/>
  <c r="F238" i="3"/>
  <c r="F236" i="3"/>
  <c r="F234" i="3"/>
  <c r="F232" i="3"/>
  <c r="F230" i="3"/>
  <c r="F228" i="3"/>
  <c r="F226" i="3"/>
  <c r="F224" i="3"/>
  <c r="F222" i="3"/>
  <c r="F220" i="3"/>
  <c r="F218" i="3"/>
  <c r="F216" i="3"/>
  <c r="F214" i="3"/>
  <c r="F212" i="3"/>
  <c r="F210" i="3"/>
  <c r="F208" i="3"/>
  <c r="F206" i="3"/>
  <c r="F204" i="3"/>
  <c r="F202" i="3"/>
  <c r="F200" i="3"/>
  <c r="F198" i="3"/>
  <c r="F196" i="3"/>
  <c r="F194" i="3"/>
  <c r="F192" i="3"/>
  <c r="F190" i="3"/>
  <c r="F188" i="3"/>
  <c r="F186" i="3"/>
  <c r="F184" i="3"/>
  <c r="F309" i="3"/>
  <c r="F307" i="3"/>
  <c r="F305" i="3"/>
  <c r="F303" i="3"/>
  <c r="F301" i="3"/>
  <c r="F299" i="3"/>
  <c r="F297" i="3"/>
  <c r="F295" i="3"/>
  <c r="F293" i="3"/>
  <c r="F291" i="3"/>
  <c r="F289" i="3"/>
  <c r="F287" i="3"/>
  <c r="F285" i="3"/>
  <c r="F283" i="3"/>
  <c r="F281" i="3"/>
  <c r="F279" i="3"/>
  <c r="F277" i="3"/>
  <c r="F275" i="3"/>
  <c r="F273" i="3"/>
  <c r="F271" i="3"/>
  <c r="F269" i="3"/>
  <c r="F267" i="3"/>
  <c r="F265" i="3"/>
  <c r="F263" i="3"/>
  <c r="F261" i="3"/>
  <c r="F259" i="3"/>
  <c r="F257" i="3"/>
  <c r="F255" i="3"/>
  <c r="F253" i="3"/>
  <c r="F251" i="3"/>
  <c r="F249" i="3"/>
  <c r="F247" i="3"/>
  <c r="F245" i="3"/>
  <c r="F243" i="3"/>
  <c r="F241" i="3"/>
  <c r="F239" i="3"/>
  <c r="F237" i="3"/>
  <c r="F235" i="3"/>
  <c r="F233" i="3"/>
  <c r="F231" i="3"/>
  <c r="F229" i="3"/>
  <c r="F227" i="3"/>
  <c r="F225" i="3"/>
  <c r="F223" i="3"/>
  <c r="F221" i="3"/>
  <c r="F219" i="3"/>
  <c r="F217" i="3"/>
  <c r="F215" i="3"/>
  <c r="F213" i="3"/>
  <c r="F211" i="3"/>
  <c r="F209" i="3"/>
  <c r="F207" i="3"/>
  <c r="F205" i="3"/>
  <c r="F203" i="3"/>
  <c r="F201" i="3"/>
  <c r="F199" i="3"/>
  <c r="F197" i="3"/>
  <c r="F195" i="3"/>
  <c r="F193" i="3"/>
  <c r="F191" i="3"/>
  <c r="F189" i="3"/>
  <c r="F187" i="3"/>
  <c r="F185" i="3"/>
  <c r="F183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F177" i="3" l="1"/>
  <c r="F169" i="3"/>
  <c r="F161" i="3"/>
  <c r="F153" i="3"/>
  <c r="F145" i="3"/>
  <c r="F137" i="3"/>
  <c r="F129" i="3"/>
  <c r="F121" i="3"/>
  <c r="F113" i="3"/>
  <c r="F105" i="3"/>
  <c r="F97" i="3"/>
  <c r="F89" i="3"/>
  <c r="F81" i="3"/>
  <c r="F73" i="3"/>
  <c r="F65" i="3"/>
  <c r="F57" i="3"/>
  <c r="F49" i="3"/>
  <c r="F41" i="3"/>
  <c r="F33" i="3"/>
  <c r="F25" i="3"/>
  <c r="F17" i="3"/>
  <c r="F9" i="3"/>
  <c r="F5" i="3"/>
  <c r="F181" i="3"/>
  <c r="F173" i="3"/>
  <c r="F165" i="3"/>
  <c r="F157" i="3"/>
  <c r="F149" i="3"/>
  <c r="F141" i="3"/>
  <c r="F133" i="3"/>
  <c r="F125" i="3"/>
  <c r="F117" i="3"/>
  <c r="F109" i="3"/>
  <c r="F101" i="3"/>
  <c r="F93" i="3"/>
  <c r="F85" i="3"/>
  <c r="F77" i="3"/>
  <c r="F69" i="3"/>
  <c r="F61" i="3"/>
  <c r="F53" i="3"/>
  <c r="F45" i="3"/>
  <c r="F37" i="3"/>
  <c r="F29" i="3"/>
  <c r="F21" i="3"/>
  <c r="F13" i="3"/>
  <c r="F179" i="3"/>
  <c r="F175" i="3"/>
  <c r="F171" i="3"/>
  <c r="F167" i="3"/>
  <c r="F163" i="3"/>
  <c r="F159" i="3"/>
  <c r="F155" i="3"/>
  <c r="F151" i="3"/>
  <c r="F147" i="3"/>
  <c r="F143" i="3"/>
  <c r="F139" i="3"/>
  <c r="F135" i="3"/>
  <c r="F131" i="3"/>
  <c r="F127" i="3"/>
  <c r="F123" i="3"/>
  <c r="F119" i="3"/>
  <c r="F115" i="3"/>
  <c r="F111" i="3"/>
  <c r="F107" i="3"/>
  <c r="F103" i="3"/>
  <c r="F99" i="3"/>
  <c r="F95" i="3"/>
  <c r="F91" i="3"/>
  <c r="F87" i="3"/>
  <c r="F83" i="3"/>
  <c r="F79" i="3"/>
  <c r="F75" i="3"/>
  <c r="F71" i="3"/>
  <c r="F67" i="3"/>
  <c r="F63" i="3"/>
  <c r="F59" i="3"/>
  <c r="F55" i="3"/>
  <c r="F51" i="3"/>
  <c r="F47" i="3"/>
  <c r="F43" i="3"/>
  <c r="F39" i="3"/>
  <c r="F35" i="3"/>
  <c r="F31" i="3"/>
  <c r="F27" i="3"/>
  <c r="F23" i="3"/>
  <c r="F19" i="3"/>
  <c r="F15" i="3"/>
  <c r="F11" i="3"/>
  <c r="F7" i="3"/>
  <c r="F3" i="3"/>
  <c r="F182" i="3"/>
  <c r="F178" i="3"/>
  <c r="F174" i="3"/>
  <c r="F170" i="3"/>
  <c r="F166" i="3"/>
  <c r="F162" i="3"/>
  <c r="F158" i="3"/>
  <c r="F154" i="3"/>
  <c r="F150" i="3"/>
  <c r="F146" i="3"/>
  <c r="F142" i="3"/>
  <c r="F138" i="3"/>
  <c r="F134" i="3"/>
  <c r="F130" i="3"/>
  <c r="F126" i="3"/>
  <c r="F122" i="3"/>
  <c r="F118" i="3"/>
  <c r="F114" i="3"/>
  <c r="F110" i="3"/>
  <c r="F106" i="3"/>
  <c r="F102" i="3"/>
  <c r="F98" i="3"/>
  <c r="F94" i="3"/>
  <c r="F90" i="3"/>
  <c r="F86" i="3"/>
  <c r="F82" i="3"/>
  <c r="F78" i="3"/>
  <c r="F74" i="3"/>
  <c r="F70" i="3"/>
  <c r="F66" i="3"/>
  <c r="F62" i="3"/>
  <c r="F58" i="3"/>
  <c r="F54" i="3"/>
  <c r="F50" i="3"/>
  <c r="F46" i="3"/>
  <c r="F42" i="3"/>
  <c r="F38" i="3"/>
  <c r="F34" i="3"/>
  <c r="F30" i="3"/>
  <c r="F26" i="3"/>
  <c r="F22" i="3"/>
  <c r="F18" i="3"/>
  <c r="F14" i="3"/>
  <c r="F10" i="3"/>
  <c r="F6" i="3"/>
  <c r="F180" i="3"/>
  <c r="F176" i="3"/>
  <c r="F172" i="3"/>
  <c r="F168" i="3"/>
  <c r="F164" i="3"/>
  <c r="F160" i="3"/>
  <c r="F156" i="3"/>
  <c r="F152" i="3"/>
  <c r="F148" i="3"/>
  <c r="F144" i="3"/>
  <c r="F140" i="3"/>
  <c r="F136" i="3"/>
  <c r="F132" i="3"/>
  <c r="F128" i="3"/>
  <c r="F124" i="3"/>
  <c r="F120" i="3"/>
  <c r="F116" i="3"/>
  <c r="F112" i="3"/>
  <c r="F108" i="3"/>
  <c r="F104" i="3"/>
  <c r="F100" i="3"/>
  <c r="F96" i="3"/>
  <c r="F92" i="3"/>
  <c r="F88" i="3"/>
  <c r="F84" i="3"/>
  <c r="F80" i="3"/>
  <c r="F76" i="3"/>
  <c r="F72" i="3"/>
  <c r="F68" i="3"/>
  <c r="F64" i="3"/>
  <c r="F60" i="3"/>
  <c r="F56" i="3"/>
  <c r="F52" i="3"/>
  <c r="F48" i="3"/>
  <c r="F44" i="3"/>
  <c r="F40" i="3"/>
  <c r="F36" i="3"/>
  <c r="F32" i="3"/>
  <c r="F28" i="3"/>
  <c r="F24" i="3"/>
  <c r="F20" i="3"/>
  <c r="F16" i="3"/>
  <c r="F12" i="3"/>
  <c r="F8" i="3"/>
  <c r="F4" i="3"/>
</calcChain>
</file>

<file path=xl/sharedStrings.xml><?xml version="1.0" encoding="utf-8"?>
<sst xmlns="http://schemas.openxmlformats.org/spreadsheetml/2006/main" count="3026" uniqueCount="957">
  <si>
    <t>EPINARDS HACHES PORT. KG</t>
  </si>
  <si>
    <t>PRINTANIERE DE LEGUMES KG</t>
  </si>
  <si>
    <t>"R" CIBOULETTE 50G</t>
  </si>
  <si>
    <t>HARICOTS VERTS EXTRA FINS KG</t>
  </si>
  <si>
    <t>"R" SAUMON A L'OSEILLE 400G</t>
  </si>
  <si>
    <t>EXTRA TENDRE BOEUF HALAL 800G</t>
  </si>
  <si>
    <t>"R" 6 CROISSANTS 360G</t>
  </si>
  <si>
    <t>"R" POM'ROSTY 600G</t>
  </si>
  <si>
    <t>GALETTE COURGETTE/ PETITS LEGUMES</t>
  </si>
  <si>
    <t>"R" TARTIFLETTE 900G</t>
  </si>
  <si>
    <t>PIZZA 3FROMAGES MARIECROUSTI  X3</t>
  </si>
  <si>
    <t>"BIO" 4 STEAKS HACHES 400G</t>
  </si>
  <si>
    <t>20 TP COLIN 1020G</t>
  </si>
  <si>
    <t>HARICOTS VERTS EXTRA FINS BONDUELLE</t>
  </si>
  <si>
    <t>PIZZA 3 FROMAGES BUITONI 390G</t>
  </si>
  <si>
    <t>FRITES AU FOUR 600 G</t>
  </si>
  <si>
    <t>"R" PERSIL 50G</t>
  </si>
  <si>
    <t>PUREE TRIO LEGUMES VERTS 720G</t>
  </si>
  <si>
    <t>"R" PIZZA AU THON 335G</t>
  </si>
  <si>
    <t>"R" MORCEAUX CABILLAUD   :250G</t>
  </si>
  <si>
    <t>BROCOLIS KG</t>
  </si>
  <si>
    <t>POMMES DAUPHINES  500GR</t>
  </si>
  <si>
    <t>"R" VIANDE HACHEE 400G VBF</t>
  </si>
  <si>
    <t>POMMES NOISETTES 480G</t>
  </si>
  <si>
    <t>FILET COLIN ALASKA X10 1KG</t>
  </si>
  <si>
    <t>VIANDE HACHEE PB HALAL 800G</t>
  </si>
  <si>
    <t>PIZZA BOLOGNAISE BUITONI 390G</t>
  </si>
  <si>
    <t>POMMES RISSOLEES 600G</t>
  </si>
  <si>
    <t>"R" POELEE LEGUMES GRILLE 750G</t>
  </si>
  <si>
    <t>VIENNETT.BISCUIT CARAMEL 650ML</t>
  </si>
  <si>
    <t>FEUILLETES JAMBON FROMAGE 400G</t>
  </si>
  <si>
    <t>"TM" RIZ A LA CANTONAISE 900G</t>
  </si>
  <si>
    <t>PAELLA AU POULET</t>
  </si>
  <si>
    <t>"BIO" HARICOT VERT 600G</t>
  </si>
  <si>
    <t>"R" MELANGE FORESTIER 450G</t>
  </si>
  <si>
    <t>"R" FILET LIMANDE MEUNIER.400G</t>
  </si>
  <si>
    <t>"R" PIZZA MOZZARELLA 335G</t>
  </si>
  <si>
    <t>"R" PUREE POMME DE TERRE 750G</t>
  </si>
  <si>
    <t>20 CROUSTIBAT 615G</t>
  </si>
  <si>
    <t>*"R" 4 CORDON BLEU POULET 400G</t>
  </si>
  <si>
    <t>2 CROUSTI'FRITES EXPRESS 180G</t>
  </si>
  <si>
    <t>CROQUETTES DE POISSON A L'AIL X6 30</t>
  </si>
  <si>
    <t>CALMARS ROMAINE</t>
  </si>
  <si>
    <t>"BIO" CHOUX FLEURS 600G</t>
  </si>
  <si>
    <t>15 BATONNETS DE POISSON PANES</t>
  </si>
  <si>
    <t>FEUILLETES CHEVRE X4X100G</t>
  </si>
  <si>
    <t>RAVIOLES DETACHEES LR</t>
  </si>
  <si>
    <t>"R" STEAK LE BOUCHER X4 560G</t>
  </si>
  <si>
    <t>"R" NOUGAT GLACE 650ML</t>
  </si>
  <si>
    <t>4 FILET SAUMON ROSE PACIF.400G</t>
  </si>
  <si>
    <t>"R" PIZZA CANOUB.3 FROMAG 420G</t>
  </si>
  <si>
    <t>EPINARDS HACHES CREME 600G</t>
  </si>
  <si>
    <t>POMMES NOISETTES POM LISSE KG</t>
  </si>
  <si>
    <t>10 STEAKS HACHES HALLAL 800G</t>
  </si>
  <si>
    <t>"R" LANIERES DE POIVRONS 600G</t>
  </si>
  <si>
    <t>"R" PUREE AUX 4 LEGUMES 750G</t>
  </si>
  <si>
    <t>"R" COULIS DE FRAMBOISES 300G</t>
  </si>
  <si>
    <t>"BIO" PIZZA 3 FROMAGES 380G</t>
  </si>
  <si>
    <t>"R" OIGNONS EMINCES KG</t>
  </si>
  <si>
    <t>CHAMPIGNONS EMINCES 1KG</t>
  </si>
  <si>
    <t>LEGUMES COUSCOUS 1K</t>
  </si>
  <si>
    <t>NUGGETS DE POISSON</t>
  </si>
  <si>
    <t>CHOUX FLEURS 1KG</t>
  </si>
  <si>
    <t>"R" TRANCHES DE COLIN LIEU x8</t>
  </si>
  <si>
    <t>"R" FEUILLES D'EPINARDS 600G</t>
  </si>
  <si>
    <t>HACHES X10 CHARAL SPECIAL OIGNON</t>
  </si>
  <si>
    <t>"R" PIZZA FAMIL.4 FROMAGE 570G</t>
  </si>
  <si>
    <t>0,000</t>
  </si>
  <si>
    <t>"R" CURRY POULET INDIENNE 900G</t>
  </si>
  <si>
    <t>LEGUMES POTAGES 1K</t>
  </si>
  <si>
    <t>POIS TRES FINS CAROTTES KG</t>
  </si>
  <si>
    <t>"R" POELEE CAMPAGNARDE 900G</t>
  </si>
  <si>
    <t>FRITES 9/9 POMLISSE</t>
  </si>
  <si>
    <t>EPINARDS HACHE CREME KG</t>
  </si>
  <si>
    <t>"R" POIREAUX RONDELLES KG</t>
  </si>
  <si>
    <t>R.COQUILLE ST JACQUES X4</t>
  </si>
  <si>
    <t>PETITS POIS EXTRA FINS KG</t>
  </si>
  <si>
    <t>LIBELLE_LIGNE_1</t>
  </si>
  <si>
    <t>LIBELLE_LIGNE_2</t>
  </si>
  <si>
    <t>CODE_EAN</t>
  </si>
  <si>
    <t>QUANTITE</t>
  </si>
  <si>
    <t>NOM</t>
  </si>
  <si>
    <t>PRENOM</t>
  </si>
  <si>
    <t>LOC_ZONE</t>
  </si>
  <si>
    <t>LOC_ALLEE</t>
  </si>
  <si>
    <t>LOC_ECHELLE</t>
  </si>
  <si>
    <t>ADRESSE</t>
  </si>
  <si>
    <t>TRI_ADRESSE</t>
  </si>
  <si>
    <t>LOC_ZONE_RESERVE</t>
  </si>
  <si>
    <t>LOC_ALLEE_RESERVE</t>
  </si>
  <si>
    <t>LOC_ECHELLE_RESERVE</t>
  </si>
  <si>
    <t>ADRESSE_RESERVE</t>
  </si>
  <si>
    <t>TRI_ADRESSE_RESERVE</t>
  </si>
  <si>
    <t>ID_PRODUIT</t>
  </si>
  <si>
    <t>MOUVEMENT_DE_CORRECTION_O_N</t>
  </si>
  <si>
    <t>INITIALES</t>
  </si>
  <si>
    <t>RESERVE</t>
  </si>
  <si>
    <t>TYPE_MOUVEMENT</t>
  </si>
  <si>
    <t>SAUT_DE_PAGE</t>
  </si>
  <si>
    <t>GROUPEMENT_PAR_TYPE</t>
  </si>
  <si>
    <t>GROUPEMENT_PAR_ADRESSE</t>
  </si>
  <si>
    <t>1kg</t>
  </si>
  <si>
    <t>N</t>
  </si>
  <si>
    <t>Réappro</t>
  </si>
  <si>
    <t>O</t>
  </si>
  <si>
    <t>B</t>
  </si>
  <si>
    <t>Champignons Paris Notre jardin</t>
  </si>
  <si>
    <t>Emincés 1kg</t>
  </si>
  <si>
    <t>A</t>
  </si>
  <si>
    <t>A02 005</t>
  </si>
  <si>
    <t>5A02 005</t>
  </si>
  <si>
    <t>Epinards hachés Notre Jardin</t>
  </si>
  <si>
    <t>A la crème fraîche 1kg</t>
  </si>
  <si>
    <t>B01 002</t>
  </si>
  <si>
    <t>5B01 002</t>
  </si>
  <si>
    <t>Choux fleurs Notre Jardin</t>
  </si>
  <si>
    <t>Fleurettes 1kg</t>
  </si>
  <si>
    <t>B01 005</t>
  </si>
  <si>
    <t>5B01 005</t>
  </si>
  <si>
    <t>C</t>
  </si>
  <si>
    <t>B02 001</t>
  </si>
  <si>
    <t>5B02 001</t>
  </si>
  <si>
    <t>Haricots verts Notre Jardin</t>
  </si>
  <si>
    <t>Extra fins 1kg</t>
  </si>
  <si>
    <t>A02 003</t>
  </si>
  <si>
    <t>5A02 003</t>
  </si>
  <si>
    <t>Poireaux Notre Jardin</t>
  </si>
  <si>
    <t>En rondelles 1kg</t>
  </si>
  <si>
    <t>B04 105</t>
  </si>
  <si>
    <t>5B04 105</t>
  </si>
  <si>
    <t>Brocolis fleurette Notre Jardin</t>
  </si>
  <si>
    <t>B03 006</t>
  </si>
  <si>
    <t>5B03 006</t>
  </si>
  <si>
    <t>Frites Pom'lisse</t>
  </si>
  <si>
    <t>2.5 kg</t>
  </si>
  <si>
    <t>B03 001</t>
  </si>
  <si>
    <t>5B03 001</t>
  </si>
  <si>
    <t>Pommes dauphine Pom'lisse</t>
  </si>
  <si>
    <t>500g</t>
  </si>
  <si>
    <t>A02 002</t>
  </si>
  <si>
    <t>5A02 002</t>
  </si>
  <si>
    <t>Haricots Verts Bonduelle</t>
  </si>
  <si>
    <t>Extra-fins 1kg</t>
  </si>
  <si>
    <t>B02 204</t>
  </si>
  <si>
    <t>5B02 204</t>
  </si>
  <si>
    <t>Ravioles du Dauphiné St Jean</t>
  </si>
  <si>
    <t>B01 004</t>
  </si>
  <si>
    <t>5B01 004</t>
  </si>
  <si>
    <t>Steak haché Bio Village</t>
  </si>
  <si>
    <t>Boeuf 4x100g</t>
  </si>
  <si>
    <t>A03 103</t>
  </si>
  <si>
    <t>5A03 103</t>
  </si>
  <si>
    <t>Viande hachée Isla Délice</t>
  </si>
  <si>
    <t>Halal 100% pur boeuf 800g</t>
  </si>
  <si>
    <t>B09 205</t>
  </si>
  <si>
    <t>5B09 205</t>
  </si>
  <si>
    <t>Steak haché Chantegril</t>
  </si>
  <si>
    <t>Le Boucher 15%mg x4 560g</t>
  </si>
  <si>
    <t>A04 002</t>
  </si>
  <si>
    <t>5A04 002</t>
  </si>
  <si>
    <t>Steak haché Isla Délice</t>
  </si>
  <si>
    <t>100% boeuf halal x10 800g</t>
  </si>
  <si>
    <t>A12 101</t>
  </si>
  <si>
    <t>5A12 101</t>
  </si>
  <si>
    <t>Hamburger le haché Charal</t>
  </si>
  <si>
    <t>A l'oignon boite x10 -1kg</t>
  </si>
  <si>
    <t>B05 101</t>
  </si>
  <si>
    <t>5B05 101</t>
  </si>
  <si>
    <t>A16 102</t>
  </si>
  <si>
    <t>5A16 102</t>
  </si>
  <si>
    <t>Cordons bleus Pic'Express</t>
  </si>
  <si>
    <t>Au poulet 4x100g</t>
  </si>
  <si>
    <t>A07 302</t>
  </si>
  <si>
    <t>5A07 302</t>
  </si>
  <si>
    <t>Pommes noisettes Findus</t>
  </si>
  <si>
    <t>A15 107</t>
  </si>
  <si>
    <t>5A15 107</t>
  </si>
  <si>
    <t>Saumon à l'oseille Côté Table</t>
  </si>
  <si>
    <t>x2 - 400g</t>
  </si>
  <si>
    <t>A06 402</t>
  </si>
  <si>
    <t>5A06 402</t>
  </si>
  <si>
    <t>600g</t>
  </si>
  <si>
    <t>A02 004</t>
  </si>
  <si>
    <t>5A02 004</t>
  </si>
  <si>
    <t>Paëlla royale Côté Table</t>
  </si>
  <si>
    <t>Fruits de mer poulet 1kg</t>
  </si>
  <si>
    <t>B10 004</t>
  </si>
  <si>
    <t>5B10 004</t>
  </si>
  <si>
    <t>Pommes noisettes Pom'lisse</t>
  </si>
  <si>
    <t>A02 001</t>
  </si>
  <si>
    <t>5A02 001</t>
  </si>
  <si>
    <t>Petits pois Notre Jardin</t>
  </si>
  <si>
    <t>B03 107</t>
  </si>
  <si>
    <t>5B03 107</t>
  </si>
  <si>
    <t>Oignons émincés Notre Jardin</t>
  </si>
  <si>
    <t>A02 006</t>
  </si>
  <si>
    <t>5A02 006</t>
  </si>
  <si>
    <t>Pizza Four à Pierre Buitoni</t>
  </si>
  <si>
    <t>C01 009</t>
  </si>
  <si>
    <t>5C01 009</t>
  </si>
  <si>
    <t>C01 012</t>
  </si>
  <si>
    <t>5C01 012</t>
  </si>
  <si>
    <t>Glace Viennetta</t>
  </si>
  <si>
    <t>D</t>
  </si>
  <si>
    <t>C01 013</t>
  </si>
  <si>
    <t>5C01 013</t>
  </si>
  <si>
    <t>Croissants surgelés Epi d'Or</t>
  </si>
  <si>
    <t>A16 101</t>
  </si>
  <si>
    <t>5A16 101</t>
  </si>
  <si>
    <t>400g</t>
  </si>
  <si>
    <t>C02 004</t>
  </si>
  <si>
    <t>5C02 004</t>
  </si>
  <si>
    <t>Coulis de framboise Fruistar</t>
  </si>
  <si>
    <t>300g</t>
  </si>
  <si>
    <t>A12 402</t>
  </si>
  <si>
    <t>5A12 402</t>
  </si>
  <si>
    <t>Persil Rustica</t>
  </si>
  <si>
    <t>50g</t>
  </si>
  <si>
    <t>A06 202</t>
  </si>
  <si>
    <t>5A06 202</t>
  </si>
  <si>
    <t>Pizza Bio Village</t>
  </si>
  <si>
    <t>Cuite au feu de bois - 420g</t>
  </si>
  <si>
    <t>C01 002</t>
  </si>
  <si>
    <t>5C01 002</t>
  </si>
  <si>
    <t>Colin d'Alaska Marie</t>
  </si>
  <si>
    <t>Nougat Glacé Trofic</t>
  </si>
  <si>
    <t>A11 103</t>
  </si>
  <si>
    <t>5A11 103</t>
  </si>
  <si>
    <t>B06 005</t>
  </si>
  <si>
    <t>5B06 005</t>
  </si>
  <si>
    <t>Curry poulet Côté Table</t>
  </si>
  <si>
    <t>A l'indienne 900g</t>
  </si>
  <si>
    <t>B04 003</t>
  </si>
  <si>
    <t>5B04 003</t>
  </si>
  <si>
    <t>Filet de cabillaud Pêche Océan</t>
  </si>
  <si>
    <t>Morceaux 250g</t>
  </si>
  <si>
    <t>A07 001</t>
  </si>
  <si>
    <t>5A07 001</t>
  </si>
  <si>
    <t>A13 003</t>
  </si>
  <si>
    <t>5A13 003</t>
  </si>
  <si>
    <t>Tartiflette Côté Table</t>
  </si>
  <si>
    <t>Portionnable 900g</t>
  </si>
  <si>
    <t>B10 005</t>
  </si>
  <si>
    <t>5B10 005</t>
  </si>
  <si>
    <t>Riz cantonnais Tables du Monde</t>
  </si>
  <si>
    <t>900g</t>
  </si>
  <si>
    <t>B09 102</t>
  </si>
  <si>
    <t>5B09 102</t>
  </si>
  <si>
    <t>Crêpes Côté Table</t>
  </si>
  <si>
    <t>Feuilletés paniers Coté Table</t>
  </si>
  <si>
    <t>Fromage de chèvre 4x100g</t>
  </si>
  <si>
    <t>A06 002</t>
  </si>
  <si>
    <t>5A06 002</t>
  </si>
  <si>
    <t>Poisson pané Pêche Océan</t>
  </si>
  <si>
    <t>A05 102</t>
  </si>
  <si>
    <t>5A05 102</t>
  </si>
  <si>
    <t>A06 103</t>
  </si>
  <si>
    <t>5A06 103</t>
  </si>
  <si>
    <t>Feuilletés paniers Côté Table</t>
  </si>
  <si>
    <t>A01 107</t>
  </si>
  <si>
    <t>5A01 107</t>
  </si>
  <si>
    <t>B05 104</t>
  </si>
  <si>
    <t>5B05 104</t>
  </si>
  <si>
    <t>B04 107</t>
  </si>
  <si>
    <t>5B04 107</t>
  </si>
  <si>
    <t>Jambon fromage 4x100g</t>
  </si>
  <si>
    <t>B06 001</t>
  </si>
  <si>
    <t>5B06 001</t>
  </si>
  <si>
    <t>Filets de limande Pêche Océan</t>
  </si>
  <si>
    <t>Meunière 400g</t>
  </si>
  <si>
    <t>D04 102</t>
  </si>
  <si>
    <t>5D04 102</t>
  </si>
  <si>
    <t>A05 203</t>
  </si>
  <si>
    <t>5A05 203</t>
  </si>
  <si>
    <t>Poêlée campagnarde Côté Table</t>
  </si>
  <si>
    <t>B08 101</t>
  </si>
  <si>
    <t>5B08 101</t>
  </si>
  <si>
    <t>Calamars Pêche Océan</t>
  </si>
  <si>
    <t>A la romaine 40/60 500g</t>
  </si>
  <si>
    <t>B03 105</t>
  </si>
  <si>
    <t>5B03 105</t>
  </si>
  <si>
    <t>Croquettes poisson Pêche Océan</t>
  </si>
  <si>
    <t>Panées ail fines herbes x6 300g</t>
  </si>
  <si>
    <t>Filets de saumon rose Findus</t>
  </si>
  <si>
    <t>Du Pacifique x4 400g</t>
  </si>
  <si>
    <t>A04 403</t>
  </si>
  <si>
    <t>5A04 403</t>
  </si>
  <si>
    <t>Filets colin alaska Pêche Océan</t>
  </si>
  <si>
    <t>x10 5 sachets fraicheur 1kg</t>
  </si>
  <si>
    <t>A06 003</t>
  </si>
  <si>
    <t>5A06 003</t>
  </si>
  <si>
    <t>Poisson pané Findus</t>
  </si>
  <si>
    <t>Lanières poivrons Notre Jardin</t>
  </si>
  <si>
    <t>A01 002</t>
  </si>
  <si>
    <t>5A01 002</t>
  </si>
  <si>
    <t>Purée 4 légumes Notre Jardin</t>
  </si>
  <si>
    <t>750g</t>
  </si>
  <si>
    <t>B09 006</t>
  </si>
  <si>
    <t>5B09 006</t>
  </si>
  <si>
    <t>Printanière légumes</t>
  </si>
  <si>
    <t>Notre jardin 1kg</t>
  </si>
  <si>
    <t>B08 004</t>
  </si>
  <si>
    <t>5B08 004</t>
  </si>
  <si>
    <t>Purée surgelée Bonduelle</t>
  </si>
  <si>
    <t>Trio légumes verts 720g</t>
  </si>
  <si>
    <t>B03 103</t>
  </si>
  <si>
    <t>5B03 103</t>
  </si>
  <si>
    <t>Purée surgelée Pom'lisse</t>
  </si>
  <si>
    <t>Pommes de terre 750g</t>
  </si>
  <si>
    <t>B06 006</t>
  </si>
  <si>
    <t>5B06 006</t>
  </si>
  <si>
    <t>Légumes potage Notre Jardin</t>
  </si>
  <si>
    <t>A14 201</t>
  </si>
  <si>
    <t>5A14 201</t>
  </si>
  <si>
    <t>Choux-fleurs Bio Village</t>
  </si>
  <si>
    <t>En fleurettes 600g</t>
  </si>
  <si>
    <t>Petits pois carottes</t>
  </si>
  <si>
    <t>Notre Jardin 1kg</t>
  </si>
  <si>
    <t>B08 103</t>
  </si>
  <si>
    <t>5B08 103</t>
  </si>
  <si>
    <t>Pommes rissolées Findus</t>
  </si>
  <si>
    <t>Rösti Pom'Lisse</t>
  </si>
  <si>
    <t>B02 103</t>
  </si>
  <si>
    <t>5B02 103</t>
  </si>
  <si>
    <t>Frites Findus</t>
  </si>
  <si>
    <t>A07 102</t>
  </si>
  <si>
    <t>5A07 102</t>
  </si>
  <si>
    <t>Palets de légumes Notre Jardin</t>
  </si>
  <si>
    <t>B07 105</t>
  </si>
  <si>
    <t>5B07 105</t>
  </si>
  <si>
    <t>450g</t>
  </si>
  <si>
    <t>Légumes couscous Notre jardin</t>
  </si>
  <si>
    <t>B09 002</t>
  </si>
  <si>
    <t>5B09 002</t>
  </si>
  <si>
    <t>A07 301</t>
  </si>
  <si>
    <t>5A07 301</t>
  </si>
  <si>
    <t>Mélange forestier Notre Jardin</t>
  </si>
  <si>
    <t>B07 103</t>
  </si>
  <si>
    <t>5B07 103</t>
  </si>
  <si>
    <t>Haricots verts Bio Village</t>
  </si>
  <si>
    <t>B04 104</t>
  </si>
  <si>
    <t>5B04 104</t>
  </si>
  <si>
    <t>Epinards hachés Findus</t>
  </si>
  <si>
    <t>Crème fraîche 600g</t>
  </si>
  <si>
    <t>B01 107</t>
  </si>
  <si>
    <t>5B01 107</t>
  </si>
  <si>
    <t>Viande haché Chantegril</t>
  </si>
  <si>
    <t>VBF 400g</t>
  </si>
  <si>
    <t>A01 006</t>
  </si>
  <si>
    <t>5A01 006</t>
  </si>
  <si>
    <t>Feuilles d'épinard Notre Jardin</t>
  </si>
  <si>
    <t>B08 104</t>
  </si>
  <si>
    <t>5B08 104</t>
  </si>
  <si>
    <t>Poêlée légumes Notre Jardin</t>
  </si>
  <si>
    <t>Grillés 750g</t>
  </si>
  <si>
    <t>B06 003</t>
  </si>
  <si>
    <t>5B06 003</t>
  </si>
  <si>
    <t>B10 105</t>
  </si>
  <si>
    <t>5B10 105</t>
  </si>
  <si>
    <t>EAN</t>
  </si>
  <si>
    <t>Libellé</t>
  </si>
  <si>
    <t>Quantité BLI</t>
  </si>
  <si>
    <t>Ecarts de livraison</t>
  </si>
  <si>
    <t>Sel.</t>
  </si>
  <si>
    <t>Palette</t>
  </si>
  <si>
    <t>EAN Liv.</t>
  </si>
  <si>
    <t>UE Cde</t>
  </si>
  <si>
    <t>Qté Cde</t>
  </si>
  <si>
    <t>Qté Cde UVC</t>
  </si>
  <si>
    <t>UE Liv</t>
  </si>
  <si>
    <t>Qté Liv</t>
  </si>
  <si>
    <t>Qte Liv UVC</t>
  </si>
  <si>
    <t>Qté Refus</t>
  </si>
  <si>
    <t>Code Refus</t>
  </si>
  <si>
    <t>Commentaire</t>
  </si>
  <si>
    <t>10000000</t>
  </si>
  <si>
    <t>3564700006252</t>
  </si>
  <si>
    <t>Carton</t>
  </si>
  <si>
    <t>120</t>
  </si>
  <si>
    <t/>
  </si>
  <si>
    <t>3564700013403</t>
  </si>
  <si>
    <t>30</t>
  </si>
  <si>
    <t>3564700005705</t>
  </si>
  <si>
    <t>24</t>
  </si>
  <si>
    <t>3564700441404</t>
  </si>
  <si>
    <t>3564700368961</t>
  </si>
  <si>
    <t>"R" 48 ESCARGOTS BEL.GROS 355G</t>
  </si>
  <si>
    <t>6</t>
  </si>
  <si>
    <t>20000000</t>
  </si>
  <si>
    <t>3184034250888</t>
  </si>
  <si>
    <t>POELEE CELTIQUE PAYSAN BRETON 1KG</t>
  </si>
  <si>
    <t>10</t>
  </si>
  <si>
    <t>7613034965899</t>
  </si>
  <si>
    <t>6 EXTREME CHOCO INTENSE 720ML</t>
  </si>
  <si>
    <t>3248833088872</t>
  </si>
  <si>
    <t>PIZZA CROUSTI ROYALE X3 120G</t>
  </si>
  <si>
    <t>8</t>
  </si>
  <si>
    <t>3248833088902</t>
  </si>
  <si>
    <t>4</t>
  </si>
  <si>
    <t>3248839628003</t>
  </si>
  <si>
    <t>COLIN D'ALASKA SCE BEURRE CITRON/TH</t>
  </si>
  <si>
    <t>7613032261504</t>
  </si>
  <si>
    <t>7613032261825</t>
  </si>
  <si>
    <t>3564700433546</t>
  </si>
  <si>
    <t>3564700497852</t>
  </si>
  <si>
    <t>PIZ JAM/FR X3VOLPONE</t>
  </si>
  <si>
    <t>3564700594957</t>
  </si>
  <si>
    <t>25</t>
  </si>
  <si>
    <t>3564700595039</t>
  </si>
  <si>
    <t>5</t>
  </si>
  <si>
    <t>3564700697566</t>
  </si>
  <si>
    <t>3564700528433</t>
  </si>
  <si>
    <t>"R" TARTE TOMATE/CHEVRE 400G</t>
  </si>
  <si>
    <t>3564700446522</t>
  </si>
  <si>
    <t>12</t>
  </si>
  <si>
    <t>3564700282236</t>
  </si>
  <si>
    <t>16</t>
  </si>
  <si>
    <t>3564700282250</t>
  </si>
  <si>
    <t>3564700282267</t>
  </si>
  <si>
    <t>"R" BASILIC 50G</t>
  </si>
  <si>
    <t>3564700405703</t>
  </si>
  <si>
    <t>3564707093484</t>
  </si>
  <si>
    <t>3564700608227</t>
  </si>
  <si>
    <t>"R" COLIN A LA PROVENCALE 400G</t>
  </si>
  <si>
    <t>3564700390672</t>
  </si>
  <si>
    <t>3564700226759</t>
  </si>
  <si>
    <t>BATONNETS VANILLE/CHOCOLAT X12</t>
  </si>
  <si>
    <t>3564700125793</t>
  </si>
  <si>
    <t>CONE VANILLE/CHOCOLAT X6 720ML REPE</t>
  </si>
  <si>
    <t>3564700127346</t>
  </si>
  <si>
    <t>CONES VANILLE PEPITES CHOCOLAT X6</t>
  </si>
  <si>
    <t>8711200607198</t>
  </si>
  <si>
    <t>8712100482199</t>
  </si>
  <si>
    <t>CARTE D'OR VANILLE/PECAN 900ML</t>
  </si>
  <si>
    <t>9</t>
  </si>
  <si>
    <t>8712566339457</t>
  </si>
  <si>
    <t>8 MAGNUM MINI CLASSIC 480ML</t>
  </si>
  <si>
    <t>30000000</t>
  </si>
  <si>
    <t>3083680019408</t>
  </si>
  <si>
    <t>20</t>
  </si>
  <si>
    <t>3083680904919</t>
  </si>
  <si>
    <t>3227061000023</t>
  </si>
  <si>
    <t>LE PUR HACHE CHARAL 15%MG 10X100G</t>
  </si>
  <si>
    <t>60</t>
  </si>
  <si>
    <t>3599740009277</t>
  </si>
  <si>
    <t>3599740003176</t>
  </si>
  <si>
    <t>3599740009345</t>
  </si>
  <si>
    <t>72</t>
  </si>
  <si>
    <t>3599740009918</t>
  </si>
  <si>
    <t>3599740009932</t>
  </si>
  <si>
    <t>3661112081126</t>
  </si>
  <si>
    <t>91</t>
  </si>
  <si>
    <t>8710438100754</t>
  </si>
  <si>
    <t>JUST AU FOUR CLASSIQUE 600G</t>
  </si>
  <si>
    <t>8710438101935</t>
  </si>
  <si>
    <t>FRITE TRADITION 2,5KG</t>
  </si>
  <si>
    <t>3564700475386</t>
  </si>
  <si>
    <t>3564700515990</t>
  </si>
  <si>
    <t>"R" HARICOTS PLATS KG</t>
  </si>
  <si>
    <t>3564707086981</t>
  </si>
  <si>
    <t>3564700433706</t>
  </si>
  <si>
    <t>3564709047393</t>
  </si>
  <si>
    <t>"NRT" POELEE SARLADAISE 600G</t>
  </si>
  <si>
    <t>3564700458471</t>
  </si>
  <si>
    <t>R GALETTE POIREAU/CAROTTE NOTRE JAR</t>
  </si>
  <si>
    <t>3564700458518</t>
  </si>
  <si>
    <t>3564700609811</t>
  </si>
  <si>
    <t>"R" POTATOES AUX HERBES 600G</t>
  </si>
  <si>
    <t>15</t>
  </si>
  <si>
    <t>3564700433669</t>
  </si>
  <si>
    <t>3564707086943</t>
  </si>
  <si>
    <t>"BIO" PETITS POIS T.F. 600G</t>
  </si>
  <si>
    <t>3564707087063</t>
  </si>
  <si>
    <t>"BIO" CAROTTES RONDELLES 600G</t>
  </si>
  <si>
    <t>3564707091121</t>
  </si>
  <si>
    <t>36</t>
  </si>
  <si>
    <t>3564700005484</t>
  </si>
  <si>
    <t>3564700005491</t>
  </si>
  <si>
    <t>3564700005828</t>
  </si>
  <si>
    <t>POELEE MERIDIONALE</t>
  </si>
  <si>
    <t>3564700458433</t>
  </si>
  <si>
    <t>3564700566756</t>
  </si>
  <si>
    <t>"R" PUREE DE BROCOLIS 750G</t>
  </si>
  <si>
    <t>3564700566763</t>
  </si>
  <si>
    <t>"R" PUREE DE CAROTTES 750G</t>
  </si>
  <si>
    <t>3564700005767</t>
  </si>
  <si>
    <t>3564700005699</t>
  </si>
  <si>
    <t>3564700368138</t>
  </si>
  <si>
    <t>"R" JULIENNE DE LEGUMES 600 G</t>
  </si>
  <si>
    <t>3564700574362</t>
  </si>
  <si>
    <t>3564707098878</t>
  </si>
  <si>
    <t>*"BIO" CHAMPIGNONS EMINCE 600G</t>
  </si>
  <si>
    <t>3564700433508</t>
  </si>
  <si>
    <t>3564700494998</t>
  </si>
  <si>
    <t>POELEE LANDAISE 900 G</t>
  </si>
  <si>
    <t>3564700516034</t>
  </si>
  <si>
    <t>40</t>
  </si>
  <si>
    <t>50000000</t>
  </si>
  <si>
    <t>8710438059281</t>
  </si>
  <si>
    <t>COUNTRY POTATOES 700G</t>
  </si>
  <si>
    <t>8710438097290</t>
  </si>
  <si>
    <t>FRITES TRADITION  KG</t>
  </si>
  <si>
    <t>3564700006344</t>
  </si>
  <si>
    <t>3564700005507</t>
  </si>
  <si>
    <t>3564700005675</t>
  </si>
  <si>
    <t>3564700026175</t>
  </si>
  <si>
    <t>50</t>
  </si>
  <si>
    <t>3564700000373</t>
  </si>
  <si>
    <t>3564700006306</t>
  </si>
  <si>
    <t>FRITES POMLISSE 9/9</t>
  </si>
  <si>
    <t>3564700006320</t>
  </si>
  <si>
    <t>3564700016244</t>
  </si>
  <si>
    <t>POM'STEAK</t>
  </si>
  <si>
    <t>3564700030264</t>
  </si>
  <si>
    <t>POM'MICHIGAN</t>
  </si>
  <si>
    <t>3564700030288</t>
  </si>
  <si>
    <t>POM'RUSTIC 750GRS</t>
  </si>
  <si>
    <t>14</t>
  </si>
  <si>
    <t>3564700409619</t>
  </si>
  <si>
    <t>"R" FRITES 6/6 AU FOUR 600G</t>
  </si>
  <si>
    <t>3564700000250</t>
  </si>
  <si>
    <t>3564700441442</t>
  </si>
  <si>
    <t>3564700000229</t>
  </si>
  <si>
    <t>60000000</t>
  </si>
  <si>
    <t>3181231001732</t>
  </si>
  <si>
    <t>3599740006771</t>
  </si>
  <si>
    <t>3599740007266</t>
  </si>
  <si>
    <t>10 TP CABILLAUD 510G</t>
  </si>
  <si>
    <t>3599740007297</t>
  </si>
  <si>
    <t>3599740008973</t>
  </si>
  <si>
    <t>4 DOS DE CABILLAUD 440G</t>
  </si>
  <si>
    <t>80</t>
  </si>
  <si>
    <t>3599740008980</t>
  </si>
  <si>
    <t>4 FILET DE SAUMON SAUVAGE 440G</t>
  </si>
  <si>
    <t>3013520016632</t>
  </si>
  <si>
    <t>5051751000547</t>
  </si>
  <si>
    <t>12 NUGGETS DE POULET 250G</t>
  </si>
  <si>
    <t>3512690000163</t>
  </si>
  <si>
    <t>3512690000699</t>
  </si>
  <si>
    <t>3512690001191</t>
  </si>
  <si>
    <t>3661112081065</t>
  </si>
  <si>
    <t>3661112081102</t>
  </si>
  <si>
    <t>48</t>
  </si>
  <si>
    <t>3661112081133</t>
  </si>
  <si>
    <t>"R" 4 STEAKS HACHES 5%MG 400G</t>
  </si>
  <si>
    <t>3661112086275</t>
  </si>
  <si>
    <t>"R" 30 BOULETTES DE BOEUF:900G</t>
  </si>
  <si>
    <t>18</t>
  </si>
  <si>
    <t>3248833087998</t>
  </si>
  <si>
    <t>-ESCALOPE VOLAILLE CREME 900G</t>
  </si>
  <si>
    <t>3564700631416</t>
  </si>
  <si>
    <t>"R" EMINCES POIREAUX/CREM.750G</t>
  </si>
  <si>
    <t>3564700349830</t>
  </si>
  <si>
    <t>CREPES  JAMBON FROMAGE X20</t>
  </si>
  <si>
    <t>3564700307656</t>
  </si>
  <si>
    <t>3564700414187</t>
  </si>
  <si>
    <t>"R" LASAGNES CHEVRE/EPINARD 500G</t>
  </si>
  <si>
    <t>3564700427620</t>
  </si>
  <si>
    <t>"R" 8 CANNELONNI BOLOGNAISE KG</t>
  </si>
  <si>
    <t>3564700608920</t>
  </si>
  <si>
    <t>"R" LASAGNE BOLOGNAISE 500G</t>
  </si>
  <si>
    <t>3564700433812</t>
  </si>
  <si>
    <t>"R" SAUMON GRILLE CI/H.OL 185G</t>
  </si>
  <si>
    <t>3564700259009</t>
  </si>
  <si>
    <t>3564700477083</t>
  </si>
  <si>
    <t>3564700477120</t>
  </si>
  <si>
    <t>3564700000427</t>
  </si>
  <si>
    <t>FILETS DE CABILLAUD,4X100G</t>
  </si>
  <si>
    <t>3564700000458</t>
  </si>
  <si>
    <t>3564700000489</t>
  </si>
  <si>
    <t>3564700005811</t>
  </si>
  <si>
    <t>3564700011867</t>
  </si>
  <si>
    <t>3564700611548</t>
  </si>
  <si>
    <t>3564700605370</t>
  </si>
  <si>
    <t>"R" POELEE DE CHAMPIGNONS 400G</t>
  </si>
  <si>
    <t>3564700608104</t>
  </si>
  <si>
    <t>3564700018453</t>
  </si>
  <si>
    <t>3564700217559</t>
  </si>
  <si>
    <t>3564700217566</t>
  </si>
  <si>
    <t>3564700571590</t>
  </si>
  <si>
    <t>3564700605363</t>
  </si>
  <si>
    <t>"R" AUBERGINES GRILLEES 600G</t>
  </si>
  <si>
    <t>3564700009239</t>
  </si>
  <si>
    <t>3564700484432</t>
  </si>
  <si>
    <t>3564700528914</t>
  </si>
  <si>
    <t>3266140051655</t>
  </si>
  <si>
    <t>70000000</t>
  </si>
  <si>
    <t>3564700657102</t>
  </si>
  <si>
    <t>"R" 20 NUGGETS DE POULET 400G</t>
  </si>
  <si>
    <t>3564700623534</t>
  </si>
  <si>
    <t>"R" 4 SUNDAE CARAMEL 480ML</t>
  </si>
  <si>
    <t>3564700068151</t>
  </si>
  <si>
    <t>POISSON OSEILLE</t>
  </si>
  <si>
    <t>271,000</t>
  </si>
  <si>
    <t>2 404,000</t>
  </si>
  <si>
    <t>31</t>
  </si>
  <si>
    <t>32</t>
  </si>
  <si>
    <t>33</t>
  </si>
  <si>
    <t>34</t>
  </si>
  <si>
    <t>35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</si>
  <si>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</si>
  <si>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</si>
  <si>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</si>
  <si>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</si>
  <si>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</si>
  <si>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</si>
  <si>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</si>
  <si>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</si>
  <si>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</si>
  <si>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</si>
  <si>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49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</si>
  <si>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</si>
  <si>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</si>
  <si>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</si>
  <si>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</si>
  <si>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</si>
  <si>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</si>
  <si>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</si>
  <si>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</si>
  <si>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</si>
  <si>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</si>
  <si>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</si>
  <si>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</si>
  <si>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</si>
  <si>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</si>
  <si>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</si>
  <si>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</si>
  <si>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</si>
  <si>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</si>
  <si>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</si>
  <si>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</si>
  <si>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73</t>
  </si>
  <si>
    <t>74</t>
  </si>
  <si>
    <t>75</t>
  </si>
  <si>
    <t>76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</si>
  <si>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</si>
  <si>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</si>
  <si>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</si>
  <si>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</si>
  <si>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</si>
  <si>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</si>
  <si>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</si>
  <si>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</si>
  <si>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</si>
  <si>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</si>
  <si>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</si>
  <si>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</si>
  <si>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</si>
  <si>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</si>
  <si>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</si>
  <si>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</si>
  <si>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</si>
  <si>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</si>
  <si>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</si>
  <si>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</si>
  <si>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</si>
  <si>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</si>
  <si>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</si>
  <si>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</si>
  <si>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</si>
  <si>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</si>
  <si>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</si>
  <si>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</si>
  <si>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</si>
  <si>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</si>
  <si>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</si>
  <si>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</si>
  <si>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</si>
  <si>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</si>
  <si>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</si>
  <si>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</si>
  <si>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</si>
  <si>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</si>
  <si>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</si>
  <si>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</si>
  <si>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</si>
  <si>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</si>
  <si>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</si>
  <si>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</si>
  <si>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</si>
  <si>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</si>
  <si>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</si>
  <si>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</si>
  <si>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</si>
  <si>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</si>
  <si>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</si>
  <si>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</si>
  <si>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</si>
  <si>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</si>
  <si>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</si>
  <si>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</si>
  <si>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</si>
  <si>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</si>
  <si>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</si>
  <si>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</si>
  <si>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</si>
  <si>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</si>
  <si>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</si>
  <si>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</si>
  <si>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</si>
  <si>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</si>
  <si>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</si>
  <si>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</si>
  <si>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</si>
  <si>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</si>
  <si>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</si>
  <si>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</si>
  <si>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</si>
  <si>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</si>
  <si>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</si>
  <si>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</si>
  <si>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</si>
  <si>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</si>
  <si>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</si>
  <si>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</si>
  <si>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Colin d'Alaska Côté Table</t>
  </si>
  <si>
    <t xml:space="preserve">A l'oseille x2 - 400g </t>
  </si>
  <si>
    <t>A03 301</t>
  </si>
  <si>
    <t>5A03 301</t>
  </si>
  <si>
    <t>bau</t>
  </si>
  <si>
    <t>Coupes glacées Sundae Smicy</t>
  </si>
  <si>
    <t>Caramel - x4 268g</t>
  </si>
  <si>
    <t>A12 001</t>
  </si>
  <si>
    <t>5A12 001</t>
  </si>
  <si>
    <t>Escargots de Bourgogne</t>
  </si>
  <si>
    <t>Maître Coquille x48 355g</t>
  </si>
  <si>
    <t>A15 201</t>
  </si>
  <si>
    <t>5A15 201</t>
  </si>
  <si>
    <t>ham</t>
  </si>
  <si>
    <t>Au four - 600g</t>
  </si>
  <si>
    <t>C07 025</t>
  </si>
  <si>
    <t>5C07 025</t>
  </si>
  <si>
    <t>Courgettes Carottes - x8 300g</t>
  </si>
  <si>
    <t>480g</t>
  </si>
  <si>
    <t>Palets légumes Notre Jardin</t>
  </si>
  <si>
    <t>Poireaux Carottes - x8 300g</t>
  </si>
  <si>
    <t>B07 007</t>
  </si>
  <si>
    <t>5B07 007</t>
  </si>
  <si>
    <t>Petits pois Bio Village</t>
  </si>
  <si>
    <t>Très fins 600g</t>
  </si>
  <si>
    <t>Frites Just au four Mc Cain</t>
  </si>
  <si>
    <t>Classiques - 600g</t>
  </si>
  <si>
    <t>Poêlée Méridionale Notre Jardin</t>
  </si>
  <si>
    <t>B07 002</t>
  </si>
  <si>
    <t>5B07 002</t>
  </si>
  <si>
    <t>Carottes Bio Village</t>
  </si>
  <si>
    <t>En rondelles 600g</t>
  </si>
  <si>
    <t>Purée brocolis Notre Jardin</t>
  </si>
  <si>
    <t>Nature 750g</t>
  </si>
  <si>
    <t>A15 005</t>
  </si>
  <si>
    <t>5A15 005</t>
  </si>
  <si>
    <t>Poêlée landaise Côté Table</t>
  </si>
  <si>
    <t>Surgelée - 900g</t>
  </si>
  <si>
    <t>B08 002</t>
  </si>
  <si>
    <t>5B08 002</t>
  </si>
  <si>
    <t>Pommes de terre à la Sarladaise</t>
  </si>
  <si>
    <t>Nos Régions ont du Talent 600g</t>
  </si>
  <si>
    <t>Purée carottes Notre Jardin</t>
  </si>
  <si>
    <t>B08 006</t>
  </si>
  <si>
    <t>5B08 006</t>
  </si>
  <si>
    <t>Champignons Bio Village</t>
  </si>
  <si>
    <t>Emincés 600g</t>
  </si>
  <si>
    <t>B04 101</t>
  </si>
  <si>
    <t>5B04 101</t>
  </si>
  <si>
    <t>B04 103</t>
  </si>
  <si>
    <t>5B04 103</t>
  </si>
  <si>
    <t>Crousti' express - 2x90g</t>
  </si>
  <si>
    <t>Julienne légumes Notre jardin</t>
  </si>
  <si>
    <t>B08 001</t>
  </si>
  <si>
    <t>5B08 001</t>
  </si>
  <si>
    <t>Potatoes Pom'lisse</t>
  </si>
  <si>
    <t>Aux herbes - 600g</t>
  </si>
  <si>
    <t>Frite Tradition Mc Cain</t>
  </si>
  <si>
    <t>2.5kg</t>
  </si>
  <si>
    <t>A16 204</t>
  </si>
  <si>
    <t>5A16 204</t>
  </si>
  <si>
    <t>Haricots plats Notre Jardin</t>
  </si>
  <si>
    <t>D'Espagne 1kg</t>
  </si>
  <si>
    <t>B08 007</t>
  </si>
  <si>
    <t>5B08 007</t>
  </si>
  <si>
    <t>Steak haché Charal</t>
  </si>
  <si>
    <t>Pur Boeuf - x10 - 1kg</t>
  </si>
  <si>
    <t>A01 003</t>
  </si>
  <si>
    <t>5A01 003</t>
  </si>
  <si>
    <t>Pizza Merveillosa Turini</t>
  </si>
  <si>
    <t>Mozzarella - 335g</t>
  </si>
  <si>
    <t>Thon - 355g</t>
  </si>
  <si>
    <t>C02 003</t>
  </si>
  <si>
    <t>5C02 003</t>
  </si>
  <si>
    <t>Pizza Cuite sur pierre Turini</t>
  </si>
  <si>
    <t>4 fromages familial - 570g</t>
  </si>
  <si>
    <t>Bolognaise - 390g</t>
  </si>
  <si>
    <t>4 fromages - 390g</t>
  </si>
  <si>
    <t>Pizza Cuite sur pierre Volpone</t>
  </si>
  <si>
    <t>Jambon fromage - 3x350g</t>
  </si>
  <si>
    <t>Glace Magnum Mini</t>
  </si>
  <si>
    <t>x8 - 400g</t>
  </si>
  <si>
    <t>A03 202</t>
  </si>
  <si>
    <t>5A03 202</t>
  </si>
  <si>
    <t>Pizza Crousti-moelleuse Marie</t>
  </si>
  <si>
    <t>Royale - 3x400g</t>
  </si>
  <si>
    <t>C02 018</t>
  </si>
  <si>
    <t>5C02 018</t>
  </si>
  <si>
    <t>3 fromages - 3x390g</t>
  </si>
  <si>
    <t>C02 016</t>
  </si>
  <si>
    <t>5C02 016</t>
  </si>
  <si>
    <t>Beurre citron thym x2 400g</t>
  </si>
  <si>
    <t>D02 303</t>
  </si>
  <si>
    <t>5D02 303</t>
  </si>
  <si>
    <t>3 fromages - 380g</t>
  </si>
  <si>
    <t>C02 009</t>
  </si>
  <si>
    <t>5C02 009</t>
  </si>
  <si>
    <t>Cône Smicy</t>
  </si>
  <si>
    <t>Vanille - x6 402g</t>
  </si>
  <si>
    <t>C04 003</t>
  </si>
  <si>
    <t>5C04 003</t>
  </si>
  <si>
    <t>Pizza 3 fromages Turini</t>
  </si>
  <si>
    <t>Basilic Rustica</t>
  </si>
  <si>
    <t>Coupé 50g</t>
  </si>
  <si>
    <t>A06 201</t>
  </si>
  <si>
    <t>5A06 201</t>
  </si>
  <si>
    <t>Cuisson four - 6x60g</t>
  </si>
  <si>
    <t>A la provençale 400g</t>
  </si>
  <si>
    <t>A06 204</t>
  </si>
  <si>
    <t>5A06 204</t>
  </si>
  <si>
    <t>Vanille chocolat - x6 426g</t>
  </si>
  <si>
    <t>C04 007</t>
  </si>
  <si>
    <t>5C04 007</t>
  </si>
  <si>
    <t>Glace Carte d'Or</t>
  </si>
  <si>
    <t>Vanille pécan - Bac 500g</t>
  </si>
  <si>
    <t>A08 303</t>
  </si>
  <si>
    <t>5A08 303</t>
  </si>
  <si>
    <t>468g</t>
  </si>
  <si>
    <t xml:space="preserve">Cône Nestlé Extrême </t>
  </si>
  <si>
    <t>Chocolat intense x6 - 426g</t>
  </si>
  <si>
    <t>A11 304</t>
  </si>
  <si>
    <t>5A11 304</t>
  </si>
  <si>
    <t>Bâtonnet de glace Smicy</t>
  </si>
  <si>
    <t>6 Vanille / 6 chocolat - 445g</t>
  </si>
  <si>
    <t>C06 018</t>
  </si>
  <si>
    <t>5C06 018</t>
  </si>
  <si>
    <t>Tarte Côté Table</t>
  </si>
  <si>
    <t>Chèvre - 400g</t>
  </si>
  <si>
    <t>C03 009</t>
  </si>
  <si>
    <t>5C03 009</t>
  </si>
  <si>
    <t>C08 009</t>
  </si>
  <si>
    <t>5C08 009</t>
  </si>
  <si>
    <t>Poêlée celtique Paysan Breton</t>
  </si>
  <si>
    <t>A15 105</t>
  </si>
  <si>
    <t>5A15 105</t>
  </si>
  <si>
    <t>Biscuit caramel - 350g</t>
  </si>
  <si>
    <t>D01 505</t>
  </si>
  <si>
    <t>5D01 505</t>
  </si>
  <si>
    <t>Nature - 600g</t>
  </si>
  <si>
    <t>B07 106</t>
  </si>
  <si>
    <t>5B07 106</t>
  </si>
  <si>
    <t>Pom'Steak rustique Pom'Lisse</t>
  </si>
  <si>
    <t>Sachet - 1kg</t>
  </si>
  <si>
    <t>B08 205</t>
  </si>
  <si>
    <t>5B08 205</t>
  </si>
  <si>
    <t>Country Potatoes Mc Cain</t>
  </si>
  <si>
    <t>Aux herbes - 700g</t>
  </si>
  <si>
    <t>B05 107</t>
  </si>
  <si>
    <t>5B05 107</t>
  </si>
  <si>
    <t>Pom'rustic Pom'Lisse</t>
  </si>
  <si>
    <t>Sachet 750 gr</t>
  </si>
  <si>
    <t>B05 001</t>
  </si>
  <si>
    <t>5B05 001</t>
  </si>
  <si>
    <t>B04 106</t>
  </si>
  <si>
    <t>5B04 106</t>
  </si>
  <si>
    <t>Frites allumettes Pom'lisse</t>
  </si>
  <si>
    <t>B02 006</t>
  </si>
  <si>
    <t>5B02 006</t>
  </si>
  <si>
    <t>Frites Tradition Mc Cain</t>
  </si>
  <si>
    <t>A13 001</t>
  </si>
  <si>
    <t>5A13 001</t>
  </si>
  <si>
    <t>Jambon fromage x20 1kg</t>
  </si>
  <si>
    <t>B05 005</t>
  </si>
  <si>
    <t>5B05 005</t>
  </si>
  <si>
    <t>80% pur boeuf Halal - 800g</t>
  </si>
  <si>
    <t>Nuggets poisson Captain Iglo</t>
  </si>
  <si>
    <t>Nuggets de poulet Iglo</t>
  </si>
  <si>
    <t>x12 - 250g</t>
  </si>
  <si>
    <t>A03 402</t>
  </si>
  <si>
    <t>5A03 402</t>
  </si>
  <si>
    <t>Steak Haché Chantegril</t>
  </si>
  <si>
    <t>5%mg x4 - 400g</t>
  </si>
  <si>
    <t>A03 003</t>
  </si>
  <si>
    <t>5A03 003</t>
  </si>
  <si>
    <t>Lasagne bolognaise Côté table</t>
  </si>
  <si>
    <t>A03 401</t>
  </si>
  <si>
    <t>5A03 401</t>
  </si>
  <si>
    <t>Colin Sans arêtes - x8 400g</t>
  </si>
  <si>
    <t>Dos de Cabillaud Findus</t>
  </si>
  <si>
    <t>x4 440g</t>
  </si>
  <si>
    <t>A05 001</t>
  </si>
  <si>
    <t>5A05 001</t>
  </si>
  <si>
    <t>D01 503</t>
  </si>
  <si>
    <t>5D01 503</t>
  </si>
  <si>
    <t>Emincés poireaux Notre Jardin</t>
  </si>
  <si>
    <t>A la crème 750g</t>
  </si>
  <si>
    <t>B07 006</t>
  </si>
  <si>
    <t>5B07 006</t>
  </si>
  <si>
    <t>Aubergines Notre Jardin</t>
  </si>
  <si>
    <t>Grillées 600g</t>
  </si>
  <si>
    <t>A14 004</t>
  </si>
  <si>
    <t>5A14 004</t>
  </si>
  <si>
    <t>Lasagnes chèvre épinards</t>
  </si>
  <si>
    <t>Surgelés 500g</t>
  </si>
  <si>
    <t>A04 301</t>
  </si>
  <si>
    <t>5A04 301</t>
  </si>
  <si>
    <t>Boulettes de boeuf Chantegril</t>
  </si>
  <si>
    <t>30x30g</t>
  </si>
  <si>
    <t>B06 105</t>
  </si>
  <si>
    <t>5B06 105</t>
  </si>
  <si>
    <t>Poêlée champignons Notre Jardin</t>
  </si>
  <si>
    <t>A14 005</t>
  </si>
  <si>
    <t>5A14 005</t>
  </si>
  <si>
    <t>Cannelloni Côté Table</t>
  </si>
  <si>
    <t>Bolognaise x8 1kg</t>
  </si>
  <si>
    <t>C05 012</t>
  </si>
  <si>
    <t>5C05 012</t>
  </si>
  <si>
    <t>A13 202</t>
  </si>
  <si>
    <t>5A13 202</t>
  </si>
  <si>
    <t>Du Pacifique 4x110g</t>
  </si>
  <si>
    <t>D05 303</t>
  </si>
  <si>
    <t>5D05 303</t>
  </si>
  <si>
    <t>Escalope de volaille Marie</t>
  </si>
  <si>
    <t>Pâtes crème champignons - 900g</t>
  </si>
  <si>
    <t>B05 006</t>
  </si>
  <si>
    <t>5B05 006</t>
  </si>
  <si>
    <t>D01 402</t>
  </si>
  <si>
    <t>5D01 402</t>
  </si>
  <si>
    <t>Saumon Grillées Pêche Océan</t>
  </si>
  <si>
    <t>185g</t>
  </si>
  <si>
    <t>A05 403</t>
  </si>
  <si>
    <t>5A05 403</t>
  </si>
  <si>
    <t>Coquilles Saint-Jacques</t>
  </si>
  <si>
    <t>Coté Table - 4x90g</t>
  </si>
  <si>
    <t>Cabillaud - x10 510g</t>
  </si>
  <si>
    <t>A06 102</t>
  </si>
  <si>
    <t>5A06 102</t>
  </si>
  <si>
    <t>Filet de Cabillaud Pêche Océan</t>
  </si>
  <si>
    <t>Sans arêtes x4 400g</t>
  </si>
  <si>
    <t>A05 201</t>
  </si>
  <si>
    <t>5A05 201</t>
  </si>
  <si>
    <t>Colin - x15 450g</t>
  </si>
  <si>
    <t>Croquettes chiens Lydog poulet</t>
  </si>
  <si>
    <t>Moelleuses 1kg</t>
  </si>
  <si>
    <t>Boîte chiens Lydog Terrines</t>
  </si>
  <si>
    <t>Cabillaud saumon - 1240g</t>
  </si>
  <si>
    <t>bel</t>
  </si>
  <si>
    <t>Pâtée chats les bouchées Lycat</t>
  </si>
  <si>
    <t>Multi-variétés 3x410g</t>
  </si>
  <si>
    <t>Libellé VBO</t>
  </si>
  <si>
    <t>Quantité réappro MO</t>
  </si>
  <si>
    <t>TRI 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</si>
</sst>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Microsoft Sans Serif"/>
      <family val="2"/>
    </font>
    <font>
      <sz val="8"/>
      <color rgb="FF000000"/>
      <name val="Microsoft Sans Serif"/>
      <family val="2"/>
    </font>
    <font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Microsoft Sans Serif"/>
      <family val="2"/>
    </font>
  </fonts>
  <fills count="8">
    <fill>
      <patternFill patternType="none"/>
    </fill>
    <fill>
      <patternFill patternType="gray125"/>
    </fill>
    <fill>
      <patternFill patternType="solid">
        <fgColor rgb="FFD7D7D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E1E1E1"/>
      </patternFill>
    </fill>
    <fill>
      <patternFill patternType="solid">
        <fgColor rgb="FFF4C88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" fontId="0" fillId="3" borderId="0" xfId="0" applyNumberFormat="1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0" fontId="2" fillId="5" borderId="2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top"/>
    </xf>
    <xf numFmtId="0" fontId="2" fillId="6" borderId="3" xfId="0" applyFont="1" applyFill="1" applyBorder="1" applyAlignment="1">
      <alignment horizontal="right" vertical="top"/>
    </xf>
    <xf numFmtId="0" fontId="2" fillId="6" borderId="4" xfId="0" applyFont="1" applyFill="1" applyBorder="1" applyAlignment="1">
      <alignment horizontal="right" vertical="top"/>
    </xf>
    <xf numFmtId="0" fontId="1" fillId="2" borderId="5" xfId="0" applyFont="1" applyFill="1" applyBorder="1" applyAlignment="1">
      <alignment horizontal="right" vertical="top"/>
    </xf>
    <xf numFmtId="1" fontId="2" fillId="5" borderId="2" xfId="0" applyNumberFormat="1" applyFont="1" applyFill="1" applyBorder="1" applyAlignment="1">
      <alignment horizontal="left" vertical="center"/>
    </xf>
    <xf numFmtId="1" fontId="2" fillId="6" borderId="3" xfId="0" applyNumberFormat="1" applyFont="1" applyFill="1" applyBorder="1" applyAlignment="1">
      <alignment horizontal="left" vertical="top"/>
    </xf>
    <xf numFmtId="1" fontId="2" fillId="6" borderId="3" xfId="0" applyNumberFormat="1" applyFont="1" applyFill="1" applyBorder="1" applyAlignment="1">
      <alignment horizontal="right" vertical="top"/>
    </xf>
    <xf numFmtId="1" fontId="1" fillId="2" borderId="5" xfId="0" applyNumberFormat="1" applyFont="1" applyFill="1" applyBorder="1" applyAlignment="1">
      <alignment horizontal="right" vertical="top"/>
    </xf>
    <xf numFmtId="49" fontId="0" fillId="7" borderId="1" xfId="0" applyNumberFormat="1" applyFill="1" applyBorder="1" applyAlignment="1">
      <alignment horizontal="center" vertical="center" wrapText="1"/>
    </xf>
    <xf numFmtId="49" fontId="0" fillId="0" borderId="1" xfId="0" applyNumberFormat="1" applyBorder="1"/>
    <xf numFmtId="49" fontId="0" fillId="0" borderId="0" xfId="0" applyNumberFormat="1"/>
    <xf numFmtId="1" fontId="2" fillId="6" borderId="3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M133"/>
  <sheetViews>
    <sheetView workbookViewId="0">
      <selection activeCell="A8" sqref="A8"/>
    </sheetView>
  </sheetViews>
  <sheetFormatPr baseColWidth="10" defaultColWidth="9.140625" defaultRowHeight="15" x14ac:dyDescent="0.25"/>
  <cols>
    <col min="1" max="1" width="5.140625" customWidth="1"/>
    <col min="2" max="2" width="14" customWidth="1"/>
    <col min="3" max="3" width="14" style="8" customWidth="1"/>
    <col min="4" max="4" width="35.5703125" customWidth="1"/>
    <col min="5" max="5" width="9.28515625" customWidth="1"/>
    <col min="6" max="6" width="11.28515625" customWidth="1"/>
    <col min="7" max="7" width="13.28515625" style="8" customWidth="1"/>
    <col min="8" max="8" width="9.28515625" customWidth="1"/>
    <col min="9" max="10" width="10.42578125" customWidth="1"/>
    <col min="11" max="11" width="11.28515625" customWidth="1"/>
    <col min="12" max="12" width="11.5703125" customWidth="1"/>
    <col min="13" max="13" width="13.85546875" customWidth="1"/>
  </cols>
  <sheetData>
    <row r="1" spans="1:13" ht="15" customHeight="1" x14ac:dyDescent="0.25">
      <c r="A1" s="9" t="s">
        <v>363</v>
      </c>
      <c r="B1" s="9" t="s">
        <v>364</v>
      </c>
      <c r="C1" s="14" t="s">
        <v>365</v>
      </c>
      <c r="D1" s="9" t="s">
        <v>360</v>
      </c>
      <c r="E1" s="9" t="s">
        <v>366</v>
      </c>
      <c r="F1" s="9" t="s">
        <v>367</v>
      </c>
      <c r="G1" s="14" t="s">
        <v>368</v>
      </c>
      <c r="H1" s="9" t="s">
        <v>369</v>
      </c>
      <c r="I1" s="9" t="s">
        <v>370</v>
      </c>
      <c r="J1" s="9" t="s">
        <v>371</v>
      </c>
      <c r="K1" s="9" t="s">
        <v>372</v>
      </c>
      <c r="L1" s="9" t="s">
        <v>373</v>
      </c>
      <c r="M1" s="9" t="s">
        <v>374</v>
      </c>
    </row>
    <row r="2" spans="1:13" x14ac:dyDescent="0.25">
      <c r="A2" s="10" t="b">
        <v>0</v>
      </c>
      <c r="B2" s="10" t="s">
        <v>375</v>
      </c>
      <c r="C2" s="15" t="s">
        <v>376</v>
      </c>
      <c r="D2" s="10" t="s">
        <v>52</v>
      </c>
      <c r="E2" s="10" t="s">
        <v>377</v>
      </c>
      <c r="F2" s="11">
        <v>12</v>
      </c>
      <c r="G2" s="16">
        <v>120</v>
      </c>
      <c r="H2" s="10" t="s">
        <v>377</v>
      </c>
      <c r="I2" s="11">
        <v>12</v>
      </c>
      <c r="J2" s="11" t="s">
        <v>378</v>
      </c>
      <c r="K2" s="11"/>
      <c r="L2" s="10" t="s">
        <v>379</v>
      </c>
      <c r="M2" s="10"/>
    </row>
    <row r="3" spans="1:13" x14ac:dyDescent="0.25">
      <c r="A3" s="10" t="b">
        <v>0</v>
      </c>
      <c r="B3" s="10" t="s">
        <v>375</v>
      </c>
      <c r="C3" s="15" t="s">
        <v>380</v>
      </c>
      <c r="D3" s="10" t="s">
        <v>15</v>
      </c>
      <c r="E3" s="10" t="s">
        <v>377</v>
      </c>
      <c r="F3" s="11">
        <v>2</v>
      </c>
      <c r="G3" s="16" t="s">
        <v>381</v>
      </c>
      <c r="H3" s="10" t="s">
        <v>377</v>
      </c>
      <c r="I3" s="11">
        <v>2</v>
      </c>
      <c r="J3" s="11" t="s">
        <v>381</v>
      </c>
      <c r="K3" s="11"/>
      <c r="L3" s="10" t="s">
        <v>379</v>
      </c>
      <c r="M3" s="10"/>
    </row>
    <row r="4" spans="1:13" x14ac:dyDescent="0.25">
      <c r="A4" s="10" t="b">
        <v>0</v>
      </c>
      <c r="B4" s="10" t="s">
        <v>375</v>
      </c>
      <c r="C4" s="15" t="s">
        <v>382</v>
      </c>
      <c r="D4" s="10" t="s">
        <v>76</v>
      </c>
      <c r="E4" s="10" t="s">
        <v>377</v>
      </c>
      <c r="F4" s="11">
        <v>2</v>
      </c>
      <c r="G4" s="16" t="s">
        <v>595</v>
      </c>
      <c r="H4" s="10" t="s">
        <v>377</v>
      </c>
      <c r="I4" s="11">
        <v>2</v>
      </c>
      <c r="J4" s="11" t="s">
        <v>383</v>
      </c>
      <c r="K4" s="11"/>
      <c r="L4" s="10" t="s">
        <v>379</v>
      </c>
      <c r="M4" s="10"/>
    </row>
    <row r="5" spans="1:13" x14ac:dyDescent="0.25">
      <c r="A5" s="10" t="b">
        <v>0</v>
      </c>
      <c r="B5" s="10" t="s">
        <v>375</v>
      </c>
      <c r="C5" s="15" t="s">
        <v>384</v>
      </c>
      <c r="D5" s="10" t="s">
        <v>58</v>
      </c>
      <c r="E5" s="10" t="s">
        <v>377</v>
      </c>
      <c r="F5" s="11">
        <v>2</v>
      </c>
      <c r="G5" s="16" t="s">
        <v>596</v>
      </c>
      <c r="H5" s="10" t="s">
        <v>377</v>
      </c>
      <c r="I5" s="11">
        <v>2</v>
      </c>
      <c r="J5" s="11" t="s">
        <v>383</v>
      </c>
      <c r="K5" s="11"/>
      <c r="L5" s="10" t="s">
        <v>379</v>
      </c>
      <c r="M5" s="10"/>
    </row>
    <row r="6" spans="1:13" x14ac:dyDescent="0.25">
      <c r="A6" s="10" t="b">
        <v>0</v>
      </c>
      <c r="B6" s="10" t="s">
        <v>375</v>
      </c>
      <c r="C6" s="15" t="s">
        <v>385</v>
      </c>
      <c r="D6" s="10" t="s">
        <v>386</v>
      </c>
      <c r="E6" s="10" t="s">
        <v>377</v>
      </c>
      <c r="F6" s="11">
        <v>1</v>
      </c>
      <c r="G6" s="16" t="s">
        <v>597</v>
      </c>
      <c r="H6" s="10" t="s">
        <v>377</v>
      </c>
      <c r="I6" s="11">
        <v>1</v>
      </c>
      <c r="J6" s="11" t="s">
        <v>387</v>
      </c>
      <c r="K6" s="11"/>
      <c r="L6" s="10" t="s">
        <v>379</v>
      </c>
      <c r="M6" s="10"/>
    </row>
    <row r="7" spans="1:13" x14ac:dyDescent="0.25">
      <c r="A7" s="10" t="b">
        <v>0</v>
      </c>
      <c r="B7" s="10" t="s">
        <v>388</v>
      </c>
      <c r="C7" s="15" t="s">
        <v>389</v>
      </c>
      <c r="D7" s="10" t="s">
        <v>390</v>
      </c>
      <c r="E7" s="10" t="s">
        <v>377</v>
      </c>
      <c r="F7" s="11">
        <v>1</v>
      </c>
      <c r="G7" s="16" t="s">
        <v>598</v>
      </c>
      <c r="H7" s="10" t="s">
        <v>377</v>
      </c>
      <c r="I7" s="11">
        <v>1</v>
      </c>
      <c r="J7" s="11" t="s">
        <v>391</v>
      </c>
      <c r="K7" s="11"/>
      <c r="L7" s="10" t="s">
        <v>379</v>
      </c>
      <c r="M7" s="10"/>
    </row>
    <row r="8" spans="1:13" x14ac:dyDescent="0.25">
      <c r="A8" s="10" t="b">
        <v>0</v>
      </c>
      <c r="B8" s="10" t="s">
        <v>388</v>
      </c>
      <c r="C8" s="15" t="s">
        <v>392</v>
      </c>
      <c r="D8" s="10" t="s">
        <v>393</v>
      </c>
      <c r="E8" s="10" t="s">
        <v>377</v>
      </c>
      <c r="F8" s="11">
        <v>1</v>
      </c>
      <c r="G8" s="16" t="s">
        <v>599</v>
      </c>
      <c r="H8" s="10" t="s">
        <v>377</v>
      </c>
      <c r="I8" s="11">
        <v>1</v>
      </c>
      <c r="J8" s="11" t="s">
        <v>387</v>
      </c>
      <c r="K8" s="11"/>
      <c r="L8" s="10" t="s">
        <v>379</v>
      </c>
      <c r="M8" s="10"/>
    </row>
    <row r="9" spans="1:13" x14ac:dyDescent="0.25">
      <c r="A9" s="10" t="b">
        <v>0</v>
      </c>
      <c r="B9" s="10" t="s">
        <v>388</v>
      </c>
      <c r="C9" s="15" t="s">
        <v>394</v>
      </c>
      <c r="D9" s="10" t="s">
        <v>395</v>
      </c>
      <c r="E9" s="10" t="s">
        <v>377</v>
      </c>
      <c r="F9" s="11">
        <v>2</v>
      </c>
      <c r="G9" s="16" t="s">
        <v>475</v>
      </c>
      <c r="H9" s="10" t="s">
        <v>377</v>
      </c>
      <c r="I9" s="11">
        <v>2</v>
      </c>
      <c r="J9" s="11" t="s">
        <v>396</v>
      </c>
      <c r="K9" s="11"/>
      <c r="L9" s="10" t="s">
        <v>379</v>
      </c>
      <c r="M9" s="10"/>
    </row>
    <row r="10" spans="1:13" x14ac:dyDescent="0.25">
      <c r="A10" s="10" t="b">
        <v>0</v>
      </c>
      <c r="B10" s="10" t="s">
        <v>388</v>
      </c>
      <c r="C10" s="15" t="s">
        <v>397</v>
      </c>
      <c r="D10" s="10" t="s">
        <v>10</v>
      </c>
      <c r="E10" s="10" t="s">
        <v>377</v>
      </c>
      <c r="F10" s="11">
        <v>1</v>
      </c>
      <c r="G10" s="16" t="s">
        <v>600</v>
      </c>
      <c r="H10" s="10" t="s">
        <v>377</v>
      </c>
      <c r="I10" s="11">
        <v>1</v>
      </c>
      <c r="J10" s="11" t="s">
        <v>398</v>
      </c>
      <c r="K10" s="11"/>
      <c r="L10" s="10" t="s">
        <v>379</v>
      </c>
      <c r="M10" s="10"/>
    </row>
    <row r="11" spans="1:13" x14ac:dyDescent="0.25">
      <c r="A11" s="10" t="b">
        <v>0</v>
      </c>
      <c r="B11" s="10" t="s">
        <v>388</v>
      </c>
      <c r="C11" s="15" t="s">
        <v>399</v>
      </c>
      <c r="D11" s="10" t="s">
        <v>400</v>
      </c>
      <c r="E11" s="10" t="s">
        <v>377</v>
      </c>
      <c r="F11" s="11">
        <v>1</v>
      </c>
      <c r="G11" s="16" t="s">
        <v>601</v>
      </c>
      <c r="H11" s="10" t="s">
        <v>377</v>
      </c>
      <c r="I11" s="11">
        <v>1</v>
      </c>
      <c r="J11" s="11" t="s">
        <v>387</v>
      </c>
      <c r="K11" s="11"/>
      <c r="L11" s="10" t="s">
        <v>379</v>
      </c>
      <c r="M11" s="10"/>
    </row>
    <row r="12" spans="1:13" x14ac:dyDescent="0.25">
      <c r="A12" s="10" t="b">
        <v>0</v>
      </c>
      <c r="B12" s="10" t="s">
        <v>388</v>
      </c>
      <c r="C12" s="15" t="s">
        <v>401</v>
      </c>
      <c r="D12" s="10" t="s">
        <v>26</v>
      </c>
      <c r="E12" s="10" t="s">
        <v>377</v>
      </c>
      <c r="F12" s="11">
        <v>1</v>
      </c>
      <c r="G12" s="16" t="s">
        <v>602</v>
      </c>
      <c r="H12" s="10" t="s">
        <v>377</v>
      </c>
      <c r="I12" s="11">
        <v>1</v>
      </c>
      <c r="J12" s="11" t="s">
        <v>396</v>
      </c>
      <c r="K12" s="11"/>
      <c r="L12" s="10" t="s">
        <v>379</v>
      </c>
      <c r="M12" s="10"/>
    </row>
    <row r="13" spans="1:13" x14ac:dyDescent="0.25">
      <c r="A13" s="10" t="b">
        <v>0</v>
      </c>
      <c r="B13" s="10" t="s">
        <v>388</v>
      </c>
      <c r="C13" s="15" t="s">
        <v>402</v>
      </c>
      <c r="D13" s="10" t="s">
        <v>14</v>
      </c>
      <c r="E13" s="10" t="s">
        <v>377</v>
      </c>
      <c r="F13" s="11">
        <v>1</v>
      </c>
      <c r="G13" s="16" t="s">
        <v>496</v>
      </c>
      <c r="H13" s="10" t="s">
        <v>377</v>
      </c>
      <c r="I13" s="11">
        <v>1</v>
      </c>
      <c r="J13" s="11" t="s">
        <v>396</v>
      </c>
      <c r="K13" s="11"/>
      <c r="L13" s="10" t="s">
        <v>379</v>
      </c>
      <c r="M13" s="10"/>
    </row>
    <row r="14" spans="1:13" x14ac:dyDescent="0.25">
      <c r="A14" s="10" t="b">
        <v>0</v>
      </c>
      <c r="B14" s="10" t="s">
        <v>388</v>
      </c>
      <c r="C14" s="15" t="s">
        <v>403</v>
      </c>
      <c r="D14" s="10" t="s">
        <v>66</v>
      </c>
      <c r="E14" s="10" t="s">
        <v>377</v>
      </c>
      <c r="F14" s="11">
        <v>1</v>
      </c>
      <c r="G14" s="16" t="s">
        <v>603</v>
      </c>
      <c r="H14" s="10" t="s">
        <v>377</v>
      </c>
      <c r="I14" s="11">
        <v>1</v>
      </c>
      <c r="J14" s="11" t="s">
        <v>387</v>
      </c>
      <c r="K14" s="11"/>
      <c r="L14" s="10" t="s">
        <v>379</v>
      </c>
      <c r="M14" s="10"/>
    </row>
    <row r="15" spans="1:13" x14ac:dyDescent="0.25">
      <c r="A15" s="10" t="b">
        <v>0</v>
      </c>
      <c r="B15" s="10" t="s">
        <v>388</v>
      </c>
      <c r="C15" s="15" t="s">
        <v>404</v>
      </c>
      <c r="D15" s="10" t="s">
        <v>405</v>
      </c>
      <c r="E15" s="10" t="s">
        <v>377</v>
      </c>
      <c r="F15" s="11">
        <v>2</v>
      </c>
      <c r="G15" s="16" t="s">
        <v>604</v>
      </c>
      <c r="H15" s="10" t="s">
        <v>377</v>
      </c>
      <c r="I15" s="11">
        <v>2</v>
      </c>
      <c r="J15" s="11" t="s">
        <v>387</v>
      </c>
      <c r="K15" s="11"/>
      <c r="L15" s="10" t="s">
        <v>379</v>
      </c>
      <c r="M15" s="10"/>
    </row>
    <row r="16" spans="1:13" x14ac:dyDescent="0.25">
      <c r="A16" s="10" t="b">
        <v>0</v>
      </c>
      <c r="B16" s="10" t="s">
        <v>388</v>
      </c>
      <c r="C16" s="15" t="s">
        <v>406</v>
      </c>
      <c r="D16" s="10" t="s">
        <v>36</v>
      </c>
      <c r="E16" s="10" t="s">
        <v>377</v>
      </c>
      <c r="F16" s="11">
        <v>5</v>
      </c>
      <c r="G16" s="16" t="s">
        <v>605</v>
      </c>
      <c r="H16" s="10" t="s">
        <v>377</v>
      </c>
      <c r="I16" s="11">
        <v>5</v>
      </c>
      <c r="J16" s="11" t="s">
        <v>407</v>
      </c>
      <c r="K16" s="11"/>
      <c r="L16" s="10" t="s">
        <v>379</v>
      </c>
      <c r="M16" s="10"/>
    </row>
    <row r="17" spans="1:13" x14ac:dyDescent="0.25">
      <c r="A17" s="10" t="b">
        <v>0</v>
      </c>
      <c r="B17" s="10" t="s">
        <v>388</v>
      </c>
      <c r="C17" s="15" t="s">
        <v>408</v>
      </c>
      <c r="D17" s="10" t="s">
        <v>18</v>
      </c>
      <c r="E17" s="10" t="s">
        <v>377</v>
      </c>
      <c r="F17" s="11">
        <v>1</v>
      </c>
      <c r="G17" s="16" t="s">
        <v>606</v>
      </c>
      <c r="H17" s="10" t="s">
        <v>377</v>
      </c>
      <c r="I17" s="11">
        <v>1</v>
      </c>
      <c r="J17" s="11" t="s">
        <v>409</v>
      </c>
      <c r="K17" s="11"/>
      <c r="L17" s="10" t="s">
        <v>379</v>
      </c>
      <c r="M17" s="10"/>
    </row>
    <row r="18" spans="1:13" x14ac:dyDescent="0.25">
      <c r="A18" s="10" t="b">
        <v>0</v>
      </c>
      <c r="B18" s="10" t="s">
        <v>388</v>
      </c>
      <c r="C18" s="15" t="s">
        <v>410</v>
      </c>
      <c r="D18" s="10" t="s">
        <v>56</v>
      </c>
      <c r="E18" s="10" t="s">
        <v>377</v>
      </c>
      <c r="F18" s="11">
        <v>1</v>
      </c>
      <c r="G18" s="16" t="s">
        <v>607</v>
      </c>
      <c r="H18" s="10" t="s">
        <v>377</v>
      </c>
      <c r="I18" s="11">
        <v>1</v>
      </c>
      <c r="J18" s="11" t="s">
        <v>387</v>
      </c>
      <c r="K18" s="11"/>
      <c r="L18" s="10" t="s">
        <v>379</v>
      </c>
      <c r="M18" s="10"/>
    </row>
    <row r="19" spans="1:13" x14ac:dyDescent="0.25">
      <c r="A19" s="10" t="b">
        <v>0</v>
      </c>
      <c r="B19" s="10" t="s">
        <v>388</v>
      </c>
      <c r="C19" s="15" t="s">
        <v>411</v>
      </c>
      <c r="D19" s="10" t="s">
        <v>412</v>
      </c>
      <c r="E19" s="10" t="s">
        <v>377</v>
      </c>
      <c r="F19" s="11">
        <v>1</v>
      </c>
      <c r="G19" s="16" t="s">
        <v>608</v>
      </c>
      <c r="H19" s="10" t="s">
        <v>377</v>
      </c>
      <c r="I19" s="11">
        <v>1</v>
      </c>
      <c r="J19" s="11" t="s">
        <v>387</v>
      </c>
      <c r="K19" s="11"/>
      <c r="L19" s="10" t="s">
        <v>379</v>
      </c>
      <c r="M19" s="10"/>
    </row>
    <row r="20" spans="1:13" x14ac:dyDescent="0.25">
      <c r="A20" s="10" t="b">
        <v>0</v>
      </c>
      <c r="B20" s="10" t="s">
        <v>388</v>
      </c>
      <c r="C20" s="15" t="s">
        <v>413</v>
      </c>
      <c r="D20" s="10" t="s">
        <v>6</v>
      </c>
      <c r="E20" s="10" t="s">
        <v>377</v>
      </c>
      <c r="F20" s="11">
        <v>1</v>
      </c>
      <c r="G20" s="16" t="s">
        <v>609</v>
      </c>
      <c r="H20" s="10" t="s">
        <v>377</v>
      </c>
      <c r="I20" s="11">
        <v>1</v>
      </c>
      <c r="J20" s="11" t="s">
        <v>414</v>
      </c>
      <c r="K20" s="11"/>
      <c r="L20" s="10" t="s">
        <v>379</v>
      </c>
      <c r="M20" s="10"/>
    </row>
    <row r="21" spans="1:13" x14ac:dyDescent="0.25">
      <c r="A21" s="10" t="b">
        <v>0</v>
      </c>
      <c r="B21" s="10" t="s">
        <v>388</v>
      </c>
      <c r="C21" s="15" t="s">
        <v>415</v>
      </c>
      <c r="D21" s="10" t="s">
        <v>16</v>
      </c>
      <c r="E21" s="10" t="s">
        <v>377</v>
      </c>
      <c r="F21" s="11">
        <v>2</v>
      </c>
      <c r="G21" s="16" t="s">
        <v>542</v>
      </c>
      <c r="H21" s="10" t="s">
        <v>377</v>
      </c>
      <c r="I21" s="11">
        <v>2</v>
      </c>
      <c r="J21" s="11" t="s">
        <v>416</v>
      </c>
      <c r="K21" s="11"/>
      <c r="L21" s="10" t="s">
        <v>379</v>
      </c>
      <c r="M21" s="10"/>
    </row>
    <row r="22" spans="1:13" x14ac:dyDescent="0.25">
      <c r="A22" s="10" t="b">
        <v>0</v>
      </c>
      <c r="B22" s="10" t="s">
        <v>388</v>
      </c>
      <c r="C22" s="15" t="s">
        <v>417</v>
      </c>
      <c r="D22" s="10" t="s">
        <v>2</v>
      </c>
      <c r="E22" s="10" t="s">
        <v>377</v>
      </c>
      <c r="F22" s="11">
        <v>1</v>
      </c>
      <c r="G22" s="16" t="s">
        <v>610</v>
      </c>
      <c r="H22" s="10" t="s">
        <v>377</v>
      </c>
      <c r="I22" s="11">
        <v>1</v>
      </c>
      <c r="J22" s="11" t="s">
        <v>396</v>
      </c>
      <c r="K22" s="11"/>
      <c r="L22" s="10" t="s">
        <v>379</v>
      </c>
      <c r="M22" s="10"/>
    </row>
    <row r="23" spans="1:13" x14ac:dyDescent="0.25">
      <c r="A23" s="10" t="b">
        <v>0</v>
      </c>
      <c r="B23" s="10" t="s">
        <v>388</v>
      </c>
      <c r="C23" s="15" t="s">
        <v>418</v>
      </c>
      <c r="D23" s="10" t="s">
        <v>419</v>
      </c>
      <c r="E23" s="10" t="s">
        <v>377</v>
      </c>
      <c r="F23" s="11">
        <v>1</v>
      </c>
      <c r="G23" s="16" t="s">
        <v>506</v>
      </c>
      <c r="H23" s="10" t="s">
        <v>377</v>
      </c>
      <c r="I23" s="11">
        <v>1</v>
      </c>
      <c r="J23" s="11" t="s">
        <v>396</v>
      </c>
      <c r="K23" s="11"/>
      <c r="L23" s="10" t="s">
        <v>379</v>
      </c>
      <c r="M23" s="10"/>
    </row>
    <row r="24" spans="1:13" x14ac:dyDescent="0.25">
      <c r="A24" s="10" t="b">
        <v>0</v>
      </c>
      <c r="B24" s="10" t="s">
        <v>388</v>
      </c>
      <c r="C24" s="15" t="s">
        <v>420</v>
      </c>
      <c r="D24" s="10" t="s">
        <v>50</v>
      </c>
      <c r="E24" s="10" t="s">
        <v>377</v>
      </c>
      <c r="F24" s="11">
        <v>1</v>
      </c>
      <c r="G24" s="16" t="s">
        <v>611</v>
      </c>
      <c r="H24" s="10" t="s">
        <v>377</v>
      </c>
      <c r="I24" s="11">
        <v>1</v>
      </c>
      <c r="J24" s="11" t="s">
        <v>396</v>
      </c>
      <c r="K24" s="11"/>
      <c r="L24" s="10" t="s">
        <v>379</v>
      </c>
      <c r="M24" s="10"/>
    </row>
    <row r="25" spans="1:13" x14ac:dyDescent="0.25">
      <c r="A25" s="10" t="b">
        <v>0</v>
      </c>
      <c r="B25" s="10" t="s">
        <v>388</v>
      </c>
      <c r="C25" s="15" t="s">
        <v>421</v>
      </c>
      <c r="D25" s="10" t="s">
        <v>57</v>
      </c>
      <c r="E25" s="10" t="s">
        <v>377</v>
      </c>
      <c r="F25" s="11">
        <v>1</v>
      </c>
      <c r="G25" s="16" t="s">
        <v>612</v>
      </c>
      <c r="H25" s="10" t="s">
        <v>377</v>
      </c>
      <c r="I25" s="11">
        <v>1</v>
      </c>
      <c r="J25" s="11" t="s">
        <v>396</v>
      </c>
      <c r="K25" s="11"/>
      <c r="L25" s="10" t="s">
        <v>379</v>
      </c>
      <c r="M25" s="10"/>
    </row>
    <row r="26" spans="1:13" x14ac:dyDescent="0.25">
      <c r="A26" s="10" t="b">
        <v>0</v>
      </c>
      <c r="B26" s="10" t="s">
        <v>388</v>
      </c>
      <c r="C26" s="15" t="s">
        <v>422</v>
      </c>
      <c r="D26" s="10" t="s">
        <v>423</v>
      </c>
      <c r="E26" s="10" t="s">
        <v>377</v>
      </c>
      <c r="F26" s="11">
        <v>2</v>
      </c>
      <c r="G26" s="16" t="s">
        <v>613</v>
      </c>
      <c r="H26" s="10" t="s">
        <v>377</v>
      </c>
      <c r="I26" s="11">
        <v>2</v>
      </c>
      <c r="J26" s="11" t="s">
        <v>414</v>
      </c>
      <c r="K26" s="11"/>
      <c r="L26" s="10" t="s">
        <v>379</v>
      </c>
      <c r="M26" s="10"/>
    </row>
    <row r="27" spans="1:13" x14ac:dyDescent="0.25">
      <c r="A27" s="10" t="b">
        <v>0</v>
      </c>
      <c r="B27" s="10" t="s">
        <v>388</v>
      </c>
      <c r="C27" s="15" t="s">
        <v>424</v>
      </c>
      <c r="D27" s="10" t="s">
        <v>48</v>
      </c>
      <c r="E27" s="10" t="s">
        <v>377</v>
      </c>
      <c r="F27" s="11">
        <v>1</v>
      </c>
      <c r="G27" s="16" t="s">
        <v>614</v>
      </c>
      <c r="H27" s="10" t="s">
        <v>377</v>
      </c>
      <c r="I27" s="11">
        <v>1</v>
      </c>
      <c r="J27" s="11" t="s">
        <v>387</v>
      </c>
      <c r="K27" s="11"/>
      <c r="L27" s="10" t="s">
        <v>379</v>
      </c>
      <c r="M27" s="10"/>
    </row>
    <row r="28" spans="1:13" x14ac:dyDescent="0.25">
      <c r="A28" s="10" t="b">
        <v>0</v>
      </c>
      <c r="B28" s="10" t="s">
        <v>388</v>
      </c>
      <c r="C28" s="15" t="s">
        <v>425</v>
      </c>
      <c r="D28" s="10" t="s">
        <v>426</v>
      </c>
      <c r="E28" s="10" t="s">
        <v>377</v>
      </c>
      <c r="F28" s="11">
        <v>1</v>
      </c>
      <c r="G28" s="16" t="s">
        <v>615</v>
      </c>
      <c r="H28" s="10" t="s">
        <v>377</v>
      </c>
      <c r="I28" s="11">
        <v>1</v>
      </c>
      <c r="J28" s="11" t="s">
        <v>387</v>
      </c>
      <c r="K28" s="11"/>
      <c r="L28" s="10" t="s">
        <v>379</v>
      </c>
      <c r="M28" s="10"/>
    </row>
    <row r="29" spans="1:13" x14ac:dyDescent="0.25">
      <c r="A29" s="10" t="b">
        <v>0</v>
      </c>
      <c r="B29" s="10" t="s">
        <v>388</v>
      </c>
      <c r="C29" s="15" t="s">
        <v>427</v>
      </c>
      <c r="D29" s="10" t="s">
        <v>428</v>
      </c>
      <c r="E29" s="10" t="s">
        <v>377</v>
      </c>
      <c r="F29" s="11">
        <v>1</v>
      </c>
      <c r="G29" s="16" t="s">
        <v>616</v>
      </c>
      <c r="H29" s="10" t="s">
        <v>377</v>
      </c>
      <c r="I29" s="11">
        <v>1</v>
      </c>
      <c r="J29" s="11" t="s">
        <v>387</v>
      </c>
      <c r="K29" s="11"/>
      <c r="L29" s="10" t="s">
        <v>379</v>
      </c>
      <c r="M29" s="10"/>
    </row>
    <row r="30" spans="1:13" x14ac:dyDescent="0.25">
      <c r="A30" s="10" t="b">
        <v>0</v>
      </c>
      <c r="B30" s="10" t="s">
        <v>388</v>
      </c>
      <c r="C30" s="15" t="s">
        <v>429</v>
      </c>
      <c r="D30" s="10" t="s">
        <v>430</v>
      </c>
      <c r="E30" s="10" t="s">
        <v>377</v>
      </c>
      <c r="F30" s="11">
        <v>1</v>
      </c>
      <c r="G30" s="16" t="s">
        <v>617</v>
      </c>
      <c r="H30" s="10" t="s">
        <v>377</v>
      </c>
      <c r="I30" s="11">
        <v>1</v>
      </c>
      <c r="J30" s="11" t="s">
        <v>387</v>
      </c>
      <c r="K30" s="11"/>
      <c r="L30" s="10" t="s">
        <v>379</v>
      </c>
      <c r="M30" s="10"/>
    </row>
    <row r="31" spans="1:13" x14ac:dyDescent="0.25">
      <c r="A31" s="10" t="b">
        <v>0</v>
      </c>
      <c r="B31" s="10" t="s">
        <v>388</v>
      </c>
      <c r="C31" s="15" t="s">
        <v>431</v>
      </c>
      <c r="D31" s="10" t="s">
        <v>29</v>
      </c>
      <c r="E31" s="10" t="s">
        <v>377</v>
      </c>
      <c r="F31" s="11">
        <v>4</v>
      </c>
      <c r="G31" s="16" t="s">
        <v>618</v>
      </c>
      <c r="H31" s="10" t="s">
        <v>377</v>
      </c>
      <c r="I31" s="11">
        <v>4</v>
      </c>
      <c r="J31" s="11" t="s">
        <v>383</v>
      </c>
      <c r="K31" s="11"/>
      <c r="L31" s="10" t="s">
        <v>379</v>
      </c>
      <c r="M31" s="10"/>
    </row>
    <row r="32" spans="1:13" x14ac:dyDescent="0.25">
      <c r="A32" s="10" t="b">
        <v>0</v>
      </c>
      <c r="B32" s="10" t="s">
        <v>388</v>
      </c>
      <c r="C32" s="15" t="s">
        <v>432</v>
      </c>
      <c r="D32" s="10" t="s">
        <v>433</v>
      </c>
      <c r="E32" s="10" t="s">
        <v>377</v>
      </c>
      <c r="F32" s="11">
        <v>1</v>
      </c>
      <c r="G32" s="16" t="s">
        <v>619</v>
      </c>
      <c r="H32" s="10" t="s">
        <v>377</v>
      </c>
      <c r="I32" s="11">
        <v>1</v>
      </c>
      <c r="J32" s="11" t="s">
        <v>434</v>
      </c>
      <c r="K32" s="11"/>
      <c r="L32" s="10" t="s">
        <v>379</v>
      </c>
      <c r="M32" s="10"/>
    </row>
    <row r="33" spans="1:13" x14ac:dyDescent="0.25">
      <c r="A33" s="10" t="b">
        <v>0</v>
      </c>
      <c r="B33" s="10" t="s">
        <v>388</v>
      </c>
      <c r="C33" s="15" t="s">
        <v>435</v>
      </c>
      <c r="D33" s="10" t="s">
        <v>436</v>
      </c>
      <c r="E33" s="10" t="s">
        <v>377</v>
      </c>
      <c r="F33" s="11">
        <v>2</v>
      </c>
      <c r="G33" s="16" t="s">
        <v>443</v>
      </c>
      <c r="H33" s="10" t="s">
        <v>377</v>
      </c>
      <c r="I33" s="11">
        <v>2</v>
      </c>
      <c r="J33" s="11" t="s">
        <v>414</v>
      </c>
      <c r="K33" s="11"/>
      <c r="L33" s="10" t="s">
        <v>379</v>
      </c>
      <c r="M33" s="10"/>
    </row>
    <row r="34" spans="1:13" x14ac:dyDescent="0.25">
      <c r="A34" s="10" t="b">
        <v>0</v>
      </c>
      <c r="B34" s="10" t="s">
        <v>437</v>
      </c>
      <c r="C34" s="15" t="s">
        <v>438</v>
      </c>
      <c r="D34" s="10" t="s">
        <v>13</v>
      </c>
      <c r="E34" s="10" t="s">
        <v>377</v>
      </c>
      <c r="F34" s="11">
        <v>2</v>
      </c>
      <c r="G34" s="16" t="s">
        <v>620</v>
      </c>
      <c r="H34" s="10" t="s">
        <v>377</v>
      </c>
      <c r="I34" s="11">
        <v>2</v>
      </c>
      <c r="J34" s="11" t="s">
        <v>439</v>
      </c>
      <c r="K34" s="11"/>
      <c r="L34" s="10" t="s">
        <v>379</v>
      </c>
      <c r="M34" s="10"/>
    </row>
    <row r="35" spans="1:13" x14ac:dyDescent="0.25">
      <c r="A35" s="10" t="b">
        <v>0</v>
      </c>
      <c r="B35" s="10" t="s">
        <v>437</v>
      </c>
      <c r="C35" s="15" t="s">
        <v>440</v>
      </c>
      <c r="D35" s="10" t="s">
        <v>17</v>
      </c>
      <c r="E35" s="10" t="s">
        <v>377</v>
      </c>
      <c r="F35" s="11">
        <v>1</v>
      </c>
      <c r="G35" s="16" t="s">
        <v>621</v>
      </c>
      <c r="H35" s="10" t="s">
        <v>377</v>
      </c>
      <c r="I35" s="11">
        <v>1</v>
      </c>
      <c r="J35" s="11" t="s">
        <v>391</v>
      </c>
      <c r="K35" s="11"/>
      <c r="L35" s="10" t="s">
        <v>379</v>
      </c>
      <c r="M35" s="10"/>
    </row>
    <row r="36" spans="1:13" x14ac:dyDescent="0.25">
      <c r="A36" s="10" t="b">
        <v>0</v>
      </c>
      <c r="B36" s="10" t="s">
        <v>437</v>
      </c>
      <c r="C36" s="15" t="s">
        <v>441</v>
      </c>
      <c r="D36" s="10" t="s">
        <v>442</v>
      </c>
      <c r="E36" s="10" t="s">
        <v>377</v>
      </c>
      <c r="F36" s="11">
        <v>10</v>
      </c>
      <c r="G36" s="16" t="s">
        <v>622</v>
      </c>
      <c r="H36" s="10" t="s">
        <v>377</v>
      </c>
      <c r="I36" s="11">
        <v>10</v>
      </c>
      <c r="J36" s="11" t="s">
        <v>443</v>
      </c>
      <c r="K36" s="11"/>
      <c r="L36" s="10" t="s">
        <v>379</v>
      </c>
      <c r="M36" s="10"/>
    </row>
    <row r="37" spans="1:13" x14ac:dyDescent="0.25">
      <c r="A37" s="10" t="b">
        <v>0</v>
      </c>
      <c r="B37" s="10" t="s">
        <v>437</v>
      </c>
      <c r="C37" s="15" t="s">
        <v>444</v>
      </c>
      <c r="D37" s="10" t="s">
        <v>38</v>
      </c>
      <c r="E37" s="10" t="s">
        <v>377</v>
      </c>
      <c r="F37" s="11">
        <v>2</v>
      </c>
      <c r="G37" s="16" t="s">
        <v>623</v>
      </c>
      <c r="H37" s="10" t="s">
        <v>377</v>
      </c>
      <c r="I37" s="11">
        <v>2</v>
      </c>
      <c r="J37" s="11" t="s">
        <v>439</v>
      </c>
      <c r="K37" s="11"/>
      <c r="L37" s="10" t="s">
        <v>379</v>
      </c>
      <c r="M37" s="10"/>
    </row>
    <row r="38" spans="1:13" x14ac:dyDescent="0.25">
      <c r="A38" s="10" t="b">
        <v>0</v>
      </c>
      <c r="B38" s="10" t="s">
        <v>437</v>
      </c>
      <c r="C38" s="15" t="s">
        <v>445</v>
      </c>
      <c r="D38" s="10" t="s">
        <v>40</v>
      </c>
      <c r="E38" s="10" t="s">
        <v>377</v>
      </c>
      <c r="F38" s="11">
        <v>2</v>
      </c>
      <c r="G38" s="16" t="s">
        <v>624</v>
      </c>
      <c r="H38" s="10" t="s">
        <v>377</v>
      </c>
      <c r="I38" s="11">
        <v>2</v>
      </c>
      <c r="J38" s="11" t="s">
        <v>383</v>
      </c>
      <c r="K38" s="11"/>
      <c r="L38" s="10" t="s">
        <v>379</v>
      </c>
      <c r="M38" s="10"/>
    </row>
    <row r="39" spans="1:13" x14ac:dyDescent="0.25">
      <c r="A39" s="10" t="b">
        <v>0</v>
      </c>
      <c r="B39" s="10" t="s">
        <v>437</v>
      </c>
      <c r="C39" s="15" t="s">
        <v>446</v>
      </c>
      <c r="D39" s="10" t="s">
        <v>51</v>
      </c>
      <c r="E39" s="10" t="s">
        <v>377</v>
      </c>
      <c r="F39" s="11">
        <v>6</v>
      </c>
      <c r="G39" s="16" t="s">
        <v>625</v>
      </c>
      <c r="H39" s="10" t="s">
        <v>377</v>
      </c>
      <c r="I39" s="11">
        <v>6</v>
      </c>
      <c r="J39" s="11" t="s">
        <v>447</v>
      </c>
      <c r="K39" s="11"/>
      <c r="L39" s="10" t="s">
        <v>379</v>
      </c>
      <c r="M39" s="10"/>
    </row>
    <row r="40" spans="1:13" x14ac:dyDescent="0.25">
      <c r="A40" s="10" t="b">
        <v>0</v>
      </c>
      <c r="B40" s="10" t="s">
        <v>437</v>
      </c>
      <c r="C40" s="15" t="s">
        <v>448</v>
      </c>
      <c r="D40" s="10" t="s">
        <v>27</v>
      </c>
      <c r="E40" s="10" t="s">
        <v>377</v>
      </c>
      <c r="F40" s="11">
        <v>1</v>
      </c>
      <c r="G40" s="16" t="s">
        <v>626</v>
      </c>
      <c r="H40" s="10" t="s">
        <v>377</v>
      </c>
      <c r="I40" s="11">
        <v>1</v>
      </c>
      <c r="J40" s="11" t="s">
        <v>414</v>
      </c>
      <c r="K40" s="11"/>
      <c r="L40" s="10" t="s">
        <v>379</v>
      </c>
      <c r="M40" s="10"/>
    </row>
    <row r="41" spans="1:13" x14ac:dyDescent="0.25">
      <c r="A41" s="10" t="b">
        <v>0</v>
      </c>
      <c r="B41" s="10" t="s">
        <v>437</v>
      </c>
      <c r="C41" s="15" t="s">
        <v>449</v>
      </c>
      <c r="D41" s="10" t="s">
        <v>23</v>
      </c>
      <c r="E41" s="10" t="s">
        <v>377</v>
      </c>
      <c r="F41" s="11">
        <v>3</v>
      </c>
      <c r="G41" s="16" t="s">
        <v>627</v>
      </c>
      <c r="H41" s="10" t="s">
        <v>377</v>
      </c>
      <c r="I41" s="11">
        <v>3</v>
      </c>
      <c r="J41" s="11" t="s">
        <v>381</v>
      </c>
      <c r="K41" s="11"/>
      <c r="L41" s="10" t="s">
        <v>379</v>
      </c>
      <c r="M41" s="10"/>
    </row>
    <row r="42" spans="1:13" x14ac:dyDescent="0.25">
      <c r="A42" s="10" t="b">
        <v>0</v>
      </c>
      <c r="B42" s="10" t="s">
        <v>437</v>
      </c>
      <c r="C42" s="15" t="s">
        <v>450</v>
      </c>
      <c r="D42" s="10" t="s">
        <v>22</v>
      </c>
      <c r="E42" s="10" t="s">
        <v>377</v>
      </c>
      <c r="F42" s="11">
        <v>13</v>
      </c>
      <c r="G42" s="16" t="s">
        <v>628</v>
      </c>
      <c r="H42" s="10" t="s">
        <v>377</v>
      </c>
      <c r="I42" s="11">
        <v>13</v>
      </c>
      <c r="J42" s="11" t="s">
        <v>451</v>
      </c>
      <c r="K42" s="11"/>
      <c r="L42" s="10" t="s">
        <v>379</v>
      </c>
      <c r="M42" s="10"/>
    </row>
    <row r="43" spans="1:13" x14ac:dyDescent="0.25">
      <c r="A43" s="10" t="b">
        <v>0</v>
      </c>
      <c r="B43" s="10" t="s">
        <v>437</v>
      </c>
      <c r="C43" s="15" t="s">
        <v>452</v>
      </c>
      <c r="D43" s="10" t="s">
        <v>453</v>
      </c>
      <c r="E43" s="10" t="s">
        <v>377</v>
      </c>
      <c r="F43" s="11">
        <v>1</v>
      </c>
      <c r="G43" s="16" t="s">
        <v>629</v>
      </c>
      <c r="H43" s="10" t="s">
        <v>377</v>
      </c>
      <c r="I43" s="11">
        <v>1</v>
      </c>
      <c r="J43" s="11" t="s">
        <v>416</v>
      </c>
      <c r="K43" s="11"/>
      <c r="L43" s="10" t="s">
        <v>379</v>
      </c>
      <c r="M43" s="10"/>
    </row>
    <row r="44" spans="1:13" x14ac:dyDescent="0.25">
      <c r="A44" s="10" t="b">
        <v>0</v>
      </c>
      <c r="B44" s="10" t="s">
        <v>437</v>
      </c>
      <c r="C44" s="15" t="s">
        <v>454</v>
      </c>
      <c r="D44" s="10" t="s">
        <v>455</v>
      </c>
      <c r="E44" s="10" t="s">
        <v>377</v>
      </c>
      <c r="F44" s="11">
        <v>1</v>
      </c>
      <c r="G44" s="16" t="s">
        <v>630</v>
      </c>
      <c r="H44" s="10" t="s">
        <v>377</v>
      </c>
      <c r="I44" s="11">
        <v>1</v>
      </c>
      <c r="J44" s="11" t="s">
        <v>409</v>
      </c>
      <c r="K44" s="11"/>
      <c r="L44" s="10" t="s">
        <v>379</v>
      </c>
      <c r="M44" s="10"/>
    </row>
    <row r="45" spans="1:13" x14ac:dyDescent="0.25">
      <c r="A45" s="10" t="b">
        <v>0</v>
      </c>
      <c r="B45" s="10" t="s">
        <v>437</v>
      </c>
      <c r="C45" s="15" t="s">
        <v>456</v>
      </c>
      <c r="D45" s="10" t="s">
        <v>64</v>
      </c>
      <c r="E45" s="10" t="s">
        <v>377</v>
      </c>
      <c r="F45" s="11">
        <v>1</v>
      </c>
      <c r="G45" s="16" t="s">
        <v>447</v>
      </c>
      <c r="H45" s="10" t="s">
        <v>377</v>
      </c>
      <c r="I45" s="11">
        <v>1</v>
      </c>
      <c r="J45" s="11" t="s">
        <v>414</v>
      </c>
      <c r="K45" s="11"/>
      <c r="L45" s="10" t="s">
        <v>379</v>
      </c>
      <c r="M45" s="10"/>
    </row>
    <row r="46" spans="1:13" x14ac:dyDescent="0.25">
      <c r="A46" s="10" t="b">
        <v>0</v>
      </c>
      <c r="B46" s="10" t="s">
        <v>437</v>
      </c>
      <c r="C46" s="15" t="s">
        <v>457</v>
      </c>
      <c r="D46" s="10" t="s">
        <v>458</v>
      </c>
      <c r="E46" s="10" t="s">
        <v>377</v>
      </c>
      <c r="F46" s="11">
        <v>1</v>
      </c>
      <c r="G46" s="16" t="s">
        <v>631</v>
      </c>
      <c r="H46" s="10" t="s">
        <v>377</v>
      </c>
      <c r="I46" s="11">
        <v>1</v>
      </c>
      <c r="J46" s="11" t="s">
        <v>391</v>
      </c>
      <c r="K46" s="11"/>
      <c r="L46" s="10" t="s">
        <v>379</v>
      </c>
      <c r="M46" s="10"/>
    </row>
    <row r="47" spans="1:13" x14ac:dyDescent="0.25">
      <c r="A47" s="10" t="b">
        <v>0</v>
      </c>
      <c r="B47" s="10" t="s">
        <v>437</v>
      </c>
      <c r="C47" s="15" t="s">
        <v>459</v>
      </c>
      <c r="D47" s="10" t="s">
        <v>43</v>
      </c>
      <c r="E47" s="10" t="s">
        <v>377</v>
      </c>
      <c r="F47" s="11">
        <v>3</v>
      </c>
      <c r="G47" s="16" t="s">
        <v>632</v>
      </c>
      <c r="H47" s="10" t="s">
        <v>377</v>
      </c>
      <c r="I47" s="11">
        <v>3</v>
      </c>
      <c r="J47" s="11" t="s">
        <v>381</v>
      </c>
      <c r="K47" s="11"/>
      <c r="L47" s="10" t="s">
        <v>379</v>
      </c>
      <c r="M47" s="10"/>
    </row>
    <row r="48" spans="1:13" x14ac:dyDescent="0.25">
      <c r="A48" s="10" t="b">
        <v>0</v>
      </c>
      <c r="B48" s="10" t="s">
        <v>437</v>
      </c>
      <c r="C48" s="15" t="s">
        <v>460</v>
      </c>
      <c r="D48" s="10" t="s">
        <v>34</v>
      </c>
      <c r="E48" s="10" t="s">
        <v>377</v>
      </c>
      <c r="F48" s="11">
        <v>1</v>
      </c>
      <c r="G48" s="16" t="s">
        <v>633</v>
      </c>
      <c r="H48" s="10" t="s">
        <v>377</v>
      </c>
      <c r="I48" s="11">
        <v>1</v>
      </c>
      <c r="J48" s="11" t="s">
        <v>414</v>
      </c>
      <c r="K48" s="11"/>
      <c r="L48" s="10" t="s">
        <v>379</v>
      </c>
      <c r="M48" s="10"/>
    </row>
    <row r="49" spans="1:13" x14ac:dyDescent="0.25">
      <c r="A49" s="10" t="b">
        <v>0</v>
      </c>
      <c r="B49" s="10" t="s">
        <v>437</v>
      </c>
      <c r="C49" s="15" t="s">
        <v>461</v>
      </c>
      <c r="D49" s="10" t="s">
        <v>462</v>
      </c>
      <c r="E49" s="10" t="s">
        <v>377</v>
      </c>
      <c r="F49" s="11">
        <v>1</v>
      </c>
      <c r="G49" s="16" t="s">
        <v>634</v>
      </c>
      <c r="H49" s="10" t="s">
        <v>377</v>
      </c>
      <c r="I49" s="11">
        <v>1</v>
      </c>
      <c r="J49" s="11" t="s">
        <v>414</v>
      </c>
      <c r="K49" s="11"/>
      <c r="L49" s="10" t="s">
        <v>379</v>
      </c>
      <c r="M49" s="10"/>
    </row>
    <row r="50" spans="1:13" x14ac:dyDescent="0.25">
      <c r="A50" s="10" t="b">
        <v>0</v>
      </c>
      <c r="B50" s="10" t="s">
        <v>437</v>
      </c>
      <c r="C50" s="15" t="s">
        <v>463</v>
      </c>
      <c r="D50" s="10" t="s">
        <v>464</v>
      </c>
      <c r="E50" s="10" t="s">
        <v>377</v>
      </c>
      <c r="F50" s="11">
        <v>1</v>
      </c>
      <c r="G50" s="16" t="s">
        <v>635</v>
      </c>
      <c r="H50" s="10" t="s">
        <v>377</v>
      </c>
      <c r="I50" s="11">
        <v>1</v>
      </c>
      <c r="J50" s="11" t="s">
        <v>414</v>
      </c>
      <c r="K50" s="11"/>
      <c r="L50" s="10" t="s">
        <v>379</v>
      </c>
      <c r="M50" s="10"/>
    </row>
    <row r="51" spans="1:13" x14ac:dyDescent="0.25">
      <c r="A51" s="10" t="b">
        <v>0</v>
      </c>
      <c r="B51" s="10" t="s">
        <v>437</v>
      </c>
      <c r="C51" s="15" t="s">
        <v>465</v>
      </c>
      <c r="D51" s="10" t="s">
        <v>8</v>
      </c>
      <c r="E51" s="10" t="s">
        <v>377</v>
      </c>
      <c r="F51" s="11">
        <v>2</v>
      </c>
      <c r="G51" s="16" t="s">
        <v>636</v>
      </c>
      <c r="H51" s="10" t="s">
        <v>377</v>
      </c>
      <c r="I51" s="11">
        <v>2</v>
      </c>
      <c r="J51" s="11" t="s">
        <v>383</v>
      </c>
      <c r="K51" s="11"/>
      <c r="L51" s="10" t="s">
        <v>379</v>
      </c>
      <c r="M51" s="10"/>
    </row>
    <row r="52" spans="1:13" x14ac:dyDescent="0.25">
      <c r="A52" s="10" t="b">
        <v>0</v>
      </c>
      <c r="B52" s="10" t="s">
        <v>437</v>
      </c>
      <c r="C52" s="15" t="s">
        <v>466</v>
      </c>
      <c r="D52" s="10" t="s">
        <v>467</v>
      </c>
      <c r="E52" s="10" t="s">
        <v>377</v>
      </c>
      <c r="F52" s="11">
        <v>1</v>
      </c>
      <c r="G52" s="16" t="s">
        <v>637</v>
      </c>
      <c r="H52" s="10" t="s">
        <v>377</v>
      </c>
      <c r="I52" s="11">
        <v>1</v>
      </c>
      <c r="J52" s="11" t="s">
        <v>468</v>
      </c>
      <c r="K52" s="11"/>
      <c r="L52" s="10" t="s">
        <v>379</v>
      </c>
      <c r="M52" s="10"/>
    </row>
    <row r="53" spans="1:13" x14ac:dyDescent="0.25">
      <c r="A53" s="10" t="b">
        <v>0</v>
      </c>
      <c r="B53" s="10" t="s">
        <v>437</v>
      </c>
      <c r="C53" s="15" t="s">
        <v>469</v>
      </c>
      <c r="D53" s="10" t="s">
        <v>28</v>
      </c>
      <c r="E53" s="10" t="s">
        <v>377</v>
      </c>
      <c r="F53" s="11">
        <v>2</v>
      </c>
      <c r="G53" s="16" t="s">
        <v>531</v>
      </c>
      <c r="H53" s="10" t="s">
        <v>377</v>
      </c>
      <c r="I53" s="11">
        <v>2</v>
      </c>
      <c r="J53" s="11" t="s">
        <v>383</v>
      </c>
      <c r="K53" s="11"/>
      <c r="L53" s="10" t="s">
        <v>379</v>
      </c>
      <c r="M53" s="10"/>
    </row>
    <row r="54" spans="1:13" x14ac:dyDescent="0.25">
      <c r="A54" s="10" t="b">
        <v>0</v>
      </c>
      <c r="B54" s="10" t="s">
        <v>437</v>
      </c>
      <c r="C54" s="15" t="s">
        <v>470</v>
      </c>
      <c r="D54" s="10" t="s">
        <v>471</v>
      </c>
      <c r="E54" s="10" t="s">
        <v>377</v>
      </c>
      <c r="F54" s="11">
        <v>1</v>
      </c>
      <c r="G54" s="16" t="s">
        <v>638</v>
      </c>
      <c r="H54" s="10" t="s">
        <v>377</v>
      </c>
      <c r="I54" s="11">
        <v>1</v>
      </c>
      <c r="J54" s="11" t="s">
        <v>414</v>
      </c>
      <c r="K54" s="11"/>
      <c r="L54" s="10" t="s">
        <v>379</v>
      </c>
      <c r="M54" s="10"/>
    </row>
    <row r="55" spans="1:13" x14ac:dyDescent="0.25">
      <c r="A55" s="10" t="b">
        <v>0</v>
      </c>
      <c r="B55" s="10" t="s">
        <v>437</v>
      </c>
      <c r="C55" s="15" t="s">
        <v>472</v>
      </c>
      <c r="D55" s="10" t="s">
        <v>473</v>
      </c>
      <c r="E55" s="10" t="s">
        <v>377</v>
      </c>
      <c r="F55" s="11">
        <v>1</v>
      </c>
      <c r="G55" s="16" t="s">
        <v>639</v>
      </c>
      <c r="H55" s="10" t="s">
        <v>377</v>
      </c>
      <c r="I55" s="11">
        <v>1</v>
      </c>
      <c r="J55" s="11" t="s">
        <v>414</v>
      </c>
      <c r="K55" s="11"/>
      <c r="L55" s="10" t="s">
        <v>379</v>
      </c>
      <c r="M55" s="10"/>
    </row>
    <row r="56" spans="1:13" x14ac:dyDescent="0.25">
      <c r="A56" s="10" t="b">
        <v>0</v>
      </c>
      <c r="B56" s="10" t="s">
        <v>437</v>
      </c>
      <c r="C56" s="15" t="s">
        <v>474</v>
      </c>
      <c r="D56" s="10" t="s">
        <v>33</v>
      </c>
      <c r="E56" s="10" t="s">
        <v>377</v>
      </c>
      <c r="F56" s="11">
        <v>3</v>
      </c>
      <c r="G56" s="16" t="s">
        <v>640</v>
      </c>
      <c r="H56" s="10" t="s">
        <v>377</v>
      </c>
      <c r="I56" s="11">
        <v>3</v>
      </c>
      <c r="J56" s="11" t="s">
        <v>475</v>
      </c>
      <c r="K56" s="11"/>
      <c r="L56" s="10" t="s">
        <v>379</v>
      </c>
      <c r="M56" s="10"/>
    </row>
    <row r="57" spans="1:13" x14ac:dyDescent="0.25">
      <c r="A57" s="10" t="b">
        <v>0</v>
      </c>
      <c r="B57" s="10" t="s">
        <v>437</v>
      </c>
      <c r="C57" s="15" t="s">
        <v>476</v>
      </c>
      <c r="D57" s="10" t="s">
        <v>60</v>
      </c>
      <c r="E57" s="10" t="s">
        <v>377</v>
      </c>
      <c r="F57" s="11">
        <v>1</v>
      </c>
      <c r="G57" s="16" t="s">
        <v>641</v>
      </c>
      <c r="H57" s="10" t="s">
        <v>377</v>
      </c>
      <c r="I57" s="11">
        <v>1</v>
      </c>
      <c r="J57" s="11" t="s">
        <v>391</v>
      </c>
      <c r="K57" s="11"/>
      <c r="L57" s="10" t="s">
        <v>379</v>
      </c>
      <c r="M57" s="10"/>
    </row>
    <row r="58" spans="1:13" x14ac:dyDescent="0.25">
      <c r="A58" s="10" t="b">
        <v>0</v>
      </c>
      <c r="B58" s="10" t="s">
        <v>437</v>
      </c>
      <c r="C58" s="15" t="s">
        <v>477</v>
      </c>
      <c r="D58" s="10" t="s">
        <v>1</v>
      </c>
      <c r="E58" s="10" t="s">
        <v>377</v>
      </c>
      <c r="F58" s="11">
        <v>1</v>
      </c>
      <c r="G58" s="16" t="s">
        <v>642</v>
      </c>
      <c r="H58" s="10" t="s">
        <v>377</v>
      </c>
      <c r="I58" s="11">
        <v>1</v>
      </c>
      <c r="J58" s="11" t="s">
        <v>391</v>
      </c>
      <c r="K58" s="11"/>
      <c r="L58" s="10" t="s">
        <v>379</v>
      </c>
      <c r="M58" s="10"/>
    </row>
    <row r="59" spans="1:13" x14ac:dyDescent="0.25">
      <c r="A59" s="10" t="b">
        <v>0</v>
      </c>
      <c r="B59" s="10" t="s">
        <v>437</v>
      </c>
      <c r="C59" s="15" t="s">
        <v>478</v>
      </c>
      <c r="D59" s="10" t="s">
        <v>479</v>
      </c>
      <c r="E59" s="10" t="s">
        <v>377</v>
      </c>
      <c r="F59" s="11">
        <v>1</v>
      </c>
      <c r="G59" s="16" t="s">
        <v>643</v>
      </c>
      <c r="H59" s="10" t="s">
        <v>377</v>
      </c>
      <c r="I59" s="11">
        <v>1</v>
      </c>
      <c r="J59" s="11" t="s">
        <v>391</v>
      </c>
      <c r="K59" s="11"/>
      <c r="L59" s="10" t="s">
        <v>379</v>
      </c>
      <c r="M59" s="10"/>
    </row>
    <row r="60" spans="1:13" x14ac:dyDescent="0.25">
      <c r="A60" s="10" t="b">
        <v>0</v>
      </c>
      <c r="B60" s="10" t="s">
        <v>437</v>
      </c>
      <c r="C60" s="15" t="s">
        <v>480</v>
      </c>
      <c r="D60" s="10" t="s">
        <v>55</v>
      </c>
      <c r="E60" s="10" t="s">
        <v>377</v>
      </c>
      <c r="F60" s="11">
        <v>1</v>
      </c>
      <c r="G60" s="16" t="s">
        <v>644</v>
      </c>
      <c r="H60" s="10" t="s">
        <v>377</v>
      </c>
      <c r="I60" s="11">
        <v>1</v>
      </c>
      <c r="J60" s="11" t="s">
        <v>391</v>
      </c>
      <c r="K60" s="11"/>
      <c r="L60" s="10" t="s">
        <v>379</v>
      </c>
      <c r="M60" s="10"/>
    </row>
    <row r="61" spans="1:13" x14ac:dyDescent="0.25">
      <c r="A61" s="10" t="b">
        <v>0</v>
      </c>
      <c r="B61" s="10" t="s">
        <v>437</v>
      </c>
      <c r="C61" s="15" t="s">
        <v>481</v>
      </c>
      <c r="D61" s="10" t="s">
        <v>482</v>
      </c>
      <c r="E61" s="10" t="s">
        <v>377</v>
      </c>
      <c r="F61" s="11">
        <v>1</v>
      </c>
      <c r="G61" s="16" t="s">
        <v>645</v>
      </c>
      <c r="H61" s="10" t="s">
        <v>377</v>
      </c>
      <c r="I61" s="11">
        <v>1</v>
      </c>
      <c r="J61" s="11" t="s">
        <v>391</v>
      </c>
      <c r="K61" s="11"/>
      <c r="L61" s="10" t="s">
        <v>379</v>
      </c>
      <c r="M61" s="10"/>
    </row>
    <row r="62" spans="1:13" x14ac:dyDescent="0.25">
      <c r="A62" s="10" t="b">
        <v>0</v>
      </c>
      <c r="B62" s="10" t="s">
        <v>437</v>
      </c>
      <c r="C62" s="15" t="s">
        <v>483</v>
      </c>
      <c r="D62" s="10" t="s">
        <v>484</v>
      </c>
      <c r="E62" s="10" t="s">
        <v>377</v>
      </c>
      <c r="F62" s="11">
        <v>1</v>
      </c>
      <c r="G62" s="16" t="s">
        <v>646</v>
      </c>
      <c r="H62" s="10" t="s">
        <v>377</v>
      </c>
      <c r="I62" s="11">
        <v>1</v>
      </c>
      <c r="J62" s="11" t="s">
        <v>391</v>
      </c>
      <c r="K62" s="11"/>
      <c r="L62" s="10" t="s">
        <v>379</v>
      </c>
      <c r="M62" s="10"/>
    </row>
    <row r="63" spans="1:13" x14ac:dyDescent="0.25">
      <c r="A63" s="10" t="b">
        <v>0</v>
      </c>
      <c r="B63" s="10" t="s">
        <v>437</v>
      </c>
      <c r="C63" s="15" t="s">
        <v>485</v>
      </c>
      <c r="D63" s="10" t="s">
        <v>69</v>
      </c>
      <c r="E63" s="10" t="s">
        <v>377</v>
      </c>
      <c r="F63" s="11">
        <v>1</v>
      </c>
      <c r="G63" s="16" t="s">
        <v>647</v>
      </c>
      <c r="H63" s="10" t="s">
        <v>377</v>
      </c>
      <c r="I63" s="11">
        <v>1</v>
      </c>
      <c r="J63" s="11" t="s">
        <v>391</v>
      </c>
      <c r="K63" s="11"/>
      <c r="L63" s="10" t="s">
        <v>379</v>
      </c>
      <c r="M63" s="10"/>
    </row>
    <row r="64" spans="1:13" x14ac:dyDescent="0.25">
      <c r="A64" s="10" t="b">
        <v>0</v>
      </c>
      <c r="B64" s="10" t="s">
        <v>437</v>
      </c>
      <c r="C64" s="15" t="s">
        <v>486</v>
      </c>
      <c r="D64" s="10" t="s">
        <v>70</v>
      </c>
      <c r="E64" s="10" t="s">
        <v>377</v>
      </c>
      <c r="F64" s="11">
        <v>1</v>
      </c>
      <c r="G64" s="16" t="s">
        <v>451</v>
      </c>
      <c r="H64" s="10" t="s">
        <v>377</v>
      </c>
      <c r="I64" s="11">
        <v>1</v>
      </c>
      <c r="J64" s="11" t="s">
        <v>391</v>
      </c>
      <c r="K64" s="11"/>
      <c r="L64" s="10" t="s">
        <v>379</v>
      </c>
      <c r="M64" s="10"/>
    </row>
    <row r="65" spans="1:13" x14ac:dyDescent="0.25">
      <c r="A65" s="10" t="b">
        <v>0</v>
      </c>
      <c r="B65" s="10" t="s">
        <v>437</v>
      </c>
      <c r="C65" s="15" t="s">
        <v>487</v>
      </c>
      <c r="D65" s="10" t="s">
        <v>488</v>
      </c>
      <c r="E65" s="10" t="s">
        <v>377</v>
      </c>
      <c r="F65" s="11">
        <v>1</v>
      </c>
      <c r="G65" s="16" t="s">
        <v>648</v>
      </c>
      <c r="H65" s="10" t="s">
        <v>377</v>
      </c>
      <c r="I65" s="11">
        <v>1</v>
      </c>
      <c r="J65" s="11" t="s">
        <v>414</v>
      </c>
      <c r="K65" s="11"/>
      <c r="L65" s="10" t="s">
        <v>379</v>
      </c>
      <c r="M65" s="10"/>
    </row>
    <row r="66" spans="1:13" x14ac:dyDescent="0.25">
      <c r="A66" s="10" t="b">
        <v>0</v>
      </c>
      <c r="B66" s="10" t="s">
        <v>437</v>
      </c>
      <c r="C66" s="15" t="s">
        <v>489</v>
      </c>
      <c r="D66" s="10" t="s">
        <v>37</v>
      </c>
      <c r="E66" s="10" t="s">
        <v>377</v>
      </c>
      <c r="F66" s="11">
        <v>1</v>
      </c>
      <c r="G66" s="16" t="s">
        <v>649</v>
      </c>
      <c r="H66" s="10" t="s">
        <v>377</v>
      </c>
      <c r="I66" s="11">
        <v>1</v>
      </c>
      <c r="J66" s="11" t="s">
        <v>414</v>
      </c>
      <c r="K66" s="11"/>
      <c r="L66" s="10" t="s">
        <v>379</v>
      </c>
      <c r="M66" s="10"/>
    </row>
    <row r="67" spans="1:13" x14ac:dyDescent="0.25">
      <c r="A67" s="10" t="b">
        <v>0</v>
      </c>
      <c r="B67" s="10" t="s">
        <v>437</v>
      </c>
      <c r="C67" s="15" t="s">
        <v>490</v>
      </c>
      <c r="D67" s="10" t="s">
        <v>491</v>
      </c>
      <c r="E67" s="10" t="s">
        <v>377</v>
      </c>
      <c r="F67" s="11">
        <v>1</v>
      </c>
      <c r="G67" s="16" t="s">
        <v>650</v>
      </c>
      <c r="H67" s="10" t="s">
        <v>377</v>
      </c>
      <c r="I67" s="11">
        <v>1</v>
      </c>
      <c r="J67" s="11" t="s">
        <v>391</v>
      </c>
      <c r="K67" s="11"/>
      <c r="L67" s="10" t="s">
        <v>379</v>
      </c>
      <c r="M67" s="10"/>
    </row>
    <row r="68" spans="1:13" x14ac:dyDescent="0.25">
      <c r="A68" s="10" t="b">
        <v>0</v>
      </c>
      <c r="B68" s="10" t="s">
        <v>437</v>
      </c>
      <c r="C68" s="15" t="s">
        <v>492</v>
      </c>
      <c r="D68" s="10" t="s">
        <v>7</v>
      </c>
      <c r="E68" s="10" t="s">
        <v>377</v>
      </c>
      <c r="F68" s="11">
        <v>1</v>
      </c>
      <c r="G68" s="16" t="s">
        <v>651</v>
      </c>
      <c r="H68" s="10" t="s">
        <v>377</v>
      </c>
      <c r="I68" s="11">
        <v>1</v>
      </c>
      <c r="J68" s="11" t="s">
        <v>416</v>
      </c>
      <c r="K68" s="11"/>
      <c r="L68" s="10" t="s">
        <v>379</v>
      </c>
      <c r="M68" s="10"/>
    </row>
    <row r="69" spans="1:13" x14ac:dyDescent="0.25">
      <c r="A69" s="10" t="b">
        <v>0</v>
      </c>
      <c r="B69" s="10" t="s">
        <v>437</v>
      </c>
      <c r="C69" s="15" t="s">
        <v>493</v>
      </c>
      <c r="D69" s="10" t="s">
        <v>494</v>
      </c>
      <c r="E69" s="10" t="s">
        <v>377</v>
      </c>
      <c r="F69" s="11">
        <v>1</v>
      </c>
      <c r="G69" s="16" t="s">
        <v>652</v>
      </c>
      <c r="H69" s="10" t="s">
        <v>377</v>
      </c>
      <c r="I69" s="11">
        <v>1</v>
      </c>
      <c r="J69" s="11" t="s">
        <v>391</v>
      </c>
      <c r="K69" s="11"/>
      <c r="L69" s="10" t="s">
        <v>379</v>
      </c>
      <c r="M69" s="10"/>
    </row>
    <row r="70" spans="1:13" x14ac:dyDescent="0.25">
      <c r="A70" s="10" t="b">
        <v>0</v>
      </c>
      <c r="B70" s="10" t="s">
        <v>437</v>
      </c>
      <c r="C70" s="15" t="s">
        <v>495</v>
      </c>
      <c r="D70" s="10" t="s">
        <v>54</v>
      </c>
      <c r="E70" s="10" t="s">
        <v>377</v>
      </c>
      <c r="F70" s="11">
        <v>4</v>
      </c>
      <c r="G70" s="16" t="s">
        <v>653</v>
      </c>
      <c r="H70" s="10" t="s">
        <v>377</v>
      </c>
      <c r="I70" s="11">
        <v>4</v>
      </c>
      <c r="J70" s="11" t="s">
        <v>496</v>
      </c>
      <c r="K70" s="11"/>
      <c r="L70" s="10" t="s">
        <v>379</v>
      </c>
      <c r="M70" s="10"/>
    </row>
    <row r="71" spans="1:13" x14ac:dyDescent="0.25">
      <c r="A71" s="10" t="b">
        <v>0</v>
      </c>
      <c r="B71" s="10" t="s">
        <v>497</v>
      </c>
      <c r="C71" s="15" t="s">
        <v>498</v>
      </c>
      <c r="D71" s="10" t="s">
        <v>499</v>
      </c>
      <c r="E71" s="10" t="s">
        <v>377</v>
      </c>
      <c r="F71" s="11">
        <v>1</v>
      </c>
      <c r="G71" s="16" t="s">
        <v>654</v>
      </c>
      <c r="H71" s="10" t="s">
        <v>377</v>
      </c>
      <c r="I71" s="11">
        <v>1</v>
      </c>
      <c r="J71" s="11" t="s">
        <v>414</v>
      </c>
      <c r="K71" s="11"/>
      <c r="L71" s="10" t="s">
        <v>379</v>
      </c>
      <c r="M71" s="10"/>
    </row>
    <row r="72" spans="1:13" x14ac:dyDescent="0.25">
      <c r="A72" s="10" t="b">
        <v>0</v>
      </c>
      <c r="B72" s="10" t="s">
        <v>497</v>
      </c>
      <c r="C72" s="15" t="s">
        <v>500</v>
      </c>
      <c r="D72" s="10" t="s">
        <v>501</v>
      </c>
      <c r="E72" s="10" t="s">
        <v>377</v>
      </c>
      <c r="F72" s="11">
        <v>1</v>
      </c>
      <c r="G72" s="16" t="s">
        <v>655</v>
      </c>
      <c r="H72" s="10" t="s">
        <v>377</v>
      </c>
      <c r="I72" s="11">
        <v>1</v>
      </c>
      <c r="J72" s="11" t="s">
        <v>414</v>
      </c>
      <c r="K72" s="11"/>
      <c r="L72" s="10" t="s">
        <v>379</v>
      </c>
      <c r="M72" s="10"/>
    </row>
    <row r="73" spans="1:13" x14ac:dyDescent="0.25">
      <c r="A73" s="10" t="b">
        <v>0</v>
      </c>
      <c r="B73" s="10" t="s">
        <v>497</v>
      </c>
      <c r="C73" s="15" t="s">
        <v>502</v>
      </c>
      <c r="D73" s="10" t="s">
        <v>21</v>
      </c>
      <c r="E73" s="10" t="s">
        <v>377</v>
      </c>
      <c r="F73" s="11">
        <v>2</v>
      </c>
      <c r="G73" s="16" t="s">
        <v>656</v>
      </c>
      <c r="H73" s="10" t="s">
        <v>377</v>
      </c>
      <c r="I73" s="11">
        <v>2</v>
      </c>
      <c r="J73" s="11" t="s">
        <v>439</v>
      </c>
      <c r="K73" s="11"/>
      <c r="L73" s="10" t="s">
        <v>379</v>
      </c>
      <c r="M73" s="10"/>
    </row>
    <row r="74" spans="1:13" x14ac:dyDescent="0.25">
      <c r="A74" s="10" t="b">
        <v>0</v>
      </c>
      <c r="B74" s="10" t="s">
        <v>497</v>
      </c>
      <c r="C74" s="15" t="s">
        <v>503</v>
      </c>
      <c r="D74" s="10" t="s">
        <v>0</v>
      </c>
      <c r="E74" s="10" t="s">
        <v>377</v>
      </c>
      <c r="F74" s="11">
        <v>3</v>
      </c>
      <c r="G74" s="16" t="s">
        <v>657</v>
      </c>
      <c r="H74" s="10" t="s">
        <v>377</v>
      </c>
      <c r="I74" s="11">
        <v>3</v>
      </c>
      <c r="J74" s="11" t="s">
        <v>381</v>
      </c>
      <c r="K74" s="11"/>
      <c r="L74" s="10" t="s">
        <v>379</v>
      </c>
      <c r="M74" s="10"/>
    </row>
    <row r="75" spans="1:13" x14ac:dyDescent="0.25">
      <c r="A75" s="10" t="b">
        <v>0</v>
      </c>
      <c r="B75" s="10" t="s">
        <v>497</v>
      </c>
      <c r="C75" s="15" t="s">
        <v>504</v>
      </c>
      <c r="D75" s="10" t="s">
        <v>3</v>
      </c>
      <c r="E75" s="10" t="s">
        <v>377</v>
      </c>
      <c r="F75" s="11">
        <v>6</v>
      </c>
      <c r="G75" s="16" t="s">
        <v>658</v>
      </c>
      <c r="H75" s="10" t="s">
        <v>377</v>
      </c>
      <c r="I75" s="11">
        <v>6</v>
      </c>
      <c r="J75" s="11" t="s">
        <v>443</v>
      </c>
      <c r="K75" s="11"/>
      <c r="L75" s="10" t="s">
        <v>379</v>
      </c>
      <c r="M75" s="10"/>
    </row>
    <row r="76" spans="1:13" x14ac:dyDescent="0.25">
      <c r="A76" s="10" t="b">
        <v>0</v>
      </c>
      <c r="B76" s="10" t="s">
        <v>497</v>
      </c>
      <c r="C76" s="15" t="s">
        <v>505</v>
      </c>
      <c r="D76" s="10" t="s">
        <v>73</v>
      </c>
      <c r="E76" s="10" t="s">
        <v>377</v>
      </c>
      <c r="F76" s="11">
        <v>5</v>
      </c>
      <c r="G76" s="16" t="s">
        <v>659</v>
      </c>
      <c r="H76" s="10" t="s">
        <v>377</v>
      </c>
      <c r="I76" s="11">
        <v>5</v>
      </c>
      <c r="J76" s="11" t="s">
        <v>506</v>
      </c>
      <c r="K76" s="11"/>
      <c r="L76" s="10" t="s">
        <v>379</v>
      </c>
      <c r="M76" s="10"/>
    </row>
    <row r="77" spans="1:13" x14ac:dyDescent="0.25">
      <c r="A77" s="10" t="b">
        <v>0</v>
      </c>
      <c r="B77" s="10" t="s">
        <v>497</v>
      </c>
      <c r="C77" s="15" t="s">
        <v>507</v>
      </c>
      <c r="D77" s="10" t="s">
        <v>59</v>
      </c>
      <c r="E77" s="10" t="s">
        <v>377</v>
      </c>
      <c r="F77" s="11">
        <v>3</v>
      </c>
      <c r="G77" s="16" t="s">
        <v>660</v>
      </c>
      <c r="H77" s="10" t="s">
        <v>377</v>
      </c>
      <c r="I77" s="11">
        <v>3</v>
      </c>
      <c r="J77" s="11" t="s">
        <v>381</v>
      </c>
      <c r="K77" s="11"/>
      <c r="L77" s="10" t="s">
        <v>379</v>
      </c>
      <c r="M77" s="10"/>
    </row>
    <row r="78" spans="1:13" x14ac:dyDescent="0.25">
      <c r="A78" s="10" t="b">
        <v>0</v>
      </c>
      <c r="B78" s="10" t="s">
        <v>497</v>
      </c>
      <c r="C78" s="15" t="s">
        <v>508</v>
      </c>
      <c r="D78" s="10" t="s">
        <v>509</v>
      </c>
      <c r="E78" s="10" t="s">
        <v>377</v>
      </c>
      <c r="F78" s="11">
        <v>2</v>
      </c>
      <c r="G78" s="16" t="s">
        <v>661</v>
      </c>
      <c r="H78" s="10" t="s">
        <v>377</v>
      </c>
      <c r="I78" s="11">
        <v>2</v>
      </c>
      <c r="J78" s="11" t="s">
        <v>439</v>
      </c>
      <c r="K78" s="11"/>
      <c r="L78" s="10" t="s">
        <v>379</v>
      </c>
      <c r="M78" s="10"/>
    </row>
    <row r="79" spans="1:13" x14ac:dyDescent="0.25">
      <c r="A79" s="10" t="b">
        <v>0</v>
      </c>
      <c r="B79" s="10" t="s">
        <v>497</v>
      </c>
      <c r="C79" s="15" t="s">
        <v>510</v>
      </c>
      <c r="D79" s="10" t="s">
        <v>72</v>
      </c>
      <c r="E79" s="10" t="s">
        <v>377</v>
      </c>
      <c r="F79" s="11">
        <v>2</v>
      </c>
      <c r="G79" s="16" t="s">
        <v>662</v>
      </c>
      <c r="H79" s="10" t="s">
        <v>377</v>
      </c>
      <c r="I79" s="11">
        <v>2</v>
      </c>
      <c r="J79" s="11" t="s">
        <v>396</v>
      </c>
      <c r="K79" s="11"/>
      <c r="L79" s="10" t="s">
        <v>379</v>
      </c>
      <c r="M79" s="10"/>
    </row>
    <row r="80" spans="1:13" x14ac:dyDescent="0.25">
      <c r="A80" s="10" t="b">
        <v>0</v>
      </c>
      <c r="B80" s="10" t="s">
        <v>497</v>
      </c>
      <c r="C80" s="15" t="s">
        <v>511</v>
      </c>
      <c r="D80" s="10" t="s">
        <v>512</v>
      </c>
      <c r="E80" s="10" t="s">
        <v>377</v>
      </c>
      <c r="F80" s="11">
        <v>1</v>
      </c>
      <c r="G80" s="16" t="s">
        <v>663</v>
      </c>
      <c r="H80" s="10" t="s">
        <v>377</v>
      </c>
      <c r="I80" s="11">
        <v>1</v>
      </c>
      <c r="J80" s="11" t="s">
        <v>391</v>
      </c>
      <c r="K80" s="11"/>
      <c r="L80" s="10" t="s">
        <v>379</v>
      </c>
      <c r="M80" s="10"/>
    </row>
    <row r="81" spans="1:13" x14ac:dyDescent="0.25">
      <c r="A81" s="10" t="b">
        <v>0</v>
      </c>
      <c r="B81" s="10" t="s">
        <v>497</v>
      </c>
      <c r="C81" s="15" t="s">
        <v>513</v>
      </c>
      <c r="D81" s="10" t="s">
        <v>514</v>
      </c>
      <c r="E81" s="10" t="s">
        <v>377</v>
      </c>
      <c r="F81" s="11">
        <v>1</v>
      </c>
      <c r="G81" s="16" t="s">
        <v>664</v>
      </c>
      <c r="H81" s="10" t="s">
        <v>377</v>
      </c>
      <c r="I81" s="11">
        <v>1</v>
      </c>
      <c r="J81" s="11" t="s">
        <v>468</v>
      </c>
      <c r="K81" s="11"/>
      <c r="L81" s="10" t="s">
        <v>379</v>
      </c>
      <c r="M81" s="10"/>
    </row>
    <row r="82" spans="1:13" x14ac:dyDescent="0.25">
      <c r="A82" s="10" t="b">
        <v>0</v>
      </c>
      <c r="B82" s="10" t="s">
        <v>497</v>
      </c>
      <c r="C82" s="15" t="s">
        <v>515</v>
      </c>
      <c r="D82" s="10" t="s">
        <v>516</v>
      </c>
      <c r="E82" s="10" t="s">
        <v>377</v>
      </c>
      <c r="F82" s="11">
        <v>1</v>
      </c>
      <c r="G82" s="16" t="s">
        <v>665</v>
      </c>
      <c r="H82" s="10" t="s">
        <v>377</v>
      </c>
      <c r="I82" s="11">
        <v>1</v>
      </c>
      <c r="J82" s="11" t="s">
        <v>517</v>
      </c>
      <c r="K82" s="11"/>
      <c r="L82" s="10" t="s">
        <v>379</v>
      </c>
      <c r="M82" s="10"/>
    </row>
    <row r="83" spans="1:13" x14ac:dyDescent="0.25">
      <c r="A83" s="10" t="b">
        <v>0</v>
      </c>
      <c r="B83" s="10" t="s">
        <v>497</v>
      </c>
      <c r="C83" s="15" t="s">
        <v>518</v>
      </c>
      <c r="D83" s="10" t="s">
        <v>519</v>
      </c>
      <c r="E83" s="10" t="s">
        <v>377</v>
      </c>
      <c r="F83" s="11">
        <v>1</v>
      </c>
      <c r="G83" s="16" t="s">
        <v>666</v>
      </c>
      <c r="H83" s="10" t="s">
        <v>377</v>
      </c>
      <c r="I83" s="11">
        <v>1</v>
      </c>
      <c r="J83" s="11" t="s">
        <v>468</v>
      </c>
      <c r="K83" s="11"/>
      <c r="L83" s="10" t="s">
        <v>379</v>
      </c>
      <c r="M83" s="10"/>
    </row>
    <row r="84" spans="1:13" x14ac:dyDescent="0.25">
      <c r="A84" s="10" t="b">
        <v>0</v>
      </c>
      <c r="B84" s="10" t="s">
        <v>497</v>
      </c>
      <c r="C84" s="15" t="s">
        <v>520</v>
      </c>
      <c r="D84" s="10" t="s">
        <v>62</v>
      </c>
      <c r="E84" s="10" t="s">
        <v>377</v>
      </c>
      <c r="F84" s="11">
        <v>4</v>
      </c>
      <c r="G84" s="16" t="s">
        <v>667</v>
      </c>
      <c r="H84" s="10" t="s">
        <v>377</v>
      </c>
      <c r="I84" s="11">
        <v>4</v>
      </c>
      <c r="J84" s="11" t="s">
        <v>496</v>
      </c>
      <c r="K84" s="11"/>
      <c r="L84" s="10" t="s">
        <v>379</v>
      </c>
      <c r="M84" s="10"/>
    </row>
    <row r="85" spans="1:13" x14ac:dyDescent="0.25">
      <c r="A85" s="10" t="b">
        <v>0</v>
      </c>
      <c r="B85" s="10" t="s">
        <v>497</v>
      </c>
      <c r="C85" s="15" t="s">
        <v>521</v>
      </c>
      <c r="D85" s="10" t="s">
        <v>74</v>
      </c>
      <c r="E85" s="10" t="s">
        <v>377</v>
      </c>
      <c r="F85" s="11">
        <v>2</v>
      </c>
      <c r="G85" s="16" t="s">
        <v>668</v>
      </c>
      <c r="H85" s="10" t="s">
        <v>377</v>
      </c>
      <c r="I85" s="11">
        <v>2</v>
      </c>
      <c r="J85" s="11" t="s">
        <v>439</v>
      </c>
      <c r="K85" s="11"/>
      <c r="L85" s="10" t="s">
        <v>379</v>
      </c>
      <c r="M85" s="10"/>
    </row>
    <row r="86" spans="1:13" x14ac:dyDescent="0.25">
      <c r="A86" s="10" t="b">
        <v>0</v>
      </c>
      <c r="B86" s="10" t="s">
        <v>497</v>
      </c>
      <c r="C86" s="15" t="s">
        <v>522</v>
      </c>
      <c r="D86" s="10" t="s">
        <v>20</v>
      </c>
      <c r="E86" s="10" t="s">
        <v>377</v>
      </c>
      <c r="F86" s="11">
        <v>4</v>
      </c>
      <c r="G86" s="16" t="s">
        <v>669</v>
      </c>
      <c r="H86" s="10" t="s">
        <v>377</v>
      </c>
      <c r="I86" s="11">
        <v>4</v>
      </c>
      <c r="J86" s="11" t="s">
        <v>496</v>
      </c>
      <c r="K86" s="11"/>
      <c r="L86" s="10" t="s">
        <v>379</v>
      </c>
      <c r="M86" s="10"/>
    </row>
    <row r="87" spans="1:13" x14ac:dyDescent="0.25">
      <c r="A87" s="10" t="b">
        <v>0</v>
      </c>
      <c r="B87" s="10" t="s">
        <v>523</v>
      </c>
      <c r="C87" s="15" t="s">
        <v>524</v>
      </c>
      <c r="D87" s="10" t="s">
        <v>65</v>
      </c>
      <c r="E87" s="10" t="s">
        <v>377</v>
      </c>
      <c r="F87" s="11">
        <v>1</v>
      </c>
      <c r="G87" s="16" t="s">
        <v>670</v>
      </c>
      <c r="H87" s="10" t="s">
        <v>377</v>
      </c>
      <c r="I87" s="11">
        <v>1</v>
      </c>
      <c r="J87" s="11" t="s">
        <v>387</v>
      </c>
      <c r="K87" s="11"/>
      <c r="L87" s="10" t="s">
        <v>379</v>
      </c>
      <c r="M87" s="10"/>
    </row>
    <row r="88" spans="1:13" x14ac:dyDescent="0.25">
      <c r="A88" s="10" t="b">
        <v>0</v>
      </c>
      <c r="B88" s="10" t="s">
        <v>523</v>
      </c>
      <c r="C88" s="15" t="s">
        <v>525</v>
      </c>
      <c r="D88" s="10" t="s">
        <v>49</v>
      </c>
      <c r="E88" s="10" t="s">
        <v>377</v>
      </c>
      <c r="F88" s="11">
        <v>1</v>
      </c>
      <c r="G88" s="16" t="s">
        <v>671</v>
      </c>
      <c r="H88" s="10" t="s">
        <v>377</v>
      </c>
      <c r="I88" s="11">
        <v>1</v>
      </c>
      <c r="J88" s="11" t="s">
        <v>387</v>
      </c>
      <c r="K88" s="11"/>
      <c r="L88" s="10" t="s">
        <v>379</v>
      </c>
      <c r="M88" s="10"/>
    </row>
    <row r="89" spans="1:13" x14ac:dyDescent="0.25">
      <c r="A89" s="10" t="b">
        <v>0</v>
      </c>
      <c r="B89" s="10" t="s">
        <v>523</v>
      </c>
      <c r="C89" s="15" t="s">
        <v>526</v>
      </c>
      <c r="D89" s="10" t="s">
        <v>527</v>
      </c>
      <c r="E89" s="10" t="s">
        <v>377</v>
      </c>
      <c r="F89" s="11">
        <v>1</v>
      </c>
      <c r="G89" s="16" t="s">
        <v>672</v>
      </c>
      <c r="H89" s="10" t="s">
        <v>377</v>
      </c>
      <c r="I89" s="11">
        <v>1</v>
      </c>
      <c r="J89" s="11" t="s">
        <v>391</v>
      </c>
      <c r="K89" s="11"/>
      <c r="L89" s="10" t="s">
        <v>379</v>
      </c>
      <c r="M89" s="10"/>
    </row>
    <row r="90" spans="1:13" x14ac:dyDescent="0.25">
      <c r="A90" s="10" t="b">
        <v>0</v>
      </c>
      <c r="B90" s="10" t="s">
        <v>523</v>
      </c>
      <c r="C90" s="15" t="s">
        <v>528</v>
      </c>
      <c r="D90" s="10" t="s">
        <v>12</v>
      </c>
      <c r="E90" s="10" t="s">
        <v>377</v>
      </c>
      <c r="F90" s="11">
        <v>1</v>
      </c>
      <c r="G90" s="16" t="s">
        <v>673</v>
      </c>
      <c r="H90" s="10" t="s">
        <v>377</v>
      </c>
      <c r="I90" s="11">
        <v>1</v>
      </c>
      <c r="J90" s="11" t="s">
        <v>387</v>
      </c>
      <c r="K90" s="11"/>
      <c r="L90" s="10" t="s">
        <v>379</v>
      </c>
      <c r="M90" s="10"/>
    </row>
    <row r="91" spans="1:13" x14ac:dyDescent="0.25">
      <c r="A91" s="10" t="b">
        <v>0</v>
      </c>
      <c r="B91" s="10" t="s">
        <v>523</v>
      </c>
      <c r="C91" s="15" t="s">
        <v>529</v>
      </c>
      <c r="D91" s="10" t="s">
        <v>530</v>
      </c>
      <c r="E91" s="10" t="s">
        <v>377</v>
      </c>
      <c r="F91" s="11">
        <v>10</v>
      </c>
      <c r="G91" s="16" t="s">
        <v>674</v>
      </c>
      <c r="H91" s="10" t="s">
        <v>377</v>
      </c>
      <c r="I91" s="11">
        <v>10</v>
      </c>
      <c r="J91" s="11" t="s">
        <v>531</v>
      </c>
      <c r="K91" s="11"/>
      <c r="L91" s="10" t="s">
        <v>379</v>
      </c>
      <c r="M91" s="10"/>
    </row>
    <row r="92" spans="1:13" x14ac:dyDescent="0.25">
      <c r="A92" s="10" t="b">
        <v>0</v>
      </c>
      <c r="B92" s="10" t="s">
        <v>523</v>
      </c>
      <c r="C92" s="15" t="s">
        <v>532</v>
      </c>
      <c r="D92" s="10" t="s">
        <v>533</v>
      </c>
      <c r="E92" s="10" t="s">
        <v>377</v>
      </c>
      <c r="F92" s="11">
        <v>10</v>
      </c>
      <c r="G92" s="16" t="s">
        <v>675</v>
      </c>
      <c r="H92" s="10" t="s">
        <v>377</v>
      </c>
      <c r="I92" s="11">
        <v>10</v>
      </c>
      <c r="J92" s="11" t="s">
        <v>531</v>
      </c>
      <c r="K92" s="11"/>
      <c r="L92" s="10" t="s">
        <v>379</v>
      </c>
      <c r="M92" s="10"/>
    </row>
    <row r="93" spans="1:13" x14ac:dyDescent="0.25">
      <c r="A93" s="10" t="b">
        <v>0</v>
      </c>
      <c r="B93" s="10" t="s">
        <v>523</v>
      </c>
      <c r="C93" s="15" t="s">
        <v>534</v>
      </c>
      <c r="D93" s="10" t="s">
        <v>61</v>
      </c>
      <c r="E93" s="10" t="s">
        <v>377</v>
      </c>
      <c r="F93" s="11">
        <v>2</v>
      </c>
      <c r="G93" s="16" t="s">
        <v>378</v>
      </c>
      <c r="H93" s="10" t="s">
        <v>377</v>
      </c>
      <c r="I93" s="11">
        <v>2</v>
      </c>
      <c r="J93" s="11" t="s">
        <v>414</v>
      </c>
      <c r="K93" s="11"/>
      <c r="L93" s="10" t="s">
        <v>379</v>
      </c>
      <c r="M93" s="10"/>
    </row>
    <row r="94" spans="1:13" x14ac:dyDescent="0.25">
      <c r="A94" s="10" t="b">
        <v>0</v>
      </c>
      <c r="B94" s="10" t="s">
        <v>523</v>
      </c>
      <c r="C94" s="15" t="s">
        <v>535</v>
      </c>
      <c r="D94" s="10" t="s">
        <v>536</v>
      </c>
      <c r="E94" s="10" t="s">
        <v>377</v>
      </c>
      <c r="F94" s="11">
        <v>1</v>
      </c>
      <c r="G94" s="16" t="s">
        <v>676</v>
      </c>
      <c r="H94" s="10" t="s">
        <v>377</v>
      </c>
      <c r="I94" s="11">
        <v>1</v>
      </c>
      <c r="J94" s="11" t="s">
        <v>391</v>
      </c>
      <c r="K94" s="11"/>
      <c r="L94" s="10" t="s">
        <v>379</v>
      </c>
      <c r="M94" s="10"/>
    </row>
    <row r="95" spans="1:13" x14ac:dyDescent="0.25">
      <c r="A95" s="10" t="b">
        <v>0</v>
      </c>
      <c r="B95" s="10" t="s">
        <v>523</v>
      </c>
      <c r="C95" s="15" t="s">
        <v>537</v>
      </c>
      <c r="D95" s="10" t="s">
        <v>53</v>
      </c>
      <c r="E95" s="10" t="s">
        <v>377</v>
      </c>
      <c r="F95" s="11">
        <v>1</v>
      </c>
      <c r="G95" s="16" t="s">
        <v>677</v>
      </c>
      <c r="H95" s="10" t="s">
        <v>377</v>
      </c>
      <c r="I95" s="11">
        <v>1</v>
      </c>
      <c r="J95" s="11" t="s">
        <v>387</v>
      </c>
      <c r="K95" s="11"/>
      <c r="L95" s="10" t="s">
        <v>379</v>
      </c>
      <c r="M95" s="10"/>
    </row>
    <row r="96" spans="1:13" x14ac:dyDescent="0.25">
      <c r="A96" s="10" t="b">
        <v>0</v>
      </c>
      <c r="B96" s="10" t="s">
        <v>523</v>
      </c>
      <c r="C96" s="15" t="s">
        <v>538</v>
      </c>
      <c r="D96" s="10" t="s">
        <v>25</v>
      </c>
      <c r="E96" s="10" t="s">
        <v>377</v>
      </c>
      <c r="F96" s="11">
        <v>1</v>
      </c>
      <c r="G96" s="16" t="s">
        <v>678</v>
      </c>
      <c r="H96" s="10" t="s">
        <v>377</v>
      </c>
      <c r="I96" s="11">
        <v>1</v>
      </c>
      <c r="J96" s="11" t="s">
        <v>396</v>
      </c>
      <c r="K96" s="11"/>
      <c r="L96" s="10" t="s">
        <v>379</v>
      </c>
      <c r="M96" s="10"/>
    </row>
    <row r="97" spans="1:13" x14ac:dyDescent="0.25">
      <c r="A97" s="10" t="b">
        <v>0</v>
      </c>
      <c r="B97" s="10" t="s">
        <v>523</v>
      </c>
      <c r="C97" s="15" t="s">
        <v>539</v>
      </c>
      <c r="D97" s="10" t="s">
        <v>5</v>
      </c>
      <c r="E97" s="10" t="s">
        <v>377</v>
      </c>
      <c r="F97" s="11">
        <v>1</v>
      </c>
      <c r="G97" s="16" t="s">
        <v>679</v>
      </c>
      <c r="H97" s="10" t="s">
        <v>377</v>
      </c>
      <c r="I97" s="11">
        <v>1</v>
      </c>
      <c r="J97" s="11" t="s">
        <v>387</v>
      </c>
      <c r="K97" s="11"/>
      <c r="L97" s="10" t="s">
        <v>379</v>
      </c>
      <c r="M97" s="10"/>
    </row>
    <row r="98" spans="1:13" x14ac:dyDescent="0.25">
      <c r="A98" s="10" t="b">
        <v>0</v>
      </c>
      <c r="B98" s="10" t="s">
        <v>523</v>
      </c>
      <c r="C98" s="15" t="s">
        <v>540</v>
      </c>
      <c r="D98" s="10" t="s">
        <v>11</v>
      </c>
      <c r="E98" s="10" t="s">
        <v>377</v>
      </c>
      <c r="F98" s="11">
        <v>4</v>
      </c>
      <c r="G98" s="16" t="s">
        <v>680</v>
      </c>
      <c r="H98" s="10" t="s">
        <v>377</v>
      </c>
      <c r="I98" s="11">
        <v>4</v>
      </c>
      <c r="J98" s="11" t="s">
        <v>496</v>
      </c>
      <c r="K98" s="11"/>
      <c r="L98" s="10" t="s">
        <v>379</v>
      </c>
      <c r="M98" s="10"/>
    </row>
    <row r="99" spans="1:13" x14ac:dyDescent="0.25">
      <c r="A99" s="10" t="b">
        <v>0</v>
      </c>
      <c r="B99" s="10" t="s">
        <v>523</v>
      </c>
      <c r="C99" s="15" t="s">
        <v>541</v>
      </c>
      <c r="D99" s="10" t="s">
        <v>47</v>
      </c>
      <c r="E99" s="10" t="s">
        <v>377</v>
      </c>
      <c r="F99" s="11">
        <v>6</v>
      </c>
      <c r="G99" s="16" t="s">
        <v>681</v>
      </c>
      <c r="H99" s="10" t="s">
        <v>377</v>
      </c>
      <c r="I99" s="11">
        <v>6</v>
      </c>
      <c r="J99" s="11" t="s">
        <v>542</v>
      </c>
      <c r="K99" s="11"/>
      <c r="L99" s="10" t="s">
        <v>379</v>
      </c>
      <c r="M99" s="10"/>
    </row>
    <row r="100" spans="1:13" x14ac:dyDescent="0.25">
      <c r="A100" s="10" t="b">
        <v>0</v>
      </c>
      <c r="B100" s="10" t="s">
        <v>523</v>
      </c>
      <c r="C100" s="15" t="s">
        <v>543</v>
      </c>
      <c r="D100" s="10" t="s">
        <v>544</v>
      </c>
      <c r="E100" s="10" t="s">
        <v>377</v>
      </c>
      <c r="F100" s="11">
        <v>3</v>
      </c>
      <c r="G100" s="16" t="s">
        <v>682</v>
      </c>
      <c r="H100" s="10" t="s">
        <v>377</v>
      </c>
      <c r="I100" s="11">
        <v>3</v>
      </c>
      <c r="J100" s="11" t="s">
        <v>381</v>
      </c>
      <c r="K100" s="11"/>
      <c r="L100" s="10" t="s">
        <v>379</v>
      </c>
      <c r="M100" s="10"/>
    </row>
    <row r="101" spans="1:13" x14ac:dyDescent="0.25">
      <c r="A101" s="10" t="b">
        <v>0</v>
      </c>
      <c r="B101" s="10" t="s">
        <v>523</v>
      </c>
      <c r="C101" s="15" t="s">
        <v>545</v>
      </c>
      <c r="D101" s="10" t="s">
        <v>546</v>
      </c>
      <c r="E101" s="10" t="s">
        <v>377</v>
      </c>
      <c r="F101" s="11">
        <v>2</v>
      </c>
      <c r="G101" s="16" t="s">
        <v>683</v>
      </c>
      <c r="H101" s="10" t="s">
        <v>377</v>
      </c>
      <c r="I101" s="11">
        <v>2</v>
      </c>
      <c r="J101" s="11" t="s">
        <v>547</v>
      </c>
      <c r="K101" s="11"/>
      <c r="L101" s="10" t="s">
        <v>379</v>
      </c>
      <c r="M101" s="10"/>
    </row>
    <row r="102" spans="1:13" x14ac:dyDescent="0.25">
      <c r="A102" s="10" t="b">
        <v>0</v>
      </c>
      <c r="B102" s="10" t="s">
        <v>523</v>
      </c>
      <c r="C102" s="15" t="s">
        <v>548</v>
      </c>
      <c r="D102" s="10" t="s">
        <v>549</v>
      </c>
      <c r="E102" s="10" t="s">
        <v>377</v>
      </c>
      <c r="F102" s="11">
        <v>1</v>
      </c>
      <c r="G102" s="16" t="s">
        <v>684</v>
      </c>
      <c r="H102" s="10" t="s">
        <v>377</v>
      </c>
      <c r="I102" s="11">
        <v>1</v>
      </c>
      <c r="J102" s="11" t="s">
        <v>396</v>
      </c>
      <c r="K102" s="11"/>
      <c r="L102" s="10" t="s">
        <v>379</v>
      </c>
      <c r="M102" s="10"/>
    </row>
    <row r="103" spans="1:13" x14ac:dyDescent="0.25">
      <c r="A103" s="10" t="b">
        <v>0</v>
      </c>
      <c r="B103" s="10" t="s">
        <v>523</v>
      </c>
      <c r="C103" s="15" t="s">
        <v>550</v>
      </c>
      <c r="D103" s="10" t="s">
        <v>551</v>
      </c>
      <c r="E103" s="10" t="s">
        <v>377</v>
      </c>
      <c r="F103" s="11">
        <v>1</v>
      </c>
      <c r="G103" s="16" t="s">
        <v>685</v>
      </c>
      <c r="H103" s="10" t="s">
        <v>377</v>
      </c>
      <c r="I103" s="11">
        <v>1</v>
      </c>
      <c r="J103" s="11" t="s">
        <v>391</v>
      </c>
      <c r="K103" s="11"/>
      <c r="L103" s="10" t="s">
        <v>379</v>
      </c>
      <c r="M103" s="10"/>
    </row>
    <row r="104" spans="1:13" x14ac:dyDescent="0.25">
      <c r="A104" s="10" t="b">
        <v>0</v>
      </c>
      <c r="B104" s="10" t="s">
        <v>523</v>
      </c>
      <c r="C104" s="15" t="s">
        <v>552</v>
      </c>
      <c r="D104" s="10" t="s">
        <v>553</v>
      </c>
      <c r="E104" s="10" t="s">
        <v>377</v>
      </c>
      <c r="F104" s="11">
        <v>6</v>
      </c>
      <c r="G104" s="16" t="s">
        <v>686</v>
      </c>
      <c r="H104" s="10" t="s">
        <v>377</v>
      </c>
      <c r="I104" s="11">
        <v>6</v>
      </c>
      <c r="J104" s="11" t="s">
        <v>383</v>
      </c>
      <c r="K104" s="11"/>
      <c r="L104" s="10" t="s">
        <v>379</v>
      </c>
      <c r="M104" s="10"/>
    </row>
    <row r="105" spans="1:13" x14ac:dyDescent="0.25">
      <c r="A105" s="10" t="b">
        <v>0</v>
      </c>
      <c r="B105" s="10" t="s">
        <v>523</v>
      </c>
      <c r="C105" s="15" t="s">
        <v>554</v>
      </c>
      <c r="D105" s="10" t="s">
        <v>75</v>
      </c>
      <c r="E105" s="10" t="s">
        <v>377</v>
      </c>
      <c r="F105" s="11">
        <v>2</v>
      </c>
      <c r="G105" s="16" t="s">
        <v>687</v>
      </c>
      <c r="H105" s="10" t="s">
        <v>377</v>
      </c>
      <c r="I105" s="11">
        <v>2</v>
      </c>
      <c r="J105" s="11" t="s">
        <v>439</v>
      </c>
      <c r="K105" s="11"/>
      <c r="L105" s="10" t="s">
        <v>379</v>
      </c>
      <c r="M105" s="10"/>
    </row>
    <row r="106" spans="1:13" x14ac:dyDescent="0.25">
      <c r="A106" s="10" t="b">
        <v>0</v>
      </c>
      <c r="B106" s="10" t="s">
        <v>523</v>
      </c>
      <c r="C106" s="15" t="s">
        <v>555</v>
      </c>
      <c r="D106" s="10" t="s">
        <v>556</v>
      </c>
      <c r="E106" s="10" t="s">
        <v>377</v>
      </c>
      <c r="F106" s="11">
        <v>1</v>
      </c>
      <c r="G106" s="16" t="s">
        <v>688</v>
      </c>
      <c r="H106" s="10" t="s">
        <v>377</v>
      </c>
      <c r="I106" s="11">
        <v>1</v>
      </c>
      <c r="J106" s="11" t="s">
        <v>387</v>
      </c>
      <c r="K106" s="11"/>
      <c r="L106" s="10" t="s">
        <v>379</v>
      </c>
      <c r="M106" s="10"/>
    </row>
    <row r="107" spans="1:13" x14ac:dyDescent="0.25">
      <c r="A107" s="10" t="b">
        <v>0</v>
      </c>
      <c r="B107" s="10" t="s">
        <v>523</v>
      </c>
      <c r="C107" s="15" t="s">
        <v>557</v>
      </c>
      <c r="D107" s="10" t="s">
        <v>558</v>
      </c>
      <c r="E107" s="10" t="s">
        <v>377</v>
      </c>
      <c r="F107" s="11">
        <v>1</v>
      </c>
      <c r="G107" s="16" t="s">
        <v>689</v>
      </c>
      <c r="H107" s="10" t="s">
        <v>377</v>
      </c>
      <c r="I107" s="11">
        <v>1</v>
      </c>
      <c r="J107" s="11" t="s">
        <v>396</v>
      </c>
      <c r="K107" s="11"/>
      <c r="L107" s="10" t="s">
        <v>379</v>
      </c>
      <c r="M107" s="10"/>
    </row>
    <row r="108" spans="1:13" x14ac:dyDescent="0.25">
      <c r="A108" s="10" t="b">
        <v>0</v>
      </c>
      <c r="B108" s="10" t="s">
        <v>523</v>
      </c>
      <c r="C108" s="15" t="s">
        <v>559</v>
      </c>
      <c r="D108" s="10" t="s">
        <v>560</v>
      </c>
      <c r="E108" s="10" t="s">
        <v>377</v>
      </c>
      <c r="F108" s="11">
        <v>1</v>
      </c>
      <c r="G108" s="16" t="s">
        <v>690</v>
      </c>
      <c r="H108" s="10" t="s">
        <v>377</v>
      </c>
      <c r="I108" s="11">
        <v>1</v>
      </c>
      <c r="J108" s="11" t="s">
        <v>387</v>
      </c>
      <c r="K108" s="11"/>
      <c r="L108" s="10" t="s">
        <v>379</v>
      </c>
      <c r="M108" s="10"/>
    </row>
    <row r="109" spans="1:13" x14ac:dyDescent="0.25">
      <c r="A109" s="10" t="b">
        <v>0</v>
      </c>
      <c r="B109" s="10" t="s">
        <v>523</v>
      </c>
      <c r="C109" s="15" t="s">
        <v>561</v>
      </c>
      <c r="D109" s="10" t="s">
        <v>562</v>
      </c>
      <c r="E109" s="10" t="s">
        <v>377</v>
      </c>
      <c r="F109" s="11">
        <v>2</v>
      </c>
      <c r="G109" s="16" t="s">
        <v>691</v>
      </c>
      <c r="H109" s="10" t="s">
        <v>377</v>
      </c>
      <c r="I109" s="11">
        <v>2</v>
      </c>
      <c r="J109" s="11" t="s">
        <v>416</v>
      </c>
      <c r="K109" s="11"/>
      <c r="L109" s="10" t="s">
        <v>379</v>
      </c>
      <c r="M109" s="10"/>
    </row>
    <row r="110" spans="1:13" x14ac:dyDescent="0.25">
      <c r="A110" s="10" t="b">
        <v>0</v>
      </c>
      <c r="B110" s="10" t="s">
        <v>523</v>
      </c>
      <c r="C110" s="15" t="s">
        <v>563</v>
      </c>
      <c r="D110" s="10" t="s">
        <v>71</v>
      </c>
      <c r="E110" s="10" t="s">
        <v>377</v>
      </c>
      <c r="F110" s="11">
        <v>1</v>
      </c>
      <c r="G110" s="16" t="s">
        <v>692</v>
      </c>
      <c r="H110" s="10" t="s">
        <v>377</v>
      </c>
      <c r="I110" s="11">
        <v>1</v>
      </c>
      <c r="J110" s="11" t="s">
        <v>391</v>
      </c>
      <c r="K110" s="11"/>
      <c r="L110" s="10" t="s">
        <v>379</v>
      </c>
      <c r="M110" s="10"/>
    </row>
    <row r="111" spans="1:13" x14ac:dyDescent="0.25">
      <c r="A111" s="10" t="b">
        <v>0</v>
      </c>
      <c r="B111" s="10" t="s">
        <v>523</v>
      </c>
      <c r="C111" s="15" t="s">
        <v>564</v>
      </c>
      <c r="D111" s="10" t="s">
        <v>9</v>
      </c>
      <c r="E111" s="10" t="s">
        <v>377</v>
      </c>
      <c r="F111" s="11">
        <v>1</v>
      </c>
      <c r="G111" s="16" t="s">
        <v>693</v>
      </c>
      <c r="H111" s="10" t="s">
        <v>377</v>
      </c>
      <c r="I111" s="11">
        <v>1</v>
      </c>
      <c r="J111" s="11" t="s">
        <v>391</v>
      </c>
      <c r="K111" s="11"/>
      <c r="L111" s="10" t="s">
        <v>379</v>
      </c>
      <c r="M111" s="10"/>
    </row>
    <row r="112" spans="1:13" x14ac:dyDescent="0.25">
      <c r="A112" s="10" t="b">
        <v>0</v>
      </c>
      <c r="B112" s="10" t="s">
        <v>523</v>
      </c>
      <c r="C112" s="15" t="s">
        <v>565</v>
      </c>
      <c r="D112" s="10" t="s">
        <v>68</v>
      </c>
      <c r="E112" s="10" t="s">
        <v>377</v>
      </c>
      <c r="F112" s="11">
        <v>1</v>
      </c>
      <c r="G112" s="16" t="s">
        <v>694</v>
      </c>
      <c r="H112" s="10" t="s">
        <v>377</v>
      </c>
      <c r="I112" s="11">
        <v>1</v>
      </c>
      <c r="J112" s="11" t="s">
        <v>391</v>
      </c>
      <c r="K112" s="11"/>
      <c r="L112" s="10" t="s">
        <v>379</v>
      </c>
      <c r="M112" s="10"/>
    </row>
    <row r="113" spans="1:13" x14ac:dyDescent="0.25">
      <c r="A113" s="10" t="b">
        <v>0</v>
      </c>
      <c r="B113" s="10" t="s">
        <v>523</v>
      </c>
      <c r="C113" s="15" t="s">
        <v>566</v>
      </c>
      <c r="D113" s="10" t="s">
        <v>567</v>
      </c>
      <c r="E113" s="10" t="s">
        <v>377</v>
      </c>
      <c r="F113" s="11">
        <v>1</v>
      </c>
      <c r="G113" s="16" t="s">
        <v>695</v>
      </c>
      <c r="H113" s="10" t="s">
        <v>377</v>
      </c>
      <c r="I113" s="11">
        <v>1</v>
      </c>
      <c r="J113" s="11" t="s">
        <v>391</v>
      </c>
      <c r="K113" s="11"/>
      <c r="L113" s="10" t="s">
        <v>379</v>
      </c>
      <c r="M113" s="10"/>
    </row>
    <row r="114" spans="1:13" x14ac:dyDescent="0.25">
      <c r="A114" s="10" t="b">
        <v>0</v>
      </c>
      <c r="B114" s="10" t="s">
        <v>523</v>
      </c>
      <c r="C114" s="15" t="s">
        <v>568</v>
      </c>
      <c r="D114" s="10" t="s">
        <v>63</v>
      </c>
      <c r="E114" s="10" t="s">
        <v>377</v>
      </c>
      <c r="F114" s="11">
        <v>1</v>
      </c>
      <c r="G114" s="16" t="s">
        <v>696</v>
      </c>
      <c r="H114" s="10" t="s">
        <v>377</v>
      </c>
      <c r="I114" s="11">
        <v>1</v>
      </c>
      <c r="J114" s="11" t="s">
        <v>387</v>
      </c>
      <c r="K114" s="11"/>
      <c r="L114" s="10" t="s">
        <v>379</v>
      </c>
      <c r="M114" s="10"/>
    </row>
    <row r="115" spans="1:13" x14ac:dyDescent="0.25">
      <c r="A115" s="10" t="b">
        <v>0</v>
      </c>
      <c r="B115" s="10" t="s">
        <v>523</v>
      </c>
      <c r="C115" s="15" t="s">
        <v>569</v>
      </c>
      <c r="D115" s="10" t="s">
        <v>44</v>
      </c>
      <c r="E115" s="10" t="s">
        <v>377</v>
      </c>
      <c r="F115" s="11">
        <v>2</v>
      </c>
      <c r="G115" s="16" t="s">
        <v>697</v>
      </c>
      <c r="H115" s="10" t="s">
        <v>377</v>
      </c>
      <c r="I115" s="11">
        <v>2</v>
      </c>
      <c r="J115" s="11" t="s">
        <v>439</v>
      </c>
      <c r="K115" s="11"/>
      <c r="L115" s="10" t="s">
        <v>379</v>
      </c>
      <c r="M115" s="10"/>
    </row>
    <row r="116" spans="1:13" x14ac:dyDescent="0.25">
      <c r="A116" s="10" t="b">
        <v>0</v>
      </c>
      <c r="B116" s="10" t="s">
        <v>523</v>
      </c>
      <c r="C116" s="15" t="s">
        <v>570</v>
      </c>
      <c r="D116" s="10" t="s">
        <v>24</v>
      </c>
      <c r="E116" s="10" t="s">
        <v>377</v>
      </c>
      <c r="F116" s="11">
        <v>2</v>
      </c>
      <c r="G116" s="16" t="s">
        <v>698</v>
      </c>
      <c r="H116" s="10" t="s">
        <v>377</v>
      </c>
      <c r="I116" s="11">
        <v>2</v>
      </c>
      <c r="J116" s="11" t="s">
        <v>414</v>
      </c>
      <c r="K116" s="11"/>
      <c r="L116" s="10" t="s">
        <v>379</v>
      </c>
      <c r="M116" s="10"/>
    </row>
    <row r="117" spans="1:13" x14ac:dyDescent="0.25">
      <c r="A117" s="10" t="b">
        <v>0</v>
      </c>
      <c r="B117" s="10" t="s">
        <v>523</v>
      </c>
      <c r="C117" s="15" t="s">
        <v>571</v>
      </c>
      <c r="D117" s="10" t="s">
        <v>41</v>
      </c>
      <c r="E117" s="10" t="s">
        <v>377</v>
      </c>
      <c r="F117" s="11">
        <v>1</v>
      </c>
      <c r="G117" s="16" t="s">
        <v>699</v>
      </c>
      <c r="H117" s="10" t="s">
        <v>377</v>
      </c>
      <c r="I117" s="11">
        <v>1</v>
      </c>
      <c r="J117" s="11" t="s">
        <v>391</v>
      </c>
      <c r="K117" s="11"/>
      <c r="L117" s="10" t="s">
        <v>379</v>
      </c>
      <c r="M117" s="10"/>
    </row>
    <row r="118" spans="1:13" x14ac:dyDescent="0.25">
      <c r="A118" s="10" t="b">
        <v>0</v>
      </c>
      <c r="B118" s="10" t="s">
        <v>523</v>
      </c>
      <c r="C118" s="15" t="s">
        <v>572</v>
      </c>
      <c r="D118" s="10" t="s">
        <v>35</v>
      </c>
      <c r="E118" s="10" t="s">
        <v>377</v>
      </c>
      <c r="F118" s="11">
        <v>1</v>
      </c>
      <c r="G118" s="16" t="s">
        <v>700</v>
      </c>
      <c r="H118" s="10" t="s">
        <v>377</v>
      </c>
      <c r="I118" s="11">
        <v>1</v>
      </c>
      <c r="J118" s="11" t="s">
        <v>396</v>
      </c>
      <c r="K118" s="11"/>
      <c r="L118" s="10" t="s">
        <v>379</v>
      </c>
      <c r="M118" s="10"/>
    </row>
    <row r="119" spans="1:13" x14ac:dyDescent="0.25">
      <c r="A119" s="10" t="b">
        <v>0</v>
      </c>
      <c r="B119" s="10" t="s">
        <v>523</v>
      </c>
      <c r="C119" s="15" t="s">
        <v>573</v>
      </c>
      <c r="D119" s="10" t="s">
        <v>574</v>
      </c>
      <c r="E119" s="10" t="s">
        <v>377</v>
      </c>
      <c r="F119" s="11">
        <v>1</v>
      </c>
      <c r="G119" s="16" t="s">
        <v>701</v>
      </c>
      <c r="H119" s="10" t="s">
        <v>377</v>
      </c>
      <c r="I119" s="11">
        <v>1</v>
      </c>
      <c r="J119" s="11" t="s">
        <v>414</v>
      </c>
      <c r="K119" s="11"/>
      <c r="L119" s="10" t="s">
        <v>379</v>
      </c>
      <c r="M119" s="10"/>
    </row>
    <row r="120" spans="1:13" x14ac:dyDescent="0.25">
      <c r="A120" s="10" t="b">
        <v>0</v>
      </c>
      <c r="B120" s="10" t="s">
        <v>523</v>
      </c>
      <c r="C120" s="15" t="s">
        <v>575</v>
      </c>
      <c r="D120" s="10" t="s">
        <v>4</v>
      </c>
      <c r="E120" s="10" t="s">
        <v>377</v>
      </c>
      <c r="F120" s="11">
        <v>1</v>
      </c>
      <c r="G120" s="16" t="s">
        <v>702</v>
      </c>
      <c r="H120" s="10" t="s">
        <v>377</v>
      </c>
      <c r="I120" s="11">
        <v>1</v>
      </c>
      <c r="J120" s="11" t="s">
        <v>387</v>
      </c>
      <c r="K120" s="11"/>
      <c r="L120" s="10" t="s">
        <v>379</v>
      </c>
      <c r="M120" s="10"/>
    </row>
    <row r="121" spans="1:13" x14ac:dyDescent="0.25">
      <c r="A121" s="10" t="b">
        <v>0</v>
      </c>
      <c r="B121" s="10" t="s">
        <v>523</v>
      </c>
      <c r="C121" s="15" t="s">
        <v>576</v>
      </c>
      <c r="D121" s="10" t="s">
        <v>32</v>
      </c>
      <c r="E121" s="10" t="s">
        <v>377</v>
      </c>
      <c r="F121" s="11">
        <v>1</v>
      </c>
      <c r="G121" s="16" t="s">
        <v>703</v>
      </c>
      <c r="H121" s="10" t="s">
        <v>377</v>
      </c>
      <c r="I121" s="11">
        <v>1</v>
      </c>
      <c r="J121" s="11" t="s">
        <v>391</v>
      </c>
      <c r="K121" s="11"/>
      <c r="L121" s="10" t="s">
        <v>379</v>
      </c>
      <c r="M121" s="10"/>
    </row>
    <row r="122" spans="1:13" x14ac:dyDescent="0.25">
      <c r="A122" s="10" t="b">
        <v>0</v>
      </c>
      <c r="B122" s="10" t="s">
        <v>523</v>
      </c>
      <c r="C122" s="15" t="s">
        <v>577</v>
      </c>
      <c r="D122" s="10" t="s">
        <v>30</v>
      </c>
      <c r="E122" s="10" t="s">
        <v>377</v>
      </c>
      <c r="F122" s="11">
        <v>4</v>
      </c>
      <c r="G122" s="16" t="s">
        <v>704</v>
      </c>
      <c r="H122" s="10" t="s">
        <v>377</v>
      </c>
      <c r="I122" s="11">
        <v>4</v>
      </c>
      <c r="J122" s="11" t="s">
        <v>496</v>
      </c>
      <c r="K122" s="11"/>
      <c r="L122" s="10" t="s">
        <v>379</v>
      </c>
      <c r="M122" s="10"/>
    </row>
    <row r="123" spans="1:13" x14ac:dyDescent="0.25">
      <c r="A123" s="10" t="b">
        <v>0</v>
      </c>
      <c r="B123" s="10" t="s">
        <v>523</v>
      </c>
      <c r="C123" s="15" t="s">
        <v>578</v>
      </c>
      <c r="D123" s="10" t="s">
        <v>45</v>
      </c>
      <c r="E123" s="10" t="s">
        <v>377</v>
      </c>
      <c r="F123" s="11">
        <v>1</v>
      </c>
      <c r="G123" s="16" t="s">
        <v>705</v>
      </c>
      <c r="H123" s="10" t="s">
        <v>377</v>
      </c>
      <c r="I123" s="11">
        <v>1</v>
      </c>
      <c r="J123" s="11" t="s">
        <v>391</v>
      </c>
      <c r="K123" s="11"/>
      <c r="L123" s="10" t="s">
        <v>379</v>
      </c>
      <c r="M123" s="10"/>
    </row>
    <row r="124" spans="1:13" x14ac:dyDescent="0.25">
      <c r="A124" s="10" t="b">
        <v>0</v>
      </c>
      <c r="B124" s="10" t="s">
        <v>523</v>
      </c>
      <c r="C124" s="15" t="s">
        <v>579</v>
      </c>
      <c r="D124" s="10" t="s">
        <v>31</v>
      </c>
      <c r="E124" s="10" t="s">
        <v>377</v>
      </c>
      <c r="F124" s="11">
        <v>2</v>
      </c>
      <c r="G124" s="16" t="s">
        <v>706</v>
      </c>
      <c r="H124" s="10" t="s">
        <v>377</v>
      </c>
      <c r="I124" s="11">
        <v>2</v>
      </c>
      <c r="J124" s="11" t="s">
        <v>383</v>
      </c>
      <c r="K124" s="11"/>
      <c r="L124" s="10" t="s">
        <v>379</v>
      </c>
      <c r="M124" s="10"/>
    </row>
    <row r="125" spans="1:13" x14ac:dyDescent="0.25">
      <c r="A125" s="10" t="b">
        <v>0</v>
      </c>
      <c r="B125" s="10" t="s">
        <v>523</v>
      </c>
      <c r="C125" s="15" t="s">
        <v>580</v>
      </c>
      <c r="D125" s="10" t="s">
        <v>581</v>
      </c>
      <c r="E125" s="10" t="s">
        <v>377</v>
      </c>
      <c r="F125" s="11">
        <v>1</v>
      </c>
      <c r="G125" s="16" t="s">
        <v>707</v>
      </c>
      <c r="H125" s="10" t="s">
        <v>377</v>
      </c>
      <c r="I125" s="11">
        <v>1</v>
      </c>
      <c r="J125" s="11" t="s">
        <v>391</v>
      </c>
      <c r="K125" s="11"/>
      <c r="L125" s="10" t="s">
        <v>379</v>
      </c>
      <c r="M125" s="10"/>
    </row>
    <row r="126" spans="1:13" x14ac:dyDescent="0.25">
      <c r="A126" s="10" t="b">
        <v>0</v>
      </c>
      <c r="B126" s="10" t="s">
        <v>523</v>
      </c>
      <c r="C126" s="15" t="s">
        <v>582</v>
      </c>
      <c r="D126" s="10" t="s">
        <v>42</v>
      </c>
      <c r="E126" s="10" t="s">
        <v>377</v>
      </c>
      <c r="F126" s="11">
        <v>1</v>
      </c>
      <c r="G126" s="16" t="s">
        <v>708</v>
      </c>
      <c r="H126" s="10" t="s">
        <v>377</v>
      </c>
      <c r="I126" s="11">
        <v>1</v>
      </c>
      <c r="J126" s="11" t="s">
        <v>416</v>
      </c>
      <c r="K126" s="11"/>
      <c r="L126" s="10" t="s">
        <v>379</v>
      </c>
      <c r="M126" s="10"/>
    </row>
    <row r="127" spans="1:13" x14ac:dyDescent="0.25">
      <c r="A127" s="10" t="b">
        <v>0</v>
      </c>
      <c r="B127" s="10" t="s">
        <v>523</v>
      </c>
      <c r="C127" s="15" t="s">
        <v>583</v>
      </c>
      <c r="D127" s="10" t="s">
        <v>19</v>
      </c>
      <c r="E127" s="10" t="s">
        <v>377</v>
      </c>
      <c r="F127" s="11">
        <v>1</v>
      </c>
      <c r="G127" s="16" t="s">
        <v>709</v>
      </c>
      <c r="H127" s="10" t="s">
        <v>377</v>
      </c>
      <c r="I127" s="11">
        <v>1</v>
      </c>
      <c r="J127" s="11" t="s">
        <v>414</v>
      </c>
      <c r="K127" s="11"/>
      <c r="L127" s="10" t="s">
        <v>379</v>
      </c>
      <c r="M127" s="10"/>
    </row>
    <row r="128" spans="1:13" x14ac:dyDescent="0.25">
      <c r="A128" s="10" t="b">
        <v>0</v>
      </c>
      <c r="B128" s="10" t="s">
        <v>523</v>
      </c>
      <c r="C128" s="15" t="s">
        <v>584</v>
      </c>
      <c r="D128" s="10" t="s">
        <v>39</v>
      </c>
      <c r="E128" s="10" t="s">
        <v>377</v>
      </c>
      <c r="F128" s="11">
        <v>1</v>
      </c>
      <c r="G128" s="16" t="s">
        <v>710</v>
      </c>
      <c r="H128" s="10" t="s">
        <v>377</v>
      </c>
      <c r="I128" s="11">
        <v>1</v>
      </c>
      <c r="J128" s="11" t="s">
        <v>391</v>
      </c>
      <c r="K128" s="11"/>
      <c r="L128" s="10" t="s">
        <v>379</v>
      </c>
      <c r="M128" s="10"/>
    </row>
    <row r="129" spans="1:13" x14ac:dyDescent="0.25">
      <c r="A129" s="10" t="b">
        <v>0</v>
      </c>
      <c r="B129" s="10" t="s">
        <v>523</v>
      </c>
      <c r="C129" s="15" t="s">
        <v>585</v>
      </c>
      <c r="D129" s="10" t="s">
        <v>46</v>
      </c>
      <c r="E129" s="10" t="s">
        <v>377</v>
      </c>
      <c r="F129" s="11">
        <v>5</v>
      </c>
      <c r="G129" s="16" t="s">
        <v>711</v>
      </c>
      <c r="H129" s="10" t="s">
        <v>377</v>
      </c>
      <c r="I129" s="11">
        <v>5</v>
      </c>
      <c r="J129" s="11" t="s">
        <v>506</v>
      </c>
      <c r="K129" s="11"/>
      <c r="L129" s="10" t="s">
        <v>379</v>
      </c>
      <c r="M129" s="10"/>
    </row>
    <row r="130" spans="1:13" x14ac:dyDescent="0.25">
      <c r="A130" s="10" t="b">
        <v>0</v>
      </c>
      <c r="B130" s="10" t="s">
        <v>586</v>
      </c>
      <c r="C130" s="15" t="s">
        <v>587</v>
      </c>
      <c r="D130" s="10" t="s">
        <v>588</v>
      </c>
      <c r="E130" s="10" t="s">
        <v>377</v>
      </c>
      <c r="F130" s="11">
        <v>3</v>
      </c>
      <c r="G130" s="16" t="s">
        <v>712</v>
      </c>
      <c r="H130" s="10" t="s">
        <v>377</v>
      </c>
      <c r="I130" s="11">
        <v>3</v>
      </c>
      <c r="J130" s="11" t="s">
        <v>383</v>
      </c>
      <c r="K130" s="11"/>
      <c r="L130" s="10" t="s">
        <v>379</v>
      </c>
      <c r="M130" s="10"/>
    </row>
    <row r="131" spans="1:13" x14ac:dyDescent="0.25">
      <c r="A131" s="10" t="b">
        <v>0</v>
      </c>
      <c r="B131" s="10" t="s">
        <v>586</v>
      </c>
      <c r="C131" s="15" t="s">
        <v>589</v>
      </c>
      <c r="D131" s="10" t="s">
        <v>590</v>
      </c>
      <c r="E131" s="10" t="s">
        <v>377</v>
      </c>
      <c r="F131" s="11">
        <v>1</v>
      </c>
      <c r="G131" s="16" t="s">
        <v>713</v>
      </c>
      <c r="H131" s="10" t="s">
        <v>377</v>
      </c>
      <c r="I131" s="11">
        <v>1</v>
      </c>
      <c r="J131" s="11" t="s">
        <v>387</v>
      </c>
      <c r="K131" s="11"/>
      <c r="L131" s="10" t="s">
        <v>379</v>
      </c>
      <c r="M131" s="10"/>
    </row>
    <row r="132" spans="1:13" x14ac:dyDescent="0.25">
      <c r="A132" s="10" t="b">
        <v>0</v>
      </c>
      <c r="B132" s="10" t="s">
        <v>586</v>
      </c>
      <c r="C132" s="15" t="s">
        <v>591</v>
      </c>
      <c r="D132" s="10" t="s">
        <v>592</v>
      </c>
      <c r="E132" s="10" t="s">
        <v>377</v>
      </c>
      <c r="F132" s="12">
        <v>3</v>
      </c>
      <c r="G132" s="16" t="s">
        <v>714</v>
      </c>
      <c r="H132" s="10" t="s">
        <v>377</v>
      </c>
      <c r="I132" s="12">
        <v>3</v>
      </c>
      <c r="J132" s="12" t="s">
        <v>547</v>
      </c>
      <c r="K132" s="12"/>
      <c r="L132" s="10" t="s">
        <v>379</v>
      </c>
      <c r="M132" s="10"/>
    </row>
    <row r="133" spans="1:13" x14ac:dyDescent="0.25">
      <c r="F133" s="13" t="s">
        <v>593</v>
      </c>
      <c r="G133" s="17" t="s">
        <v>594</v>
      </c>
      <c r="I133" s="13" t="s">
        <v>593</v>
      </c>
      <c r="J133" s="13" t="s">
        <v>594</v>
      </c>
      <c r="K133" s="13" t="s">
        <v>67</v>
      </c>
    </row>
  </sheetData>
  <pageMargins left="0.7" right="0.7" top="0.75" bottom="0.75" header="0.3" footer="0.3"/>
  <pageSetup paperSize="9" orientation="portrait" verticalDpi="0" r:id="rId1"/>
  <ignoredErrors>
    <ignoredError sqref="C2:C132 G3 G4:G27 G28:G132 B2:B13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79"/>
  <sheetViews>
    <sheetView workbookViewId="0">
      <selection activeCell="B1" sqref="B1"/>
    </sheetView>
  </sheetViews>
  <sheetFormatPr baseColWidth="10" defaultRowHeight="10.5" x14ac:dyDescent="0.25"/>
  <cols>
    <col min="1" max="1" width="15.85546875" style="23" bestFit="1" customWidth="1"/>
    <col min="2" max="2" width="31.140625" style="24" bestFit="1" customWidth="1"/>
    <col min="3" max="3" width="30" style="23" bestFit="1" customWidth="1"/>
    <col min="4" max="4" width="15.85546875" style="23" bestFit="1" customWidth="1"/>
    <col min="5" max="5" width="10.140625" style="23" bestFit="1" customWidth="1"/>
    <col min="6" max="7" width="11.42578125" style="23"/>
    <col min="8" max="8" width="11.5703125" style="23" bestFit="1" customWidth="1"/>
    <col min="9" max="9" width="11.42578125" style="23"/>
    <col min="10" max="10" width="11.5703125" style="23" bestFit="1" customWidth="1"/>
    <col min="11" max="12" width="11.42578125" style="23"/>
    <col min="13" max="13" width="11.5703125" style="25" bestFit="1" customWidth="1"/>
    <col min="14" max="14" width="11.42578125" style="25"/>
    <col min="15" max="15" width="11.5703125" style="25" bestFit="1" customWidth="1"/>
    <col min="16" max="17" width="11.42578125" style="25"/>
    <col min="18" max="18" width="11.5703125" style="25" bestFit="1" customWidth="1"/>
    <col min="19" max="22" width="11.42578125" style="25"/>
    <col min="23" max="23" width="11.5703125" style="25" bestFit="1" customWidth="1"/>
    <col min="24" max="16384" width="11.42578125" style="25"/>
  </cols>
  <sheetData>
    <row r="1" spans="1:25" x14ac:dyDescent="0.25">
      <c r="A1" s="23" t="s">
        <v>79</v>
      </c>
      <c r="B1" s="24" t="s">
        <v>77</v>
      </c>
      <c r="C1" s="23" t="s">
        <v>78</v>
      </c>
      <c r="D1" s="23" t="s">
        <v>79</v>
      </c>
      <c r="E1" s="23" t="s">
        <v>80</v>
      </c>
      <c r="F1" s="23" t="s">
        <v>81</v>
      </c>
      <c r="G1" s="23" t="s">
        <v>82</v>
      </c>
      <c r="H1" s="23" t="s">
        <v>83</v>
      </c>
      <c r="I1" s="23" t="s">
        <v>84</v>
      </c>
      <c r="J1" s="23" t="s">
        <v>85</v>
      </c>
      <c r="K1" s="23" t="s">
        <v>86</v>
      </c>
      <c r="L1" s="23" t="s">
        <v>87</v>
      </c>
      <c r="M1" s="25" t="s">
        <v>88</v>
      </c>
      <c r="N1" s="25" t="s">
        <v>89</v>
      </c>
      <c r="O1" s="25" t="s">
        <v>90</v>
      </c>
      <c r="P1" s="25" t="s">
        <v>91</v>
      </c>
      <c r="Q1" s="25" t="s">
        <v>92</v>
      </c>
      <c r="R1" s="25" t="s">
        <v>93</v>
      </c>
      <c r="S1" s="25" t="s">
        <v>94</v>
      </c>
      <c r="T1" s="25" t="s">
        <v>95</v>
      </c>
      <c r="U1" s="25" t="s">
        <v>96</v>
      </c>
      <c r="V1" s="25" t="s">
        <v>97</v>
      </c>
      <c r="W1" s="25" t="s">
        <v>98</v>
      </c>
      <c r="X1" s="25" t="s">
        <v>99</v>
      </c>
      <c r="Y1" s="25" t="s">
        <v>100</v>
      </c>
    </row>
    <row r="2" spans="1:25" x14ac:dyDescent="0.25">
      <c r="A2" s="23">
        <v>3564700068151</v>
      </c>
      <c r="B2" s="24" t="s">
        <v>715</v>
      </c>
      <c r="C2" s="23" t="s">
        <v>716</v>
      </c>
      <c r="D2" s="23">
        <v>3564700068151</v>
      </c>
      <c r="E2" s="23">
        <v>18</v>
      </c>
      <c r="H2" s="23">
        <v>5</v>
      </c>
      <c r="I2" s="23" t="s">
        <v>108</v>
      </c>
      <c r="J2" s="23">
        <v>3</v>
      </c>
      <c r="K2" s="23" t="s">
        <v>717</v>
      </c>
      <c r="L2" s="23" t="s">
        <v>718</v>
      </c>
      <c r="R2" s="25">
        <v>1192</v>
      </c>
      <c r="S2" s="25" t="s">
        <v>102</v>
      </c>
      <c r="T2" s="25" t="s">
        <v>719</v>
      </c>
      <c r="U2" s="25" t="s">
        <v>102</v>
      </c>
      <c r="V2" s="25" t="s">
        <v>103</v>
      </c>
      <c r="W2" s="25">
        <v>1</v>
      </c>
      <c r="X2" s="25" t="s">
        <v>104</v>
      </c>
    </row>
    <row r="3" spans="1:25" x14ac:dyDescent="0.25">
      <c r="A3" s="23">
        <v>3564700623534</v>
      </c>
      <c r="B3" s="24" t="s">
        <v>720</v>
      </c>
      <c r="C3" s="23" t="s">
        <v>721</v>
      </c>
      <c r="D3" s="23">
        <v>3564700623534</v>
      </c>
      <c r="E3" s="23">
        <v>6</v>
      </c>
      <c r="H3" s="23">
        <v>5</v>
      </c>
      <c r="I3" s="23" t="s">
        <v>108</v>
      </c>
      <c r="J3" s="23">
        <v>12</v>
      </c>
      <c r="K3" s="23" t="s">
        <v>722</v>
      </c>
      <c r="L3" s="23" t="s">
        <v>723</v>
      </c>
      <c r="R3" s="25">
        <v>30060</v>
      </c>
      <c r="S3" s="25" t="s">
        <v>102</v>
      </c>
      <c r="T3" s="25" t="s">
        <v>719</v>
      </c>
      <c r="U3" s="25" t="s">
        <v>102</v>
      </c>
      <c r="V3" s="25" t="s">
        <v>103</v>
      </c>
      <c r="W3" s="25">
        <v>1</v>
      </c>
      <c r="X3" s="25" t="s">
        <v>104</v>
      </c>
    </row>
    <row r="4" spans="1:25" x14ac:dyDescent="0.25">
      <c r="A4" s="23">
        <v>3564700368961</v>
      </c>
      <c r="B4" s="24" t="s">
        <v>724</v>
      </c>
      <c r="C4" s="23" t="s">
        <v>725</v>
      </c>
      <c r="D4" s="23">
        <v>3564700368961</v>
      </c>
      <c r="E4" s="23">
        <v>6</v>
      </c>
      <c r="H4" s="23">
        <v>5</v>
      </c>
      <c r="I4" s="23" t="s">
        <v>108</v>
      </c>
      <c r="J4" s="23">
        <v>15</v>
      </c>
      <c r="K4" s="23" t="s">
        <v>726</v>
      </c>
      <c r="L4" s="23" t="s">
        <v>727</v>
      </c>
      <c r="R4" s="25">
        <v>3253</v>
      </c>
      <c r="S4" s="25" t="s">
        <v>102</v>
      </c>
      <c r="T4" s="25" t="s">
        <v>728</v>
      </c>
      <c r="U4" s="25" t="s">
        <v>102</v>
      </c>
      <c r="V4" s="25" t="s">
        <v>103</v>
      </c>
      <c r="W4" s="25">
        <v>1</v>
      </c>
      <c r="X4" s="25" t="s">
        <v>104</v>
      </c>
    </row>
    <row r="5" spans="1:25" x14ac:dyDescent="0.25">
      <c r="A5" s="23">
        <v>3564700013403</v>
      </c>
      <c r="B5" s="24" t="s">
        <v>133</v>
      </c>
      <c r="C5" s="23" t="s">
        <v>729</v>
      </c>
      <c r="D5" s="23">
        <v>3564700013403</v>
      </c>
      <c r="E5" s="23">
        <v>15</v>
      </c>
      <c r="H5" s="23">
        <v>5</v>
      </c>
      <c r="I5" s="23" t="s">
        <v>108</v>
      </c>
      <c r="J5" s="23">
        <v>2</v>
      </c>
      <c r="K5" s="23" t="s">
        <v>182</v>
      </c>
      <c r="L5" s="23" t="s">
        <v>183</v>
      </c>
      <c r="R5" s="25">
        <v>1243</v>
      </c>
      <c r="S5" s="25" t="s">
        <v>102</v>
      </c>
      <c r="T5" s="25" t="s">
        <v>728</v>
      </c>
      <c r="U5" s="25" t="s">
        <v>102</v>
      </c>
      <c r="V5" s="25" t="s">
        <v>103</v>
      </c>
      <c r="W5" s="25">
        <v>1</v>
      </c>
      <c r="X5" s="25" t="s">
        <v>104</v>
      </c>
    </row>
    <row r="6" spans="1:25" x14ac:dyDescent="0.25">
      <c r="A6" s="23">
        <v>3564700013403</v>
      </c>
      <c r="B6" s="24" t="s">
        <v>133</v>
      </c>
      <c r="C6" s="23" t="s">
        <v>729</v>
      </c>
      <c r="D6" s="23">
        <v>3564700013403</v>
      </c>
      <c r="E6" s="23">
        <v>15</v>
      </c>
      <c r="H6" s="23">
        <v>5</v>
      </c>
      <c r="I6" s="23" t="s">
        <v>108</v>
      </c>
      <c r="J6" s="23">
        <v>2</v>
      </c>
      <c r="K6" s="23" t="s">
        <v>182</v>
      </c>
      <c r="L6" s="23" t="s">
        <v>183</v>
      </c>
      <c r="R6" s="25">
        <v>1243</v>
      </c>
      <c r="S6" s="25" t="s">
        <v>102</v>
      </c>
      <c r="T6" s="25" t="s">
        <v>728</v>
      </c>
      <c r="U6" s="25" t="s">
        <v>102</v>
      </c>
      <c r="V6" s="25" t="s">
        <v>103</v>
      </c>
      <c r="W6" s="25">
        <v>1</v>
      </c>
      <c r="X6" s="25" t="s">
        <v>104</v>
      </c>
    </row>
    <row r="7" spans="1:25" x14ac:dyDescent="0.25">
      <c r="A7" s="23">
        <v>3564700006252</v>
      </c>
      <c r="B7" s="24" t="s">
        <v>188</v>
      </c>
      <c r="C7" s="23" t="s">
        <v>101</v>
      </c>
      <c r="D7" s="23">
        <v>3564700006252</v>
      </c>
      <c r="E7" s="23">
        <v>10</v>
      </c>
      <c r="H7" s="23">
        <v>5</v>
      </c>
      <c r="I7" s="23" t="s">
        <v>108</v>
      </c>
      <c r="J7" s="23">
        <v>2</v>
      </c>
      <c r="K7" s="23" t="s">
        <v>189</v>
      </c>
      <c r="L7" s="23" t="s">
        <v>190</v>
      </c>
      <c r="M7" s="25">
        <v>5</v>
      </c>
      <c r="N7" s="25" t="s">
        <v>119</v>
      </c>
      <c r="O7" s="25">
        <v>7</v>
      </c>
      <c r="P7" s="25" t="s">
        <v>730</v>
      </c>
      <c r="Q7" s="25" t="s">
        <v>731</v>
      </c>
      <c r="R7" s="25">
        <v>1245</v>
      </c>
      <c r="S7" s="25" t="s">
        <v>102</v>
      </c>
      <c r="T7" s="25" t="s">
        <v>728</v>
      </c>
      <c r="U7" s="25" t="s">
        <v>102</v>
      </c>
      <c r="V7" s="25" t="s">
        <v>103</v>
      </c>
      <c r="W7" s="25">
        <v>1</v>
      </c>
      <c r="X7" s="25" t="s">
        <v>104</v>
      </c>
    </row>
    <row r="8" spans="1:25" x14ac:dyDescent="0.25">
      <c r="A8" s="23">
        <v>3564700005705</v>
      </c>
      <c r="B8" s="24" t="s">
        <v>191</v>
      </c>
      <c r="C8" s="23" t="s">
        <v>123</v>
      </c>
      <c r="D8" s="23">
        <v>3564700005705</v>
      </c>
      <c r="E8" s="23">
        <v>10</v>
      </c>
      <c r="H8" s="23">
        <v>5</v>
      </c>
      <c r="I8" s="23" t="s">
        <v>105</v>
      </c>
      <c r="J8" s="23">
        <v>3</v>
      </c>
      <c r="K8" s="23" t="s">
        <v>192</v>
      </c>
      <c r="L8" s="23" t="s">
        <v>193</v>
      </c>
      <c r="R8" s="25">
        <v>1222</v>
      </c>
      <c r="S8" s="25" t="s">
        <v>102</v>
      </c>
      <c r="T8" s="25" t="s">
        <v>719</v>
      </c>
      <c r="U8" s="25" t="s">
        <v>102</v>
      </c>
      <c r="V8" s="25" t="s">
        <v>103</v>
      </c>
      <c r="W8" s="25">
        <v>1</v>
      </c>
      <c r="X8" s="25" t="s">
        <v>104</v>
      </c>
    </row>
    <row r="9" spans="1:25" x14ac:dyDescent="0.25">
      <c r="A9" s="23">
        <v>3564700006252</v>
      </c>
      <c r="B9" s="24" t="s">
        <v>188</v>
      </c>
      <c r="C9" s="23" t="s">
        <v>101</v>
      </c>
      <c r="D9" s="23">
        <v>3564700006252</v>
      </c>
      <c r="E9" s="23">
        <v>60</v>
      </c>
      <c r="H9" s="23">
        <v>5</v>
      </c>
      <c r="I9" s="23" t="s">
        <v>108</v>
      </c>
      <c r="J9" s="23">
        <v>2</v>
      </c>
      <c r="K9" s="23" t="s">
        <v>189</v>
      </c>
      <c r="L9" s="23" t="s">
        <v>190</v>
      </c>
      <c r="M9" s="25">
        <v>5</v>
      </c>
      <c r="N9" s="25" t="s">
        <v>119</v>
      </c>
      <c r="O9" s="25">
        <v>7</v>
      </c>
      <c r="P9" s="25" t="s">
        <v>730</v>
      </c>
      <c r="Q9" s="25" t="s">
        <v>731</v>
      </c>
      <c r="R9" s="25">
        <v>1245</v>
      </c>
      <c r="S9" s="25" t="s">
        <v>102</v>
      </c>
      <c r="T9" s="25" t="s">
        <v>728</v>
      </c>
      <c r="U9" s="25" t="s">
        <v>102</v>
      </c>
      <c r="V9" s="25" t="s">
        <v>103</v>
      </c>
      <c r="W9" s="25">
        <v>1</v>
      </c>
      <c r="X9" s="25" t="s">
        <v>104</v>
      </c>
    </row>
    <row r="10" spans="1:25" x14ac:dyDescent="0.25">
      <c r="A10" s="23">
        <v>3564700441404</v>
      </c>
      <c r="B10" s="24" t="s">
        <v>194</v>
      </c>
      <c r="C10" s="23" t="s">
        <v>101</v>
      </c>
      <c r="D10" s="23">
        <v>3564700441404</v>
      </c>
      <c r="E10" s="23">
        <v>12</v>
      </c>
      <c r="H10" s="23">
        <v>5</v>
      </c>
      <c r="I10" s="23" t="s">
        <v>108</v>
      </c>
      <c r="J10" s="23">
        <v>2</v>
      </c>
      <c r="K10" s="23" t="s">
        <v>195</v>
      </c>
      <c r="L10" s="23" t="s">
        <v>196</v>
      </c>
      <c r="R10" s="25">
        <v>9915</v>
      </c>
      <c r="S10" s="25" t="s">
        <v>102</v>
      </c>
      <c r="T10" s="25" t="s">
        <v>719</v>
      </c>
      <c r="U10" s="25" t="s">
        <v>102</v>
      </c>
      <c r="V10" s="25" t="s">
        <v>103</v>
      </c>
      <c r="W10" s="25">
        <v>1</v>
      </c>
      <c r="X10" s="25" t="s">
        <v>104</v>
      </c>
    </row>
    <row r="11" spans="1:25" x14ac:dyDescent="0.25">
      <c r="A11" s="23">
        <v>3564700006252</v>
      </c>
      <c r="B11" s="24" t="s">
        <v>188</v>
      </c>
      <c r="C11" s="23" t="s">
        <v>101</v>
      </c>
      <c r="D11" s="23">
        <v>3564700006252</v>
      </c>
      <c r="E11" s="23">
        <v>50</v>
      </c>
      <c r="H11" s="23">
        <v>5</v>
      </c>
      <c r="I11" s="23" t="s">
        <v>108</v>
      </c>
      <c r="J11" s="23">
        <v>2</v>
      </c>
      <c r="K11" s="23" t="s">
        <v>189</v>
      </c>
      <c r="L11" s="23" t="s">
        <v>190</v>
      </c>
      <c r="M11" s="25">
        <v>5</v>
      </c>
      <c r="N11" s="25" t="s">
        <v>119</v>
      </c>
      <c r="O11" s="25">
        <v>7</v>
      </c>
      <c r="P11" s="25" t="s">
        <v>730</v>
      </c>
      <c r="Q11" s="25" t="s">
        <v>731</v>
      </c>
      <c r="R11" s="25">
        <v>1245</v>
      </c>
      <c r="S11" s="25" t="s">
        <v>102</v>
      </c>
      <c r="T11" s="25" t="s">
        <v>728</v>
      </c>
      <c r="U11" s="25" t="s">
        <v>102</v>
      </c>
      <c r="V11" s="25" t="s">
        <v>103</v>
      </c>
      <c r="W11" s="25">
        <v>1</v>
      </c>
      <c r="X11" s="25" t="s">
        <v>104</v>
      </c>
    </row>
    <row r="12" spans="1:25" x14ac:dyDescent="0.25">
      <c r="A12" s="23">
        <v>3564700441404</v>
      </c>
      <c r="B12" s="24" t="s">
        <v>194</v>
      </c>
      <c r="C12" s="23" t="s">
        <v>101</v>
      </c>
      <c r="D12" s="23">
        <v>3564700441404</v>
      </c>
      <c r="E12" s="23">
        <v>12</v>
      </c>
      <c r="H12" s="23">
        <v>5</v>
      </c>
      <c r="I12" s="23" t="s">
        <v>108</v>
      </c>
      <c r="J12" s="23">
        <v>2</v>
      </c>
      <c r="K12" s="23" t="s">
        <v>195</v>
      </c>
      <c r="L12" s="23" t="s">
        <v>196</v>
      </c>
      <c r="R12" s="25">
        <v>9915</v>
      </c>
      <c r="S12" s="25" t="s">
        <v>102</v>
      </c>
      <c r="T12" s="25" t="s">
        <v>728</v>
      </c>
      <c r="U12" s="25" t="s">
        <v>102</v>
      </c>
      <c r="V12" s="25" t="s">
        <v>103</v>
      </c>
      <c r="W12" s="25">
        <v>1</v>
      </c>
      <c r="X12" s="25" t="s">
        <v>104</v>
      </c>
    </row>
    <row r="13" spans="1:25" x14ac:dyDescent="0.25">
      <c r="A13" s="23">
        <v>3564700005705</v>
      </c>
      <c r="B13" s="24" t="s">
        <v>191</v>
      </c>
      <c r="C13" s="23" t="s">
        <v>123</v>
      </c>
      <c r="D13" s="23">
        <v>3564700005705</v>
      </c>
      <c r="E13" s="23">
        <v>10</v>
      </c>
      <c r="H13" s="23">
        <v>5</v>
      </c>
      <c r="I13" s="23" t="s">
        <v>105</v>
      </c>
      <c r="J13" s="23">
        <v>3</v>
      </c>
      <c r="K13" s="23" t="s">
        <v>192</v>
      </c>
      <c r="L13" s="23" t="s">
        <v>193</v>
      </c>
      <c r="R13" s="25">
        <v>1222</v>
      </c>
      <c r="S13" s="25" t="s">
        <v>102</v>
      </c>
      <c r="T13" s="25" t="s">
        <v>719</v>
      </c>
      <c r="U13" s="25" t="s">
        <v>102</v>
      </c>
      <c r="V13" s="25" t="s">
        <v>103</v>
      </c>
      <c r="W13" s="25">
        <v>1</v>
      </c>
      <c r="X13" s="25" t="s">
        <v>104</v>
      </c>
    </row>
    <row r="14" spans="1:25" x14ac:dyDescent="0.25">
      <c r="A14" s="23">
        <v>3564700458518</v>
      </c>
      <c r="B14" s="24" t="s">
        <v>327</v>
      </c>
      <c r="C14" s="23" t="s">
        <v>732</v>
      </c>
      <c r="D14" s="23">
        <v>3564700458518</v>
      </c>
      <c r="E14" s="23">
        <v>24</v>
      </c>
      <c r="H14" s="23">
        <v>5</v>
      </c>
      <c r="I14" s="23" t="s">
        <v>105</v>
      </c>
      <c r="J14" s="23">
        <v>7</v>
      </c>
      <c r="K14" s="23" t="s">
        <v>328</v>
      </c>
      <c r="L14" s="23" t="s">
        <v>329</v>
      </c>
      <c r="R14" s="25">
        <v>10092</v>
      </c>
      <c r="S14" s="25" t="s">
        <v>102</v>
      </c>
      <c r="T14" s="25" t="s">
        <v>728</v>
      </c>
      <c r="U14" s="25" t="s">
        <v>102</v>
      </c>
      <c r="V14" s="25" t="s">
        <v>103</v>
      </c>
      <c r="W14" s="25">
        <v>1</v>
      </c>
      <c r="X14" s="25" t="s">
        <v>104</v>
      </c>
    </row>
    <row r="15" spans="1:25" x14ac:dyDescent="0.25">
      <c r="A15" s="23">
        <v>3599740009918</v>
      </c>
      <c r="B15" s="24" t="s">
        <v>320</v>
      </c>
      <c r="C15" s="23" t="s">
        <v>181</v>
      </c>
      <c r="D15" s="23">
        <v>3599740009918</v>
      </c>
      <c r="E15" s="23">
        <v>24</v>
      </c>
      <c r="H15" s="23">
        <v>5</v>
      </c>
      <c r="I15" s="23" t="s">
        <v>108</v>
      </c>
      <c r="J15" s="23">
        <v>7</v>
      </c>
      <c r="K15" s="23" t="s">
        <v>334</v>
      </c>
      <c r="L15" s="23" t="s">
        <v>335</v>
      </c>
      <c r="R15" s="25">
        <v>34449</v>
      </c>
      <c r="S15" s="25" t="s">
        <v>102</v>
      </c>
      <c r="T15" s="25" t="s">
        <v>719</v>
      </c>
      <c r="U15" s="25" t="s">
        <v>102</v>
      </c>
      <c r="V15" s="25" t="s">
        <v>103</v>
      </c>
      <c r="W15" s="25">
        <v>1</v>
      </c>
      <c r="X15" s="25" t="s">
        <v>104</v>
      </c>
    </row>
    <row r="16" spans="1:25" x14ac:dyDescent="0.25">
      <c r="A16" s="23">
        <v>3599740009932</v>
      </c>
      <c r="B16" s="24" t="s">
        <v>174</v>
      </c>
      <c r="C16" s="23" t="s">
        <v>733</v>
      </c>
      <c r="D16" s="23">
        <v>3599740009932</v>
      </c>
      <c r="E16" s="23">
        <v>20</v>
      </c>
      <c r="H16" s="23">
        <v>5</v>
      </c>
      <c r="I16" s="23" t="s">
        <v>108</v>
      </c>
      <c r="J16" s="23">
        <v>15</v>
      </c>
      <c r="K16" s="23" t="s">
        <v>175</v>
      </c>
      <c r="L16" s="23" t="s">
        <v>176</v>
      </c>
      <c r="R16" s="25">
        <v>34450</v>
      </c>
      <c r="S16" s="25" t="s">
        <v>102</v>
      </c>
      <c r="T16" s="25" t="s">
        <v>728</v>
      </c>
      <c r="U16" s="25" t="s">
        <v>102</v>
      </c>
      <c r="V16" s="25" t="s">
        <v>103</v>
      </c>
      <c r="W16" s="25">
        <v>1</v>
      </c>
      <c r="X16" s="25" t="s">
        <v>104</v>
      </c>
    </row>
    <row r="17" spans="1:24" x14ac:dyDescent="0.25">
      <c r="A17" s="23">
        <v>3564700458471</v>
      </c>
      <c r="B17" s="24" t="s">
        <v>734</v>
      </c>
      <c r="C17" s="23" t="s">
        <v>735</v>
      </c>
      <c r="D17" s="23">
        <v>3564700458471</v>
      </c>
      <c r="E17" s="23">
        <v>12</v>
      </c>
      <c r="H17" s="23">
        <v>5</v>
      </c>
      <c r="I17" s="23" t="s">
        <v>105</v>
      </c>
      <c r="J17" s="23">
        <v>7</v>
      </c>
      <c r="K17" s="23" t="s">
        <v>736</v>
      </c>
      <c r="L17" s="23" t="s">
        <v>737</v>
      </c>
      <c r="R17" s="25">
        <v>10093</v>
      </c>
      <c r="S17" s="25" t="s">
        <v>102</v>
      </c>
      <c r="T17" s="25" t="s">
        <v>719</v>
      </c>
      <c r="U17" s="25" t="s">
        <v>102</v>
      </c>
      <c r="V17" s="25" t="s">
        <v>103</v>
      </c>
      <c r="W17" s="25">
        <v>1</v>
      </c>
      <c r="X17" s="25" t="s">
        <v>104</v>
      </c>
    </row>
    <row r="18" spans="1:24" x14ac:dyDescent="0.25">
      <c r="A18" s="23">
        <v>3564700433706</v>
      </c>
      <c r="B18" s="24" t="s">
        <v>336</v>
      </c>
      <c r="C18" s="23" t="s">
        <v>330</v>
      </c>
      <c r="D18" s="23">
        <v>3564700433706</v>
      </c>
      <c r="E18" s="23">
        <v>12</v>
      </c>
      <c r="H18" s="23">
        <v>5</v>
      </c>
      <c r="I18" s="23" t="s">
        <v>105</v>
      </c>
      <c r="J18" s="23">
        <v>7</v>
      </c>
      <c r="K18" s="23" t="s">
        <v>337</v>
      </c>
      <c r="L18" s="23" t="s">
        <v>338</v>
      </c>
      <c r="R18" s="25">
        <v>12930</v>
      </c>
      <c r="S18" s="25" t="s">
        <v>102</v>
      </c>
      <c r="T18" s="25" t="s">
        <v>719</v>
      </c>
      <c r="U18" s="25" t="s">
        <v>102</v>
      </c>
      <c r="V18" s="25" t="s">
        <v>103</v>
      </c>
      <c r="W18" s="25">
        <v>1</v>
      </c>
      <c r="X18" s="25" t="s">
        <v>104</v>
      </c>
    </row>
    <row r="19" spans="1:24" x14ac:dyDescent="0.25">
      <c r="A19" s="23">
        <v>3083680019408</v>
      </c>
      <c r="B19" s="24" t="s">
        <v>141</v>
      </c>
      <c r="C19" s="23" t="s">
        <v>142</v>
      </c>
      <c r="D19" s="23">
        <v>3083680019408</v>
      </c>
      <c r="E19" s="23">
        <v>10</v>
      </c>
      <c r="H19" s="23">
        <v>5</v>
      </c>
      <c r="I19" s="23" t="s">
        <v>105</v>
      </c>
      <c r="J19" s="23">
        <v>2</v>
      </c>
      <c r="K19" s="23" t="s">
        <v>143</v>
      </c>
      <c r="L19" s="23" t="s">
        <v>144</v>
      </c>
      <c r="R19" s="25">
        <v>10979</v>
      </c>
      <c r="S19" s="25" t="s">
        <v>102</v>
      </c>
      <c r="T19" s="25" t="s">
        <v>719</v>
      </c>
      <c r="U19" s="25" t="s">
        <v>102</v>
      </c>
      <c r="V19" s="25" t="s">
        <v>103</v>
      </c>
      <c r="W19" s="25">
        <v>1</v>
      </c>
      <c r="X19" s="25" t="s">
        <v>104</v>
      </c>
    </row>
    <row r="20" spans="1:24" x14ac:dyDescent="0.25">
      <c r="A20" s="23">
        <v>3564707086943</v>
      </c>
      <c r="B20" s="24" t="s">
        <v>738</v>
      </c>
      <c r="C20" s="23" t="s">
        <v>739</v>
      </c>
      <c r="D20" s="23">
        <v>3564707086943</v>
      </c>
      <c r="E20" s="23">
        <v>12</v>
      </c>
      <c r="H20" s="23">
        <v>5</v>
      </c>
      <c r="I20" s="23" t="s">
        <v>105</v>
      </c>
      <c r="J20" s="23">
        <v>4</v>
      </c>
      <c r="K20" s="23" t="s">
        <v>263</v>
      </c>
      <c r="L20" s="23" t="s">
        <v>264</v>
      </c>
      <c r="R20" s="25">
        <v>16034</v>
      </c>
      <c r="S20" s="25" t="s">
        <v>102</v>
      </c>
      <c r="T20" s="25" t="s">
        <v>719</v>
      </c>
      <c r="U20" s="25" t="s">
        <v>102</v>
      </c>
      <c r="V20" s="25" t="s">
        <v>103</v>
      </c>
      <c r="W20" s="25">
        <v>1</v>
      </c>
      <c r="X20" s="25" t="s">
        <v>104</v>
      </c>
    </row>
    <row r="21" spans="1:24" x14ac:dyDescent="0.25">
      <c r="A21" s="23">
        <v>8710438100754</v>
      </c>
      <c r="B21" s="24" t="s">
        <v>740</v>
      </c>
      <c r="C21" s="23" t="s">
        <v>741</v>
      </c>
      <c r="D21" s="23">
        <v>8710438100754</v>
      </c>
      <c r="E21" s="23">
        <v>16</v>
      </c>
      <c r="H21" s="23">
        <v>5</v>
      </c>
      <c r="I21" s="23" t="s">
        <v>105</v>
      </c>
      <c r="J21" s="23">
        <v>4</v>
      </c>
      <c r="K21" s="23" t="s">
        <v>128</v>
      </c>
      <c r="L21" s="23" t="s">
        <v>129</v>
      </c>
      <c r="R21" s="25">
        <v>43315</v>
      </c>
      <c r="S21" s="25" t="s">
        <v>102</v>
      </c>
      <c r="T21" s="25" t="s">
        <v>719</v>
      </c>
      <c r="U21" s="25" t="s">
        <v>102</v>
      </c>
      <c r="V21" s="25" t="s">
        <v>103</v>
      </c>
      <c r="W21" s="25">
        <v>1</v>
      </c>
      <c r="X21" s="25" t="s">
        <v>104</v>
      </c>
    </row>
    <row r="22" spans="1:24" x14ac:dyDescent="0.25">
      <c r="A22" s="23">
        <v>3564700005828</v>
      </c>
      <c r="B22" s="24" t="s">
        <v>742</v>
      </c>
      <c r="C22" s="23" t="s">
        <v>101</v>
      </c>
      <c r="D22" s="23">
        <v>3564700005828</v>
      </c>
      <c r="E22" s="23">
        <v>10</v>
      </c>
      <c r="H22" s="23">
        <v>5</v>
      </c>
      <c r="I22" s="23" t="s">
        <v>105</v>
      </c>
      <c r="J22" s="23">
        <v>7</v>
      </c>
      <c r="K22" s="23" t="s">
        <v>743</v>
      </c>
      <c r="L22" s="23" t="s">
        <v>744</v>
      </c>
      <c r="R22" s="25">
        <v>1227</v>
      </c>
      <c r="S22" s="25" t="s">
        <v>102</v>
      </c>
      <c r="T22" s="25" t="s">
        <v>719</v>
      </c>
      <c r="U22" s="25" t="s">
        <v>102</v>
      </c>
      <c r="V22" s="25" t="s">
        <v>103</v>
      </c>
      <c r="W22" s="25">
        <v>1</v>
      </c>
      <c r="X22" s="25" t="s">
        <v>104</v>
      </c>
    </row>
    <row r="23" spans="1:24" x14ac:dyDescent="0.25">
      <c r="A23" s="23">
        <v>3564707087063</v>
      </c>
      <c r="B23" s="24" t="s">
        <v>745</v>
      </c>
      <c r="C23" s="23" t="s">
        <v>746</v>
      </c>
      <c r="D23" s="23">
        <v>3564707087063</v>
      </c>
      <c r="E23" s="23">
        <v>12</v>
      </c>
      <c r="H23" s="23">
        <v>5</v>
      </c>
      <c r="I23" s="23" t="s">
        <v>105</v>
      </c>
      <c r="J23" s="23">
        <v>4</v>
      </c>
      <c r="K23" s="23" t="s">
        <v>340</v>
      </c>
      <c r="L23" s="23" t="s">
        <v>341</v>
      </c>
      <c r="R23" s="25">
        <v>16029</v>
      </c>
      <c r="S23" s="25" t="s">
        <v>102</v>
      </c>
      <c r="T23" s="25" t="s">
        <v>728</v>
      </c>
      <c r="U23" s="25" t="s">
        <v>102</v>
      </c>
      <c r="V23" s="25" t="s">
        <v>103</v>
      </c>
      <c r="W23" s="25">
        <v>1</v>
      </c>
      <c r="X23" s="25" t="s">
        <v>104</v>
      </c>
    </row>
    <row r="24" spans="1:24" x14ac:dyDescent="0.25">
      <c r="A24" s="23">
        <v>3564700566756</v>
      </c>
      <c r="B24" s="24" t="s">
        <v>747</v>
      </c>
      <c r="C24" s="23" t="s">
        <v>748</v>
      </c>
      <c r="D24" s="23">
        <v>3564700566756</v>
      </c>
      <c r="E24" s="23">
        <v>10</v>
      </c>
      <c r="H24" s="23">
        <v>5</v>
      </c>
      <c r="I24" s="23" t="s">
        <v>108</v>
      </c>
      <c r="J24" s="23">
        <v>15</v>
      </c>
      <c r="K24" s="23" t="s">
        <v>749</v>
      </c>
      <c r="L24" s="23" t="s">
        <v>750</v>
      </c>
      <c r="R24" s="25">
        <v>19957</v>
      </c>
      <c r="S24" s="25" t="s">
        <v>102</v>
      </c>
      <c r="T24" s="25" t="s">
        <v>719</v>
      </c>
      <c r="U24" s="25" t="s">
        <v>102</v>
      </c>
      <c r="V24" s="25" t="s">
        <v>103</v>
      </c>
      <c r="W24" s="25">
        <v>1</v>
      </c>
      <c r="X24" s="25" t="s">
        <v>104</v>
      </c>
    </row>
    <row r="25" spans="1:24" x14ac:dyDescent="0.25">
      <c r="A25" s="23">
        <v>3564700494998</v>
      </c>
      <c r="B25" s="24" t="s">
        <v>751</v>
      </c>
      <c r="C25" s="23" t="s">
        <v>752</v>
      </c>
      <c r="D25" s="23">
        <v>3564700494998</v>
      </c>
      <c r="E25" s="23">
        <v>10</v>
      </c>
      <c r="H25" s="23">
        <v>5</v>
      </c>
      <c r="I25" s="23" t="s">
        <v>105</v>
      </c>
      <c r="J25" s="23">
        <v>8</v>
      </c>
      <c r="K25" s="23" t="s">
        <v>753</v>
      </c>
      <c r="L25" s="23" t="s">
        <v>754</v>
      </c>
      <c r="R25" s="25">
        <v>19659</v>
      </c>
      <c r="S25" s="25" t="s">
        <v>102</v>
      </c>
      <c r="T25" s="25" t="s">
        <v>719</v>
      </c>
      <c r="U25" s="25" t="s">
        <v>102</v>
      </c>
      <c r="V25" s="25" t="s">
        <v>103</v>
      </c>
      <c r="W25" s="25">
        <v>1</v>
      </c>
      <c r="X25" s="25" t="s">
        <v>104</v>
      </c>
    </row>
    <row r="26" spans="1:24" x14ac:dyDescent="0.25">
      <c r="A26" s="23">
        <v>3564700458433</v>
      </c>
      <c r="B26" s="24" t="s">
        <v>295</v>
      </c>
      <c r="C26" s="23" t="s">
        <v>296</v>
      </c>
      <c r="D26" s="23">
        <v>3564700458433</v>
      </c>
      <c r="E26" s="23">
        <v>10</v>
      </c>
      <c r="H26" s="23">
        <v>5</v>
      </c>
      <c r="I26" s="23" t="s">
        <v>105</v>
      </c>
      <c r="J26" s="23">
        <v>9</v>
      </c>
      <c r="K26" s="23" t="s">
        <v>297</v>
      </c>
      <c r="L26" s="23" t="s">
        <v>298</v>
      </c>
      <c r="R26" s="25">
        <v>20685</v>
      </c>
      <c r="S26" s="25" t="s">
        <v>102</v>
      </c>
      <c r="T26" s="25" t="s">
        <v>719</v>
      </c>
      <c r="U26" s="25" t="s">
        <v>102</v>
      </c>
      <c r="V26" s="25" t="s">
        <v>103</v>
      </c>
      <c r="W26" s="25">
        <v>1</v>
      </c>
      <c r="X26" s="25" t="s">
        <v>104</v>
      </c>
    </row>
    <row r="27" spans="1:24" x14ac:dyDescent="0.25">
      <c r="A27" s="23">
        <v>3564709047393</v>
      </c>
      <c r="B27" s="24" t="s">
        <v>755</v>
      </c>
      <c r="C27" s="23" t="s">
        <v>756</v>
      </c>
      <c r="D27" s="23">
        <v>3564709047393</v>
      </c>
      <c r="E27" s="23">
        <v>12</v>
      </c>
      <c r="H27" s="23">
        <v>5</v>
      </c>
      <c r="I27" s="23" t="s">
        <v>105</v>
      </c>
      <c r="J27" s="23">
        <v>10</v>
      </c>
      <c r="K27" s="23" t="s">
        <v>357</v>
      </c>
      <c r="L27" s="23" t="s">
        <v>358</v>
      </c>
      <c r="R27" s="25">
        <v>30110</v>
      </c>
      <c r="S27" s="25" t="s">
        <v>102</v>
      </c>
      <c r="T27" s="25" t="s">
        <v>728</v>
      </c>
      <c r="U27" s="25" t="s">
        <v>102</v>
      </c>
      <c r="V27" s="25" t="s">
        <v>103</v>
      </c>
      <c r="W27" s="25">
        <v>1</v>
      </c>
      <c r="X27" s="25" t="s">
        <v>104</v>
      </c>
    </row>
    <row r="28" spans="1:24" x14ac:dyDescent="0.25">
      <c r="A28" s="23">
        <v>3564700566763</v>
      </c>
      <c r="B28" s="24" t="s">
        <v>757</v>
      </c>
      <c r="C28" s="23" t="s">
        <v>748</v>
      </c>
      <c r="D28" s="23">
        <v>3564700566763</v>
      </c>
      <c r="E28" s="23">
        <v>10</v>
      </c>
      <c r="H28" s="23">
        <v>5</v>
      </c>
      <c r="I28" s="23" t="s">
        <v>105</v>
      </c>
      <c r="J28" s="23">
        <v>8</v>
      </c>
      <c r="K28" s="23" t="s">
        <v>758</v>
      </c>
      <c r="L28" s="23" t="s">
        <v>759</v>
      </c>
      <c r="R28" s="25">
        <v>19960</v>
      </c>
      <c r="S28" s="25" t="s">
        <v>102</v>
      </c>
      <c r="T28" s="25" t="s">
        <v>719</v>
      </c>
      <c r="U28" s="25" t="s">
        <v>102</v>
      </c>
      <c r="V28" s="25" t="s">
        <v>103</v>
      </c>
      <c r="W28" s="25">
        <v>1</v>
      </c>
      <c r="X28" s="25" t="s">
        <v>104</v>
      </c>
    </row>
    <row r="29" spans="1:24" x14ac:dyDescent="0.25">
      <c r="A29" s="23">
        <v>3564707098878</v>
      </c>
      <c r="B29" s="24" t="s">
        <v>760</v>
      </c>
      <c r="C29" s="23" t="s">
        <v>761</v>
      </c>
      <c r="D29" s="23">
        <v>3564707098878</v>
      </c>
      <c r="E29" s="23">
        <v>10</v>
      </c>
      <c r="H29" s="23">
        <v>5</v>
      </c>
      <c r="I29" s="23" t="s">
        <v>105</v>
      </c>
      <c r="J29" s="23">
        <v>4</v>
      </c>
      <c r="K29" s="23" t="s">
        <v>232</v>
      </c>
      <c r="L29" s="23" t="s">
        <v>233</v>
      </c>
      <c r="R29" s="25">
        <v>29862</v>
      </c>
      <c r="S29" s="25" t="s">
        <v>102</v>
      </c>
      <c r="T29" s="25" t="s">
        <v>728</v>
      </c>
      <c r="U29" s="25" t="s">
        <v>102</v>
      </c>
      <c r="V29" s="25" t="s">
        <v>103</v>
      </c>
      <c r="W29" s="25">
        <v>1</v>
      </c>
      <c r="X29" s="25" t="s">
        <v>104</v>
      </c>
    </row>
    <row r="30" spans="1:24" x14ac:dyDescent="0.25">
      <c r="A30" s="23">
        <v>3564700574362</v>
      </c>
      <c r="B30" s="24" t="s">
        <v>307</v>
      </c>
      <c r="C30" s="23" t="s">
        <v>308</v>
      </c>
      <c r="D30" s="23">
        <v>3564700574362</v>
      </c>
      <c r="E30" s="23">
        <v>12</v>
      </c>
      <c r="H30" s="23">
        <v>5</v>
      </c>
      <c r="I30" s="23" t="s">
        <v>105</v>
      </c>
      <c r="J30" s="23">
        <v>6</v>
      </c>
      <c r="K30" s="23" t="s">
        <v>309</v>
      </c>
      <c r="L30" s="23" t="s">
        <v>310</v>
      </c>
      <c r="R30" s="25">
        <v>21877</v>
      </c>
      <c r="S30" s="25" t="s">
        <v>102</v>
      </c>
      <c r="T30" s="25" t="s">
        <v>728</v>
      </c>
      <c r="U30" s="25" t="s">
        <v>102</v>
      </c>
      <c r="V30" s="25" t="s">
        <v>103</v>
      </c>
      <c r="W30" s="25">
        <v>1</v>
      </c>
      <c r="X30" s="25" t="s">
        <v>104</v>
      </c>
    </row>
    <row r="31" spans="1:24" x14ac:dyDescent="0.25">
      <c r="A31" s="23">
        <v>3661112081126</v>
      </c>
      <c r="B31" s="24" t="s">
        <v>346</v>
      </c>
      <c r="C31" s="23" t="s">
        <v>347</v>
      </c>
      <c r="D31" s="23">
        <v>3661112081126</v>
      </c>
      <c r="E31" s="23">
        <v>7</v>
      </c>
      <c r="H31" s="23">
        <v>5</v>
      </c>
      <c r="I31" s="23" t="s">
        <v>108</v>
      </c>
      <c r="J31" s="23">
        <v>1</v>
      </c>
      <c r="K31" s="23" t="s">
        <v>348</v>
      </c>
      <c r="L31" s="23" t="s">
        <v>349</v>
      </c>
      <c r="R31" s="25">
        <v>33098</v>
      </c>
      <c r="S31" s="25" t="s">
        <v>102</v>
      </c>
      <c r="T31" s="25" t="s">
        <v>719</v>
      </c>
      <c r="U31" s="25" t="s">
        <v>102</v>
      </c>
      <c r="V31" s="25" t="s">
        <v>103</v>
      </c>
      <c r="W31" s="25">
        <v>1</v>
      </c>
      <c r="X31" s="25" t="s">
        <v>104</v>
      </c>
    </row>
    <row r="32" spans="1:24" x14ac:dyDescent="0.25">
      <c r="A32" s="23">
        <v>3564700516034</v>
      </c>
      <c r="B32" s="24" t="s">
        <v>292</v>
      </c>
      <c r="C32" s="23" t="s">
        <v>181</v>
      </c>
      <c r="D32" s="23">
        <v>3564700516034</v>
      </c>
      <c r="E32" s="23">
        <v>20</v>
      </c>
      <c r="H32" s="23">
        <v>5</v>
      </c>
      <c r="I32" s="23" t="s">
        <v>108</v>
      </c>
      <c r="J32" s="23">
        <v>1</v>
      </c>
      <c r="K32" s="23" t="s">
        <v>293</v>
      </c>
      <c r="L32" s="23" t="s">
        <v>294</v>
      </c>
      <c r="R32" s="25">
        <v>17348</v>
      </c>
      <c r="S32" s="25" t="s">
        <v>102</v>
      </c>
      <c r="T32" s="25" t="s">
        <v>728</v>
      </c>
      <c r="U32" s="25" t="s">
        <v>102</v>
      </c>
      <c r="V32" s="25" t="s">
        <v>103</v>
      </c>
      <c r="W32" s="25">
        <v>1</v>
      </c>
      <c r="X32" s="25" t="s">
        <v>104</v>
      </c>
    </row>
    <row r="33" spans="1:24" x14ac:dyDescent="0.25">
      <c r="A33" s="23">
        <v>3083680904919</v>
      </c>
      <c r="B33" s="24" t="s">
        <v>303</v>
      </c>
      <c r="C33" s="23" t="s">
        <v>304</v>
      </c>
      <c r="D33" s="23">
        <v>3083680904919</v>
      </c>
      <c r="E33" s="23">
        <v>10</v>
      </c>
      <c r="H33" s="23">
        <v>5</v>
      </c>
      <c r="I33" s="23" t="s">
        <v>105</v>
      </c>
      <c r="J33" s="23">
        <v>3</v>
      </c>
      <c r="K33" s="23" t="s">
        <v>305</v>
      </c>
      <c r="L33" s="23" t="s">
        <v>306</v>
      </c>
      <c r="R33" s="25">
        <v>19912</v>
      </c>
      <c r="S33" s="25" t="s">
        <v>102</v>
      </c>
      <c r="T33" s="25" t="s">
        <v>719</v>
      </c>
      <c r="U33" s="25" t="s">
        <v>102</v>
      </c>
      <c r="V33" s="25" t="s">
        <v>103</v>
      </c>
      <c r="W33" s="25">
        <v>1</v>
      </c>
      <c r="X33" s="25" t="s">
        <v>104</v>
      </c>
    </row>
    <row r="34" spans="1:24" x14ac:dyDescent="0.25">
      <c r="A34" s="23">
        <v>3083680019408</v>
      </c>
      <c r="B34" s="24" t="s">
        <v>141</v>
      </c>
      <c r="C34" s="23" t="s">
        <v>142</v>
      </c>
      <c r="D34" s="23">
        <v>3083680019408</v>
      </c>
      <c r="E34" s="23">
        <v>10</v>
      </c>
      <c r="H34" s="23">
        <v>5</v>
      </c>
      <c r="I34" s="23" t="s">
        <v>105</v>
      </c>
      <c r="J34" s="23">
        <v>2</v>
      </c>
      <c r="K34" s="23" t="s">
        <v>143</v>
      </c>
      <c r="L34" s="23" t="s">
        <v>144</v>
      </c>
      <c r="R34" s="25">
        <v>10979</v>
      </c>
      <c r="S34" s="25" t="s">
        <v>102</v>
      </c>
      <c r="T34" s="25" t="s">
        <v>719</v>
      </c>
      <c r="U34" s="25" t="s">
        <v>102</v>
      </c>
      <c r="V34" s="25" t="s">
        <v>103</v>
      </c>
      <c r="W34" s="25">
        <v>1</v>
      </c>
      <c r="X34" s="25" t="s">
        <v>104</v>
      </c>
    </row>
    <row r="35" spans="1:24" x14ac:dyDescent="0.25">
      <c r="A35" s="23">
        <v>3564707086981</v>
      </c>
      <c r="B35" s="24" t="s">
        <v>314</v>
      </c>
      <c r="C35" s="23" t="s">
        <v>315</v>
      </c>
      <c r="D35" s="23">
        <v>3564707086981</v>
      </c>
      <c r="E35" s="23">
        <v>10</v>
      </c>
      <c r="H35" s="23">
        <v>5</v>
      </c>
      <c r="I35" s="23" t="s">
        <v>105</v>
      </c>
      <c r="J35" s="23">
        <v>4</v>
      </c>
      <c r="K35" s="23" t="s">
        <v>762</v>
      </c>
      <c r="L35" s="23" t="s">
        <v>763</v>
      </c>
      <c r="R35" s="25">
        <v>16033</v>
      </c>
      <c r="S35" s="25" t="s">
        <v>102</v>
      </c>
      <c r="T35" s="25" t="s">
        <v>719</v>
      </c>
      <c r="U35" s="25" t="s">
        <v>102</v>
      </c>
      <c r="V35" s="25" t="s">
        <v>103</v>
      </c>
      <c r="W35" s="25">
        <v>1</v>
      </c>
      <c r="X35" s="25" t="s">
        <v>104</v>
      </c>
    </row>
    <row r="36" spans="1:24" x14ac:dyDescent="0.25">
      <c r="A36" s="23">
        <v>3599740009345</v>
      </c>
      <c r="B36" s="24" t="s">
        <v>342</v>
      </c>
      <c r="C36" s="23" t="s">
        <v>343</v>
      </c>
      <c r="D36" s="23">
        <v>3599740009345</v>
      </c>
      <c r="E36" s="23">
        <v>72</v>
      </c>
      <c r="H36" s="23">
        <v>5</v>
      </c>
      <c r="I36" s="23" t="s">
        <v>105</v>
      </c>
      <c r="J36" s="23">
        <v>1</v>
      </c>
      <c r="K36" s="23" t="s">
        <v>344</v>
      </c>
      <c r="L36" s="23" t="s">
        <v>345</v>
      </c>
      <c r="R36" s="25">
        <v>32948</v>
      </c>
      <c r="S36" s="25" t="s">
        <v>102</v>
      </c>
      <c r="T36" s="25" t="s">
        <v>728</v>
      </c>
      <c r="U36" s="25" t="s">
        <v>102</v>
      </c>
      <c r="V36" s="25" t="s">
        <v>103</v>
      </c>
      <c r="W36" s="25">
        <v>1</v>
      </c>
      <c r="X36" s="25" t="s">
        <v>104</v>
      </c>
    </row>
    <row r="37" spans="1:24" x14ac:dyDescent="0.25">
      <c r="A37" s="23">
        <v>3564700005491</v>
      </c>
      <c r="B37" s="24" t="s">
        <v>299</v>
      </c>
      <c r="C37" s="23" t="s">
        <v>300</v>
      </c>
      <c r="D37" s="23">
        <v>3564700005491</v>
      </c>
      <c r="E37" s="23">
        <v>10</v>
      </c>
      <c r="H37" s="23">
        <v>5</v>
      </c>
      <c r="I37" s="23" t="s">
        <v>105</v>
      </c>
      <c r="J37" s="23">
        <v>8</v>
      </c>
      <c r="K37" s="23" t="s">
        <v>301</v>
      </c>
      <c r="L37" s="23" t="s">
        <v>302</v>
      </c>
      <c r="R37" s="25">
        <v>4009</v>
      </c>
      <c r="S37" s="25" t="s">
        <v>102</v>
      </c>
      <c r="T37" s="25" t="s">
        <v>719</v>
      </c>
      <c r="U37" s="25" t="s">
        <v>102</v>
      </c>
      <c r="V37" s="25" t="s">
        <v>103</v>
      </c>
      <c r="W37" s="25">
        <v>1</v>
      </c>
      <c r="X37" s="25" t="s">
        <v>104</v>
      </c>
    </row>
    <row r="38" spans="1:24" x14ac:dyDescent="0.25">
      <c r="A38" s="23">
        <v>3564700475386</v>
      </c>
      <c r="B38" s="24" t="s">
        <v>350</v>
      </c>
      <c r="C38" s="23" t="s">
        <v>181</v>
      </c>
      <c r="D38" s="23">
        <v>3564700475386</v>
      </c>
      <c r="E38" s="23">
        <v>12</v>
      </c>
      <c r="H38" s="23">
        <v>5</v>
      </c>
      <c r="I38" s="23" t="s">
        <v>105</v>
      </c>
      <c r="J38" s="23">
        <v>8</v>
      </c>
      <c r="K38" s="23" t="s">
        <v>351</v>
      </c>
      <c r="L38" s="23" t="s">
        <v>352</v>
      </c>
      <c r="R38" s="25">
        <v>9916</v>
      </c>
      <c r="S38" s="25" t="s">
        <v>102</v>
      </c>
      <c r="T38" s="25" t="s">
        <v>719</v>
      </c>
      <c r="U38" s="25" t="s">
        <v>102</v>
      </c>
      <c r="V38" s="25" t="s">
        <v>103</v>
      </c>
      <c r="W38" s="25">
        <v>1</v>
      </c>
      <c r="X38" s="25" t="s">
        <v>104</v>
      </c>
    </row>
    <row r="39" spans="1:24" x14ac:dyDescent="0.25">
      <c r="A39" s="23">
        <v>3564700516034</v>
      </c>
      <c r="B39" s="24" t="s">
        <v>292</v>
      </c>
      <c r="C39" s="23" t="s">
        <v>181</v>
      </c>
      <c r="D39" s="23">
        <v>3564700516034</v>
      </c>
      <c r="E39" s="23">
        <v>10</v>
      </c>
      <c r="H39" s="23">
        <v>5</v>
      </c>
      <c r="I39" s="23" t="s">
        <v>108</v>
      </c>
      <c r="J39" s="23">
        <v>1</v>
      </c>
      <c r="K39" s="23" t="s">
        <v>293</v>
      </c>
      <c r="L39" s="23" t="s">
        <v>294</v>
      </c>
      <c r="R39" s="25">
        <v>17348</v>
      </c>
      <c r="S39" s="25" t="s">
        <v>102</v>
      </c>
      <c r="T39" s="25" t="s">
        <v>719</v>
      </c>
      <c r="U39" s="25" t="s">
        <v>102</v>
      </c>
      <c r="V39" s="25" t="s">
        <v>103</v>
      </c>
      <c r="W39" s="25">
        <v>1</v>
      </c>
      <c r="X39" s="25" t="s">
        <v>104</v>
      </c>
    </row>
    <row r="40" spans="1:24" x14ac:dyDescent="0.25">
      <c r="A40" s="23">
        <v>3564707086981</v>
      </c>
      <c r="B40" s="24" t="s">
        <v>314</v>
      </c>
      <c r="C40" s="23" t="s">
        <v>315</v>
      </c>
      <c r="D40" s="23">
        <v>3564707086981</v>
      </c>
      <c r="E40" s="23">
        <v>10</v>
      </c>
      <c r="H40" s="23">
        <v>5</v>
      </c>
      <c r="I40" s="23" t="s">
        <v>105</v>
      </c>
      <c r="J40" s="23">
        <v>4</v>
      </c>
      <c r="K40" s="23" t="s">
        <v>762</v>
      </c>
      <c r="L40" s="23" t="s">
        <v>763</v>
      </c>
      <c r="R40" s="25">
        <v>16033</v>
      </c>
      <c r="S40" s="25" t="s">
        <v>102</v>
      </c>
      <c r="T40" s="25" t="s">
        <v>728</v>
      </c>
      <c r="U40" s="25" t="s">
        <v>102</v>
      </c>
      <c r="V40" s="25" t="s">
        <v>103</v>
      </c>
      <c r="W40" s="25">
        <v>1</v>
      </c>
      <c r="X40" s="25" t="s">
        <v>104</v>
      </c>
    </row>
    <row r="41" spans="1:24" x14ac:dyDescent="0.25">
      <c r="A41" s="23">
        <v>3564700005699</v>
      </c>
      <c r="B41" s="24" t="s">
        <v>316</v>
      </c>
      <c r="C41" s="23" t="s">
        <v>317</v>
      </c>
      <c r="D41" s="23">
        <v>3564700005699</v>
      </c>
      <c r="E41" s="23">
        <v>10</v>
      </c>
      <c r="H41" s="23">
        <v>5</v>
      </c>
      <c r="I41" s="23" t="s">
        <v>105</v>
      </c>
      <c r="J41" s="23">
        <v>8</v>
      </c>
      <c r="K41" s="23" t="s">
        <v>318</v>
      </c>
      <c r="L41" s="23" t="s">
        <v>319</v>
      </c>
      <c r="R41" s="25">
        <v>1221</v>
      </c>
      <c r="S41" s="25" t="s">
        <v>102</v>
      </c>
      <c r="T41" s="25" t="s">
        <v>719</v>
      </c>
      <c r="U41" s="25" t="s">
        <v>102</v>
      </c>
      <c r="V41" s="25" t="s">
        <v>103</v>
      </c>
      <c r="W41" s="25">
        <v>1</v>
      </c>
      <c r="X41" s="25" t="s">
        <v>104</v>
      </c>
    </row>
    <row r="42" spans="1:24" x14ac:dyDescent="0.25">
      <c r="A42" s="23">
        <v>3564707091121</v>
      </c>
      <c r="B42" s="24" t="s">
        <v>339</v>
      </c>
      <c r="C42" s="23" t="s">
        <v>181</v>
      </c>
      <c r="D42" s="23">
        <v>3564707091121</v>
      </c>
      <c r="E42" s="23">
        <v>24</v>
      </c>
      <c r="H42" s="23">
        <v>5</v>
      </c>
      <c r="I42" s="23" t="s">
        <v>105</v>
      </c>
      <c r="J42" s="23">
        <v>4</v>
      </c>
      <c r="K42" s="23" t="s">
        <v>764</v>
      </c>
      <c r="L42" s="23" t="s">
        <v>765</v>
      </c>
      <c r="R42" s="25">
        <v>20545</v>
      </c>
      <c r="S42" s="25" t="s">
        <v>102</v>
      </c>
      <c r="T42" s="25" t="s">
        <v>728</v>
      </c>
      <c r="U42" s="25" t="s">
        <v>102</v>
      </c>
      <c r="V42" s="25" t="s">
        <v>103</v>
      </c>
      <c r="W42" s="25">
        <v>1</v>
      </c>
      <c r="X42" s="25" t="s">
        <v>104</v>
      </c>
    </row>
    <row r="43" spans="1:24" x14ac:dyDescent="0.25">
      <c r="A43" s="23">
        <v>3564707086981</v>
      </c>
      <c r="B43" s="24" t="s">
        <v>314</v>
      </c>
      <c r="C43" s="23" t="s">
        <v>315</v>
      </c>
      <c r="D43" s="23">
        <v>3564707086981</v>
      </c>
      <c r="E43" s="23">
        <v>10</v>
      </c>
      <c r="H43" s="23">
        <v>5</v>
      </c>
      <c r="I43" s="23" t="s">
        <v>105</v>
      </c>
      <c r="J43" s="23">
        <v>4</v>
      </c>
      <c r="K43" s="23" t="s">
        <v>762</v>
      </c>
      <c r="L43" s="23" t="s">
        <v>763</v>
      </c>
      <c r="R43" s="25">
        <v>16033</v>
      </c>
      <c r="S43" s="25" t="s">
        <v>102</v>
      </c>
      <c r="T43" s="25" t="s">
        <v>719</v>
      </c>
      <c r="U43" s="25" t="s">
        <v>102</v>
      </c>
      <c r="V43" s="25" t="s">
        <v>103</v>
      </c>
      <c r="W43" s="25">
        <v>1</v>
      </c>
      <c r="X43" s="25" t="s">
        <v>104</v>
      </c>
    </row>
    <row r="44" spans="1:24" x14ac:dyDescent="0.25">
      <c r="A44" s="23">
        <v>3564700516034</v>
      </c>
      <c r="B44" s="24" t="s">
        <v>292</v>
      </c>
      <c r="C44" s="23" t="s">
        <v>181</v>
      </c>
      <c r="D44" s="23">
        <v>3564700516034</v>
      </c>
      <c r="E44" s="23">
        <v>10</v>
      </c>
      <c r="H44" s="23">
        <v>5</v>
      </c>
      <c r="I44" s="23" t="s">
        <v>108</v>
      </c>
      <c r="J44" s="23">
        <v>1</v>
      </c>
      <c r="K44" s="23" t="s">
        <v>293</v>
      </c>
      <c r="L44" s="23" t="s">
        <v>294</v>
      </c>
      <c r="R44" s="25">
        <v>17348</v>
      </c>
      <c r="S44" s="25" t="s">
        <v>102</v>
      </c>
      <c r="T44" s="25" t="s">
        <v>728</v>
      </c>
      <c r="U44" s="25" t="s">
        <v>102</v>
      </c>
      <c r="V44" s="25" t="s">
        <v>103</v>
      </c>
      <c r="W44" s="25">
        <v>1</v>
      </c>
      <c r="X44" s="25" t="s">
        <v>104</v>
      </c>
    </row>
    <row r="45" spans="1:24" x14ac:dyDescent="0.25">
      <c r="A45" s="23">
        <v>3599740003176</v>
      </c>
      <c r="B45" s="24" t="s">
        <v>324</v>
      </c>
      <c r="C45" s="23" t="s">
        <v>766</v>
      </c>
      <c r="D45" s="23">
        <v>3599740003176</v>
      </c>
      <c r="E45" s="23">
        <v>24</v>
      </c>
      <c r="H45" s="23">
        <v>5</v>
      </c>
      <c r="I45" s="23" t="s">
        <v>108</v>
      </c>
      <c r="J45" s="23">
        <v>7</v>
      </c>
      <c r="K45" s="23" t="s">
        <v>325</v>
      </c>
      <c r="L45" s="23" t="s">
        <v>326</v>
      </c>
      <c r="R45" s="25">
        <v>27044</v>
      </c>
      <c r="S45" s="25" t="s">
        <v>102</v>
      </c>
      <c r="T45" s="25" t="s">
        <v>719</v>
      </c>
      <c r="U45" s="25" t="s">
        <v>102</v>
      </c>
      <c r="V45" s="25" t="s">
        <v>103</v>
      </c>
      <c r="W45" s="25">
        <v>1</v>
      </c>
      <c r="X45" s="25" t="s">
        <v>104</v>
      </c>
    </row>
    <row r="46" spans="1:24" x14ac:dyDescent="0.25">
      <c r="A46" s="23">
        <v>3564700368138</v>
      </c>
      <c r="B46" s="24" t="s">
        <v>767</v>
      </c>
      <c r="C46" s="23" t="s">
        <v>181</v>
      </c>
      <c r="D46" s="23">
        <v>3564700368138</v>
      </c>
      <c r="E46" s="23">
        <v>12</v>
      </c>
      <c r="H46" s="23">
        <v>5</v>
      </c>
      <c r="I46" s="23" t="s">
        <v>105</v>
      </c>
      <c r="J46" s="23">
        <v>8</v>
      </c>
      <c r="K46" s="23" t="s">
        <v>768</v>
      </c>
      <c r="L46" s="23" t="s">
        <v>769</v>
      </c>
      <c r="R46" s="25">
        <v>4008</v>
      </c>
      <c r="S46" s="25" t="s">
        <v>102</v>
      </c>
      <c r="T46" s="25" t="s">
        <v>728</v>
      </c>
      <c r="U46" s="25" t="s">
        <v>102</v>
      </c>
      <c r="V46" s="25" t="s">
        <v>103</v>
      </c>
      <c r="W46" s="25">
        <v>1</v>
      </c>
      <c r="X46" s="25" t="s">
        <v>104</v>
      </c>
    </row>
    <row r="47" spans="1:24" x14ac:dyDescent="0.25">
      <c r="A47" s="23">
        <v>3564700005484</v>
      </c>
      <c r="B47" s="24" t="s">
        <v>331</v>
      </c>
      <c r="C47" s="23" t="s">
        <v>101</v>
      </c>
      <c r="D47" s="23">
        <v>3564700005484</v>
      </c>
      <c r="E47" s="23">
        <v>10</v>
      </c>
      <c r="H47" s="23">
        <v>5</v>
      </c>
      <c r="I47" s="23" t="s">
        <v>105</v>
      </c>
      <c r="J47" s="23">
        <v>9</v>
      </c>
      <c r="K47" s="23" t="s">
        <v>332</v>
      </c>
      <c r="L47" s="23" t="s">
        <v>333</v>
      </c>
      <c r="R47" s="25">
        <v>3777</v>
      </c>
      <c r="S47" s="25" t="s">
        <v>102</v>
      </c>
      <c r="T47" s="25" t="s">
        <v>719</v>
      </c>
      <c r="U47" s="25" t="s">
        <v>102</v>
      </c>
      <c r="V47" s="25" t="s">
        <v>103</v>
      </c>
      <c r="W47" s="25">
        <v>1</v>
      </c>
      <c r="X47" s="25" t="s">
        <v>104</v>
      </c>
    </row>
    <row r="48" spans="1:24" x14ac:dyDescent="0.25">
      <c r="A48" s="23">
        <v>3564700433508</v>
      </c>
      <c r="B48" s="24" t="s">
        <v>321</v>
      </c>
      <c r="C48" s="23" t="s">
        <v>181</v>
      </c>
      <c r="D48" s="23">
        <v>3564700433508</v>
      </c>
      <c r="E48" s="23">
        <v>16</v>
      </c>
      <c r="H48" s="23">
        <v>5</v>
      </c>
      <c r="I48" s="23" t="s">
        <v>105</v>
      </c>
      <c r="J48" s="23">
        <v>2</v>
      </c>
      <c r="K48" s="23" t="s">
        <v>322</v>
      </c>
      <c r="L48" s="23" t="s">
        <v>323</v>
      </c>
      <c r="R48" s="25">
        <v>10125</v>
      </c>
      <c r="S48" s="25" t="s">
        <v>102</v>
      </c>
      <c r="T48" s="25" t="s">
        <v>719</v>
      </c>
      <c r="U48" s="25" t="s">
        <v>102</v>
      </c>
      <c r="V48" s="25" t="s">
        <v>103</v>
      </c>
      <c r="W48" s="25">
        <v>1</v>
      </c>
      <c r="X48" s="25" t="s">
        <v>104</v>
      </c>
    </row>
    <row r="49" spans="1:24" x14ac:dyDescent="0.25">
      <c r="A49" s="23">
        <v>3564707091121</v>
      </c>
      <c r="B49" s="24" t="s">
        <v>339</v>
      </c>
      <c r="C49" s="23" t="s">
        <v>181</v>
      </c>
      <c r="D49" s="23">
        <v>3564707091121</v>
      </c>
      <c r="E49" s="23">
        <v>12</v>
      </c>
      <c r="H49" s="23">
        <v>5</v>
      </c>
      <c r="I49" s="23" t="s">
        <v>105</v>
      </c>
      <c r="J49" s="23">
        <v>4</v>
      </c>
      <c r="K49" s="23" t="s">
        <v>764</v>
      </c>
      <c r="L49" s="23" t="s">
        <v>765</v>
      </c>
      <c r="R49" s="25">
        <v>20545</v>
      </c>
      <c r="S49" s="25" t="s">
        <v>102</v>
      </c>
      <c r="T49" s="25" t="s">
        <v>728</v>
      </c>
      <c r="U49" s="25" t="s">
        <v>102</v>
      </c>
      <c r="V49" s="25" t="s">
        <v>103</v>
      </c>
      <c r="W49" s="25">
        <v>1</v>
      </c>
      <c r="X49" s="25" t="s">
        <v>104</v>
      </c>
    </row>
    <row r="50" spans="1:24" x14ac:dyDescent="0.25">
      <c r="A50" s="23">
        <v>3564700005767</v>
      </c>
      <c r="B50" s="24" t="s">
        <v>311</v>
      </c>
      <c r="C50" s="23" t="s">
        <v>101</v>
      </c>
      <c r="D50" s="23">
        <v>3564700005767</v>
      </c>
      <c r="E50" s="23">
        <v>10</v>
      </c>
      <c r="H50" s="23">
        <v>5</v>
      </c>
      <c r="I50" s="23" t="s">
        <v>108</v>
      </c>
      <c r="J50" s="23">
        <v>14</v>
      </c>
      <c r="K50" s="23" t="s">
        <v>312</v>
      </c>
      <c r="L50" s="23" t="s">
        <v>313</v>
      </c>
      <c r="R50" s="25">
        <v>1226</v>
      </c>
      <c r="S50" s="25" t="s">
        <v>102</v>
      </c>
      <c r="T50" s="25" t="s">
        <v>728</v>
      </c>
      <c r="U50" s="25" t="s">
        <v>102</v>
      </c>
      <c r="V50" s="25" t="s">
        <v>103</v>
      </c>
      <c r="W50" s="25">
        <v>1</v>
      </c>
      <c r="X50" s="25" t="s">
        <v>104</v>
      </c>
    </row>
    <row r="51" spans="1:24" x14ac:dyDescent="0.25">
      <c r="A51" s="23">
        <v>3564700433669</v>
      </c>
      <c r="B51" s="24" t="s">
        <v>353</v>
      </c>
      <c r="C51" s="23" t="s">
        <v>354</v>
      </c>
      <c r="D51" s="23">
        <v>3564700433669</v>
      </c>
      <c r="E51" s="23">
        <v>12</v>
      </c>
      <c r="H51" s="23">
        <v>5</v>
      </c>
      <c r="I51" s="23" t="s">
        <v>105</v>
      </c>
      <c r="J51" s="23">
        <v>6</v>
      </c>
      <c r="K51" s="23" t="s">
        <v>355</v>
      </c>
      <c r="L51" s="23" t="s">
        <v>356</v>
      </c>
      <c r="R51" s="25">
        <v>14330</v>
      </c>
      <c r="S51" s="25" t="s">
        <v>102</v>
      </c>
      <c r="T51" s="25" t="s">
        <v>728</v>
      </c>
      <c r="U51" s="25" t="s">
        <v>102</v>
      </c>
      <c r="V51" s="25" t="s">
        <v>103</v>
      </c>
      <c r="W51" s="25">
        <v>1</v>
      </c>
      <c r="X51" s="25" t="s">
        <v>104</v>
      </c>
    </row>
    <row r="52" spans="1:24" x14ac:dyDescent="0.25">
      <c r="A52" s="23">
        <v>3564700609811</v>
      </c>
      <c r="B52" s="24" t="s">
        <v>770</v>
      </c>
      <c r="C52" s="23" t="s">
        <v>771</v>
      </c>
      <c r="D52" s="23">
        <v>3564700609811</v>
      </c>
      <c r="E52" s="23">
        <v>15</v>
      </c>
      <c r="H52" s="23">
        <v>5</v>
      </c>
      <c r="I52" s="23" t="s">
        <v>105</v>
      </c>
      <c r="J52" s="23">
        <v>5</v>
      </c>
      <c r="K52" s="23" t="s">
        <v>261</v>
      </c>
      <c r="L52" s="23" t="s">
        <v>262</v>
      </c>
      <c r="R52" s="25">
        <v>31707</v>
      </c>
      <c r="S52" s="25" t="s">
        <v>102</v>
      </c>
      <c r="T52" s="25" t="s">
        <v>719</v>
      </c>
      <c r="U52" s="25" t="s">
        <v>102</v>
      </c>
      <c r="V52" s="25" t="s">
        <v>103</v>
      </c>
      <c r="W52" s="25">
        <v>1</v>
      </c>
      <c r="X52" s="25" t="s">
        <v>104</v>
      </c>
    </row>
    <row r="53" spans="1:24" x14ac:dyDescent="0.25">
      <c r="A53" s="23">
        <v>3661112081126</v>
      </c>
      <c r="B53" s="24" t="s">
        <v>346</v>
      </c>
      <c r="C53" s="23" t="s">
        <v>347</v>
      </c>
      <c r="D53" s="23">
        <v>3661112081126</v>
      </c>
      <c r="E53" s="23">
        <v>84</v>
      </c>
      <c r="H53" s="23">
        <v>5</v>
      </c>
      <c r="I53" s="23" t="s">
        <v>108</v>
      </c>
      <c r="J53" s="23">
        <v>1</v>
      </c>
      <c r="K53" s="23" t="s">
        <v>348</v>
      </c>
      <c r="L53" s="23" t="s">
        <v>349</v>
      </c>
      <c r="R53" s="25">
        <v>33098</v>
      </c>
      <c r="S53" s="25" t="s">
        <v>102</v>
      </c>
      <c r="T53" s="25" t="s">
        <v>728</v>
      </c>
      <c r="U53" s="25" t="s">
        <v>102</v>
      </c>
      <c r="V53" s="25" t="s">
        <v>103</v>
      </c>
      <c r="W53" s="25">
        <v>1</v>
      </c>
      <c r="X53" s="25" t="s">
        <v>104</v>
      </c>
    </row>
    <row r="54" spans="1:24" x14ac:dyDescent="0.25">
      <c r="A54" s="23">
        <v>3564700433669</v>
      </c>
      <c r="B54" s="24" t="s">
        <v>353</v>
      </c>
      <c r="C54" s="23" t="s">
        <v>354</v>
      </c>
      <c r="D54" s="23">
        <v>3564700433669</v>
      </c>
      <c r="E54" s="23">
        <v>12</v>
      </c>
      <c r="H54" s="23">
        <v>5</v>
      </c>
      <c r="I54" s="23" t="s">
        <v>105</v>
      </c>
      <c r="J54" s="23">
        <v>6</v>
      </c>
      <c r="K54" s="23" t="s">
        <v>355</v>
      </c>
      <c r="L54" s="23" t="s">
        <v>356</v>
      </c>
      <c r="R54" s="25">
        <v>14330</v>
      </c>
      <c r="S54" s="25" t="s">
        <v>102</v>
      </c>
      <c r="T54" s="25" t="s">
        <v>728</v>
      </c>
      <c r="U54" s="25" t="s">
        <v>102</v>
      </c>
      <c r="V54" s="25" t="s">
        <v>103</v>
      </c>
      <c r="W54" s="25">
        <v>1</v>
      </c>
      <c r="X54" s="25" t="s">
        <v>104</v>
      </c>
    </row>
    <row r="55" spans="1:24" x14ac:dyDescent="0.25">
      <c r="A55" s="23">
        <v>8710438101935</v>
      </c>
      <c r="B55" s="24" t="s">
        <v>772</v>
      </c>
      <c r="C55" s="23" t="s">
        <v>773</v>
      </c>
      <c r="D55" s="23">
        <v>8710438101935</v>
      </c>
      <c r="E55" s="23">
        <v>5</v>
      </c>
      <c r="H55" s="23">
        <v>5</v>
      </c>
      <c r="I55" s="23" t="s">
        <v>108</v>
      </c>
      <c r="J55" s="23">
        <v>16</v>
      </c>
      <c r="K55" s="23" t="s">
        <v>774</v>
      </c>
      <c r="L55" s="23" t="s">
        <v>775</v>
      </c>
      <c r="R55" s="25">
        <v>43320</v>
      </c>
      <c r="S55" s="25" t="s">
        <v>102</v>
      </c>
      <c r="T55" s="25" t="s">
        <v>728</v>
      </c>
      <c r="U55" s="25" t="s">
        <v>102</v>
      </c>
      <c r="V55" s="25" t="s">
        <v>103</v>
      </c>
      <c r="W55" s="25">
        <v>1</v>
      </c>
      <c r="X55" s="25" t="s">
        <v>104</v>
      </c>
    </row>
    <row r="56" spans="1:24" x14ac:dyDescent="0.25">
      <c r="A56" s="23">
        <v>3564700515990</v>
      </c>
      <c r="B56" s="24" t="s">
        <v>776</v>
      </c>
      <c r="C56" s="23" t="s">
        <v>777</v>
      </c>
      <c r="D56" s="23">
        <v>3564700515990</v>
      </c>
      <c r="E56" s="23">
        <v>10</v>
      </c>
      <c r="H56" s="23">
        <v>5</v>
      </c>
      <c r="I56" s="23" t="s">
        <v>105</v>
      </c>
      <c r="J56" s="23">
        <v>8</v>
      </c>
      <c r="K56" s="23" t="s">
        <v>778</v>
      </c>
      <c r="L56" s="23" t="s">
        <v>779</v>
      </c>
      <c r="R56" s="25">
        <v>20686</v>
      </c>
      <c r="S56" s="25" t="s">
        <v>102</v>
      </c>
      <c r="T56" s="25" t="s">
        <v>728</v>
      </c>
      <c r="U56" s="25" t="s">
        <v>102</v>
      </c>
      <c r="V56" s="25" t="s">
        <v>103</v>
      </c>
      <c r="W56" s="25">
        <v>1</v>
      </c>
      <c r="X56" s="25" t="s">
        <v>104</v>
      </c>
    </row>
    <row r="57" spans="1:24" x14ac:dyDescent="0.25">
      <c r="A57" s="23">
        <v>3227061000023</v>
      </c>
      <c r="B57" s="24" t="s">
        <v>780</v>
      </c>
      <c r="C57" s="23" t="s">
        <v>781</v>
      </c>
      <c r="D57" s="23">
        <v>3227061000023</v>
      </c>
      <c r="E57" s="23">
        <v>60</v>
      </c>
      <c r="H57" s="23">
        <v>5</v>
      </c>
      <c r="I57" s="23" t="s">
        <v>108</v>
      </c>
      <c r="J57" s="23">
        <v>1</v>
      </c>
      <c r="K57" s="23" t="s">
        <v>782</v>
      </c>
      <c r="L57" s="23" t="s">
        <v>783</v>
      </c>
      <c r="R57" s="25">
        <v>1185</v>
      </c>
      <c r="S57" s="25" t="s">
        <v>102</v>
      </c>
      <c r="T57" s="25" t="s">
        <v>728</v>
      </c>
      <c r="U57" s="25" t="s">
        <v>102</v>
      </c>
      <c r="V57" s="25" t="s">
        <v>103</v>
      </c>
      <c r="W57" s="25">
        <v>1</v>
      </c>
      <c r="X57" s="25" t="s">
        <v>104</v>
      </c>
    </row>
    <row r="58" spans="1:24" x14ac:dyDescent="0.25">
      <c r="A58" s="23">
        <v>3564700594957</v>
      </c>
      <c r="B58" s="24" t="s">
        <v>784</v>
      </c>
      <c r="C58" s="23" t="s">
        <v>785</v>
      </c>
      <c r="D58" s="23">
        <v>3564700594957</v>
      </c>
      <c r="E58" s="23">
        <v>10</v>
      </c>
      <c r="H58" s="23">
        <v>5</v>
      </c>
      <c r="I58" s="23" t="s">
        <v>119</v>
      </c>
      <c r="J58" s="23">
        <v>1</v>
      </c>
      <c r="K58" s="23" t="s">
        <v>198</v>
      </c>
      <c r="L58" s="23" t="s">
        <v>199</v>
      </c>
      <c r="R58" s="25">
        <v>26493</v>
      </c>
      <c r="S58" s="25" t="s">
        <v>102</v>
      </c>
      <c r="T58" s="25" t="s">
        <v>719</v>
      </c>
      <c r="U58" s="25" t="s">
        <v>102</v>
      </c>
      <c r="V58" s="25" t="s">
        <v>103</v>
      </c>
      <c r="W58" s="25">
        <v>1</v>
      </c>
      <c r="X58" s="25" t="s">
        <v>104</v>
      </c>
    </row>
    <row r="59" spans="1:24" x14ac:dyDescent="0.25">
      <c r="A59" s="23">
        <v>3564700595039</v>
      </c>
      <c r="B59" s="24" t="s">
        <v>784</v>
      </c>
      <c r="C59" s="23" t="s">
        <v>786</v>
      </c>
      <c r="D59" s="23">
        <v>3564700595039</v>
      </c>
      <c r="E59" s="23">
        <v>5</v>
      </c>
      <c r="H59" s="23">
        <v>5</v>
      </c>
      <c r="I59" s="23" t="s">
        <v>119</v>
      </c>
      <c r="J59" s="23">
        <v>2</v>
      </c>
      <c r="K59" s="23" t="s">
        <v>787</v>
      </c>
      <c r="L59" s="23" t="s">
        <v>788</v>
      </c>
      <c r="R59" s="25">
        <v>26494</v>
      </c>
      <c r="S59" s="25" t="s">
        <v>102</v>
      </c>
      <c r="T59" s="25" t="s">
        <v>719</v>
      </c>
      <c r="U59" s="25" t="s">
        <v>102</v>
      </c>
      <c r="V59" s="25" t="s">
        <v>103</v>
      </c>
      <c r="W59" s="25">
        <v>1</v>
      </c>
      <c r="X59" s="25" t="s">
        <v>104</v>
      </c>
    </row>
    <row r="60" spans="1:24" x14ac:dyDescent="0.25">
      <c r="A60" s="23">
        <v>3564700433546</v>
      </c>
      <c r="B60" s="24" t="s">
        <v>789</v>
      </c>
      <c r="C60" s="23" t="s">
        <v>790</v>
      </c>
      <c r="D60" s="23">
        <v>3564700433546</v>
      </c>
      <c r="E60" s="23">
        <v>6</v>
      </c>
      <c r="H60" s="23">
        <v>5</v>
      </c>
      <c r="I60" s="23" t="s">
        <v>119</v>
      </c>
      <c r="J60" s="23">
        <v>1</v>
      </c>
      <c r="K60" s="23" t="s">
        <v>204</v>
      </c>
      <c r="L60" s="23" t="s">
        <v>205</v>
      </c>
      <c r="R60" s="25">
        <v>12691</v>
      </c>
      <c r="S60" s="25" t="s">
        <v>102</v>
      </c>
      <c r="T60" s="25" t="s">
        <v>719</v>
      </c>
      <c r="U60" s="25" t="s">
        <v>102</v>
      </c>
      <c r="V60" s="25" t="s">
        <v>103</v>
      </c>
      <c r="W60" s="25">
        <v>1</v>
      </c>
      <c r="X60" s="25" t="s">
        <v>104</v>
      </c>
    </row>
    <row r="61" spans="1:24" x14ac:dyDescent="0.25">
      <c r="A61" s="23">
        <v>7613032261504</v>
      </c>
      <c r="B61" s="24" t="s">
        <v>197</v>
      </c>
      <c r="C61" s="23" t="s">
        <v>791</v>
      </c>
      <c r="D61" s="23">
        <v>7613032261504</v>
      </c>
      <c r="E61" s="23">
        <v>8</v>
      </c>
      <c r="H61" s="23">
        <v>5</v>
      </c>
      <c r="I61" s="23" t="s">
        <v>119</v>
      </c>
      <c r="J61" s="23">
        <v>2</v>
      </c>
      <c r="K61" s="23" t="s">
        <v>210</v>
      </c>
      <c r="L61" s="23" t="s">
        <v>211</v>
      </c>
      <c r="R61" s="25">
        <v>12721</v>
      </c>
      <c r="S61" s="25" t="s">
        <v>102</v>
      </c>
      <c r="T61" s="25" t="s">
        <v>719</v>
      </c>
      <c r="U61" s="25" t="s">
        <v>102</v>
      </c>
      <c r="V61" s="25" t="s">
        <v>103</v>
      </c>
      <c r="W61" s="25">
        <v>1</v>
      </c>
      <c r="X61" s="25" t="s">
        <v>104</v>
      </c>
    </row>
    <row r="62" spans="1:24" x14ac:dyDescent="0.25">
      <c r="A62" s="23">
        <v>7613032261825</v>
      </c>
      <c r="B62" s="24" t="s">
        <v>197</v>
      </c>
      <c r="C62" s="23" t="s">
        <v>792</v>
      </c>
      <c r="D62" s="23">
        <v>7613032261825</v>
      </c>
      <c r="E62" s="23">
        <v>16</v>
      </c>
      <c r="H62" s="23">
        <v>5</v>
      </c>
      <c r="I62" s="23" t="s">
        <v>119</v>
      </c>
      <c r="J62" s="23">
        <v>1</v>
      </c>
      <c r="K62" s="23" t="s">
        <v>200</v>
      </c>
      <c r="L62" s="23" t="s">
        <v>201</v>
      </c>
      <c r="R62" s="25">
        <v>14495</v>
      </c>
      <c r="S62" s="25" t="s">
        <v>102</v>
      </c>
      <c r="T62" s="25" t="s">
        <v>719</v>
      </c>
      <c r="U62" s="25" t="s">
        <v>102</v>
      </c>
      <c r="V62" s="25" t="s">
        <v>103</v>
      </c>
      <c r="W62" s="25">
        <v>1</v>
      </c>
      <c r="X62" s="25" t="s">
        <v>104</v>
      </c>
    </row>
    <row r="63" spans="1:24" x14ac:dyDescent="0.25">
      <c r="A63" s="23">
        <v>3564700497852</v>
      </c>
      <c r="B63" s="24" t="s">
        <v>793</v>
      </c>
      <c r="C63" s="23" t="s">
        <v>794</v>
      </c>
      <c r="D63" s="23">
        <v>3564700497852</v>
      </c>
      <c r="E63" s="23">
        <v>6</v>
      </c>
      <c r="H63" s="23">
        <v>5</v>
      </c>
      <c r="I63" s="23" t="s">
        <v>108</v>
      </c>
      <c r="J63" s="23">
        <v>13</v>
      </c>
      <c r="K63" s="23" t="s">
        <v>238</v>
      </c>
      <c r="L63" s="23" t="s">
        <v>239</v>
      </c>
      <c r="R63" s="25">
        <v>12668</v>
      </c>
      <c r="S63" s="25" t="s">
        <v>102</v>
      </c>
      <c r="T63" s="25" t="s">
        <v>719</v>
      </c>
      <c r="U63" s="25" t="s">
        <v>102</v>
      </c>
      <c r="V63" s="25" t="s">
        <v>103</v>
      </c>
      <c r="W63" s="25">
        <v>1</v>
      </c>
      <c r="X63" s="25" t="s">
        <v>104</v>
      </c>
    </row>
    <row r="64" spans="1:24" x14ac:dyDescent="0.25">
      <c r="A64" s="23">
        <v>8712566339457</v>
      </c>
      <c r="B64" s="24" t="s">
        <v>795</v>
      </c>
      <c r="C64" s="23" t="s">
        <v>796</v>
      </c>
      <c r="D64" s="23">
        <v>8712566339457</v>
      </c>
      <c r="E64" s="23">
        <v>6</v>
      </c>
      <c r="H64" s="23">
        <v>5</v>
      </c>
      <c r="I64" s="23" t="s">
        <v>108</v>
      </c>
      <c r="J64" s="23">
        <v>3</v>
      </c>
      <c r="K64" s="23" t="s">
        <v>797</v>
      </c>
      <c r="L64" s="23" t="s">
        <v>798</v>
      </c>
      <c r="R64" s="25">
        <v>25784</v>
      </c>
      <c r="S64" s="25" t="s">
        <v>102</v>
      </c>
      <c r="T64" s="25" t="s">
        <v>719</v>
      </c>
      <c r="U64" s="25" t="s">
        <v>102</v>
      </c>
      <c r="V64" s="25" t="s">
        <v>103</v>
      </c>
      <c r="W64" s="25">
        <v>1</v>
      </c>
      <c r="X64" s="25" t="s">
        <v>104</v>
      </c>
    </row>
    <row r="65" spans="1:24" x14ac:dyDescent="0.25">
      <c r="A65" s="23">
        <v>8712566339457</v>
      </c>
      <c r="B65" s="24" t="s">
        <v>795</v>
      </c>
      <c r="C65" s="23" t="s">
        <v>796</v>
      </c>
      <c r="D65" s="23">
        <v>8712566339457</v>
      </c>
      <c r="E65" s="23">
        <v>6</v>
      </c>
      <c r="H65" s="23">
        <v>5</v>
      </c>
      <c r="I65" s="23" t="s">
        <v>108</v>
      </c>
      <c r="J65" s="23">
        <v>3</v>
      </c>
      <c r="K65" s="23" t="s">
        <v>797</v>
      </c>
      <c r="L65" s="23" t="s">
        <v>798</v>
      </c>
      <c r="R65" s="25">
        <v>25784</v>
      </c>
      <c r="S65" s="25" t="s">
        <v>102</v>
      </c>
      <c r="T65" s="25" t="s">
        <v>719</v>
      </c>
      <c r="U65" s="25" t="s">
        <v>102</v>
      </c>
      <c r="V65" s="25" t="s">
        <v>103</v>
      </c>
      <c r="W65" s="25">
        <v>1</v>
      </c>
      <c r="X65" s="25" t="s">
        <v>104</v>
      </c>
    </row>
    <row r="66" spans="1:24" x14ac:dyDescent="0.25">
      <c r="A66" s="23">
        <v>3248833088872</v>
      </c>
      <c r="B66" s="24" t="s">
        <v>799</v>
      </c>
      <c r="C66" s="23" t="s">
        <v>800</v>
      </c>
      <c r="D66" s="23">
        <v>3248833088872</v>
      </c>
      <c r="E66" s="23">
        <v>8</v>
      </c>
      <c r="H66" s="23">
        <v>5</v>
      </c>
      <c r="I66" s="23" t="s">
        <v>119</v>
      </c>
      <c r="J66" s="23">
        <v>2</v>
      </c>
      <c r="K66" s="23" t="s">
        <v>801</v>
      </c>
      <c r="L66" s="23" t="s">
        <v>802</v>
      </c>
      <c r="R66" s="25">
        <v>19933</v>
      </c>
      <c r="S66" s="25" t="s">
        <v>102</v>
      </c>
      <c r="T66" s="25" t="s">
        <v>719</v>
      </c>
      <c r="U66" s="25" t="s">
        <v>102</v>
      </c>
      <c r="V66" s="25" t="s">
        <v>103</v>
      </c>
      <c r="W66" s="25">
        <v>1</v>
      </c>
      <c r="X66" s="25" t="s">
        <v>104</v>
      </c>
    </row>
    <row r="67" spans="1:24" x14ac:dyDescent="0.25">
      <c r="A67" s="23">
        <v>3248833088902</v>
      </c>
      <c r="B67" s="24" t="s">
        <v>799</v>
      </c>
      <c r="C67" s="23" t="s">
        <v>803</v>
      </c>
      <c r="D67" s="23">
        <v>3248833088902</v>
      </c>
      <c r="E67" s="23">
        <v>4</v>
      </c>
      <c r="H67" s="23">
        <v>5</v>
      </c>
      <c r="I67" s="23" t="s">
        <v>119</v>
      </c>
      <c r="J67" s="23">
        <v>2</v>
      </c>
      <c r="K67" s="23" t="s">
        <v>804</v>
      </c>
      <c r="L67" s="23" t="s">
        <v>805</v>
      </c>
      <c r="R67" s="25">
        <v>19935</v>
      </c>
      <c r="S67" s="25" t="s">
        <v>102</v>
      </c>
      <c r="T67" s="25" t="s">
        <v>719</v>
      </c>
      <c r="U67" s="25" t="s">
        <v>102</v>
      </c>
      <c r="V67" s="25" t="s">
        <v>103</v>
      </c>
      <c r="W67" s="25">
        <v>1</v>
      </c>
      <c r="X67" s="25" t="s">
        <v>104</v>
      </c>
    </row>
    <row r="68" spans="1:24" x14ac:dyDescent="0.25">
      <c r="A68" s="23">
        <v>3248839628003</v>
      </c>
      <c r="B68" s="24" t="s">
        <v>224</v>
      </c>
      <c r="C68" s="23" t="s">
        <v>806</v>
      </c>
      <c r="D68" s="23">
        <v>3248839628003</v>
      </c>
      <c r="E68" s="23">
        <v>6</v>
      </c>
      <c r="H68" s="23">
        <v>5</v>
      </c>
      <c r="I68" s="23" t="s">
        <v>203</v>
      </c>
      <c r="J68" s="23">
        <v>2</v>
      </c>
      <c r="K68" s="23" t="s">
        <v>807</v>
      </c>
      <c r="L68" s="23" t="s">
        <v>808</v>
      </c>
      <c r="R68" s="25">
        <v>20376</v>
      </c>
      <c r="S68" s="25" t="s">
        <v>102</v>
      </c>
      <c r="T68" s="25" t="s">
        <v>728</v>
      </c>
      <c r="U68" s="25" t="s">
        <v>102</v>
      </c>
      <c r="V68" s="25" t="s">
        <v>103</v>
      </c>
      <c r="W68" s="25">
        <v>1</v>
      </c>
      <c r="X68" s="25" t="s">
        <v>104</v>
      </c>
    </row>
    <row r="69" spans="1:24" x14ac:dyDescent="0.25">
      <c r="A69" s="23">
        <v>3564707093484</v>
      </c>
      <c r="B69" s="24" t="s">
        <v>220</v>
      </c>
      <c r="C69" s="23" t="s">
        <v>809</v>
      </c>
      <c r="D69" s="23">
        <v>3564707093484</v>
      </c>
      <c r="E69" s="23">
        <v>8</v>
      </c>
      <c r="H69" s="23">
        <v>5</v>
      </c>
      <c r="I69" s="23" t="s">
        <v>119</v>
      </c>
      <c r="J69" s="23">
        <v>2</v>
      </c>
      <c r="K69" s="23" t="s">
        <v>810</v>
      </c>
      <c r="L69" s="23" t="s">
        <v>811</v>
      </c>
      <c r="R69" s="25">
        <v>23788</v>
      </c>
      <c r="S69" s="25" t="s">
        <v>102</v>
      </c>
      <c r="T69" s="25" t="s">
        <v>719</v>
      </c>
      <c r="U69" s="25" t="s">
        <v>102</v>
      </c>
      <c r="V69" s="25" t="s">
        <v>103</v>
      </c>
      <c r="W69" s="25">
        <v>1</v>
      </c>
      <c r="X69" s="25" t="s">
        <v>104</v>
      </c>
    </row>
    <row r="70" spans="1:24" x14ac:dyDescent="0.25">
      <c r="A70" s="23">
        <v>3564700127346</v>
      </c>
      <c r="B70" s="24" t="s">
        <v>812</v>
      </c>
      <c r="C70" s="23" t="s">
        <v>813</v>
      </c>
      <c r="D70" s="23">
        <v>3564700127346</v>
      </c>
      <c r="E70" s="23">
        <v>6</v>
      </c>
      <c r="H70" s="23">
        <v>5</v>
      </c>
      <c r="I70" s="23" t="s">
        <v>119</v>
      </c>
      <c r="J70" s="23">
        <v>4</v>
      </c>
      <c r="K70" s="23" t="s">
        <v>814</v>
      </c>
      <c r="L70" s="23" t="s">
        <v>815</v>
      </c>
      <c r="R70" s="25">
        <v>1261</v>
      </c>
      <c r="S70" s="25" t="s">
        <v>102</v>
      </c>
      <c r="T70" s="25" t="s">
        <v>728</v>
      </c>
      <c r="U70" s="25" t="s">
        <v>102</v>
      </c>
      <c r="V70" s="25" t="s">
        <v>103</v>
      </c>
      <c r="W70" s="25">
        <v>1</v>
      </c>
      <c r="X70" s="25" t="s">
        <v>104</v>
      </c>
    </row>
    <row r="71" spans="1:24" x14ac:dyDescent="0.25">
      <c r="A71" s="23">
        <v>3564700405703</v>
      </c>
      <c r="B71" s="24" t="s">
        <v>816</v>
      </c>
      <c r="C71" s="23" t="s">
        <v>221</v>
      </c>
      <c r="D71" s="23">
        <v>3564700405703</v>
      </c>
      <c r="E71" s="23">
        <v>8</v>
      </c>
      <c r="H71" s="23">
        <v>5</v>
      </c>
      <c r="I71" s="23" t="s">
        <v>119</v>
      </c>
      <c r="J71" s="23">
        <v>1</v>
      </c>
      <c r="K71" s="23" t="s">
        <v>222</v>
      </c>
      <c r="L71" s="23" t="s">
        <v>223</v>
      </c>
      <c r="R71" s="25">
        <v>2814</v>
      </c>
      <c r="S71" s="25" t="s">
        <v>102</v>
      </c>
      <c r="T71" s="25" t="s">
        <v>719</v>
      </c>
      <c r="U71" s="25" t="s">
        <v>102</v>
      </c>
      <c r="V71" s="25" t="s">
        <v>103</v>
      </c>
      <c r="W71" s="25">
        <v>1</v>
      </c>
      <c r="X71" s="25" t="s">
        <v>104</v>
      </c>
    </row>
    <row r="72" spans="1:24" x14ac:dyDescent="0.25">
      <c r="A72" s="23">
        <v>3564700282267</v>
      </c>
      <c r="B72" s="24" t="s">
        <v>817</v>
      </c>
      <c r="C72" s="23" t="s">
        <v>818</v>
      </c>
      <c r="D72" s="23">
        <v>3564700282267</v>
      </c>
      <c r="E72" s="23">
        <v>8</v>
      </c>
      <c r="H72" s="23">
        <v>5</v>
      </c>
      <c r="I72" s="23" t="s">
        <v>108</v>
      </c>
      <c r="J72" s="23">
        <v>6</v>
      </c>
      <c r="K72" s="23" t="s">
        <v>819</v>
      </c>
      <c r="L72" s="23" t="s">
        <v>820</v>
      </c>
      <c r="R72" s="25">
        <v>12670</v>
      </c>
      <c r="S72" s="25" t="s">
        <v>102</v>
      </c>
      <c r="T72" s="25" t="s">
        <v>728</v>
      </c>
      <c r="U72" s="25" t="s">
        <v>102</v>
      </c>
      <c r="V72" s="25" t="s">
        <v>103</v>
      </c>
      <c r="W72" s="25">
        <v>1</v>
      </c>
      <c r="X72" s="25" t="s">
        <v>104</v>
      </c>
    </row>
    <row r="73" spans="1:24" x14ac:dyDescent="0.25">
      <c r="A73" s="23">
        <v>3564700446522</v>
      </c>
      <c r="B73" s="24" t="s">
        <v>206</v>
      </c>
      <c r="C73" s="23" t="s">
        <v>821</v>
      </c>
      <c r="D73" s="23">
        <v>3564700446522</v>
      </c>
      <c r="E73" s="23">
        <v>12</v>
      </c>
      <c r="H73" s="23">
        <v>5</v>
      </c>
      <c r="I73" s="23" t="s">
        <v>108</v>
      </c>
      <c r="J73" s="23">
        <v>16</v>
      </c>
      <c r="K73" s="23" t="s">
        <v>207</v>
      </c>
      <c r="L73" s="23" t="s">
        <v>208</v>
      </c>
      <c r="R73" s="25">
        <v>13770</v>
      </c>
      <c r="S73" s="25" t="s">
        <v>102</v>
      </c>
      <c r="T73" s="25" t="s">
        <v>719</v>
      </c>
      <c r="U73" s="25" t="s">
        <v>102</v>
      </c>
      <c r="V73" s="25" t="s">
        <v>103</v>
      </c>
      <c r="W73" s="25">
        <v>1</v>
      </c>
      <c r="X73" s="25" t="s">
        <v>104</v>
      </c>
    </row>
    <row r="74" spans="1:24" x14ac:dyDescent="0.25">
      <c r="A74" s="23">
        <v>3564700282236</v>
      </c>
      <c r="B74" s="24" t="s">
        <v>216</v>
      </c>
      <c r="C74" s="23" t="s">
        <v>217</v>
      </c>
      <c r="D74" s="23">
        <v>3564700282236</v>
      </c>
      <c r="E74" s="23">
        <v>8</v>
      </c>
      <c r="H74" s="23">
        <v>5</v>
      </c>
      <c r="I74" s="23" t="s">
        <v>108</v>
      </c>
      <c r="J74" s="23">
        <v>6</v>
      </c>
      <c r="K74" s="23" t="s">
        <v>218</v>
      </c>
      <c r="L74" s="23" t="s">
        <v>219</v>
      </c>
      <c r="R74" s="25">
        <v>7549</v>
      </c>
      <c r="S74" s="25" t="s">
        <v>102</v>
      </c>
      <c r="T74" s="25" t="s">
        <v>728</v>
      </c>
      <c r="U74" s="25" t="s">
        <v>102</v>
      </c>
      <c r="V74" s="25" t="s">
        <v>103</v>
      </c>
      <c r="W74" s="25">
        <v>1</v>
      </c>
      <c r="X74" s="25" t="s">
        <v>104</v>
      </c>
    </row>
    <row r="75" spans="1:24" x14ac:dyDescent="0.25">
      <c r="A75" s="23">
        <v>3564700608227</v>
      </c>
      <c r="B75" s="24" t="s">
        <v>715</v>
      </c>
      <c r="C75" s="23" t="s">
        <v>822</v>
      </c>
      <c r="D75" s="23">
        <v>3564700608227</v>
      </c>
      <c r="E75" s="23">
        <v>12</v>
      </c>
      <c r="H75" s="23">
        <v>5</v>
      </c>
      <c r="I75" s="23" t="s">
        <v>108</v>
      </c>
      <c r="J75" s="23">
        <v>6</v>
      </c>
      <c r="K75" s="23" t="s">
        <v>823</v>
      </c>
      <c r="L75" s="23" t="s">
        <v>824</v>
      </c>
      <c r="R75" s="25">
        <v>27524</v>
      </c>
      <c r="S75" s="25" t="s">
        <v>102</v>
      </c>
      <c r="T75" s="25" t="s">
        <v>719</v>
      </c>
      <c r="U75" s="25" t="s">
        <v>102</v>
      </c>
      <c r="V75" s="25" t="s">
        <v>103</v>
      </c>
      <c r="W75" s="25">
        <v>1</v>
      </c>
      <c r="X75" s="25" t="s">
        <v>104</v>
      </c>
    </row>
    <row r="76" spans="1:24" x14ac:dyDescent="0.25">
      <c r="A76" s="23">
        <v>3564700125793</v>
      </c>
      <c r="B76" s="24" t="s">
        <v>812</v>
      </c>
      <c r="C76" s="23" t="s">
        <v>825</v>
      </c>
      <c r="D76" s="23">
        <v>3564700125793</v>
      </c>
      <c r="E76" s="23">
        <v>6</v>
      </c>
      <c r="H76" s="23">
        <v>5</v>
      </c>
      <c r="I76" s="23" t="s">
        <v>119</v>
      </c>
      <c r="J76" s="23">
        <v>4</v>
      </c>
      <c r="K76" s="23" t="s">
        <v>826</v>
      </c>
      <c r="L76" s="23" t="s">
        <v>827</v>
      </c>
      <c r="R76" s="25">
        <v>8020</v>
      </c>
      <c r="S76" s="25" t="s">
        <v>102</v>
      </c>
      <c r="T76" s="25" t="s">
        <v>719</v>
      </c>
      <c r="U76" s="25" t="s">
        <v>102</v>
      </c>
      <c r="V76" s="25" t="s">
        <v>103</v>
      </c>
      <c r="W76" s="25">
        <v>1</v>
      </c>
      <c r="X76" s="25" t="s">
        <v>104</v>
      </c>
    </row>
    <row r="77" spans="1:24" x14ac:dyDescent="0.25">
      <c r="A77" s="23">
        <v>3564700697566</v>
      </c>
      <c r="B77" s="24" t="s">
        <v>212</v>
      </c>
      <c r="C77" s="23" t="s">
        <v>213</v>
      </c>
      <c r="D77" s="23">
        <v>3564700697566</v>
      </c>
      <c r="E77" s="23">
        <v>6</v>
      </c>
      <c r="H77" s="23">
        <v>5</v>
      </c>
      <c r="I77" s="23" t="s">
        <v>108</v>
      </c>
      <c r="J77" s="23">
        <v>12</v>
      </c>
      <c r="K77" s="23" t="s">
        <v>214</v>
      </c>
      <c r="L77" s="23" t="s">
        <v>215</v>
      </c>
      <c r="R77" s="25">
        <v>32560</v>
      </c>
      <c r="S77" s="25" t="s">
        <v>102</v>
      </c>
      <c r="T77" s="25" t="s">
        <v>719</v>
      </c>
      <c r="U77" s="25" t="s">
        <v>102</v>
      </c>
      <c r="V77" s="25" t="s">
        <v>103</v>
      </c>
      <c r="W77" s="25">
        <v>1</v>
      </c>
      <c r="X77" s="25" t="s">
        <v>104</v>
      </c>
    </row>
    <row r="78" spans="1:24" x14ac:dyDescent="0.25">
      <c r="A78" s="23">
        <v>8712100482199</v>
      </c>
      <c r="B78" s="24" t="s">
        <v>828</v>
      </c>
      <c r="C78" s="23" t="s">
        <v>829</v>
      </c>
      <c r="D78" s="23">
        <v>8712100482199</v>
      </c>
      <c r="E78" s="23">
        <v>9</v>
      </c>
      <c r="H78" s="23">
        <v>5</v>
      </c>
      <c r="I78" s="23" t="s">
        <v>108</v>
      </c>
      <c r="J78" s="23">
        <v>8</v>
      </c>
      <c r="K78" s="23" t="s">
        <v>830</v>
      </c>
      <c r="L78" s="23" t="s">
        <v>831</v>
      </c>
      <c r="R78" s="25">
        <v>35003</v>
      </c>
      <c r="S78" s="25" t="s">
        <v>102</v>
      </c>
      <c r="T78" s="25" t="s">
        <v>719</v>
      </c>
      <c r="U78" s="25" t="s">
        <v>102</v>
      </c>
      <c r="V78" s="25" t="s">
        <v>103</v>
      </c>
      <c r="W78" s="25">
        <v>1</v>
      </c>
      <c r="X78" s="25" t="s">
        <v>104</v>
      </c>
    </row>
    <row r="79" spans="1:24" x14ac:dyDescent="0.25">
      <c r="A79" s="23">
        <v>3564700390672</v>
      </c>
      <c r="B79" s="24" t="s">
        <v>225</v>
      </c>
      <c r="C79" s="23" t="s">
        <v>832</v>
      </c>
      <c r="D79" s="23">
        <v>3564700390672</v>
      </c>
      <c r="E79" s="23">
        <v>6</v>
      </c>
      <c r="H79" s="23">
        <v>5</v>
      </c>
      <c r="I79" s="23" t="s">
        <v>108</v>
      </c>
      <c r="J79" s="23">
        <v>11</v>
      </c>
      <c r="K79" s="23" t="s">
        <v>226</v>
      </c>
      <c r="L79" s="23" t="s">
        <v>227</v>
      </c>
      <c r="R79" s="25">
        <v>8130</v>
      </c>
      <c r="S79" s="25" t="s">
        <v>102</v>
      </c>
      <c r="T79" s="25" t="s">
        <v>728</v>
      </c>
      <c r="U79" s="25" t="s">
        <v>102</v>
      </c>
      <c r="V79" s="25" t="s">
        <v>103</v>
      </c>
      <c r="W79" s="25">
        <v>1</v>
      </c>
      <c r="X79" s="25" t="s">
        <v>104</v>
      </c>
    </row>
    <row r="80" spans="1:24" x14ac:dyDescent="0.25">
      <c r="A80" s="23">
        <v>7613034965899</v>
      </c>
      <c r="B80" s="24" t="s">
        <v>833</v>
      </c>
      <c r="C80" s="23" t="s">
        <v>834</v>
      </c>
      <c r="D80" s="23">
        <v>7613034965899</v>
      </c>
      <c r="E80" s="23">
        <v>6</v>
      </c>
      <c r="H80" s="23">
        <v>5</v>
      </c>
      <c r="I80" s="23" t="s">
        <v>108</v>
      </c>
      <c r="J80" s="23">
        <v>11</v>
      </c>
      <c r="K80" s="23" t="s">
        <v>835</v>
      </c>
      <c r="L80" s="23" t="s">
        <v>836</v>
      </c>
      <c r="R80" s="25">
        <v>38563</v>
      </c>
      <c r="S80" s="25" t="s">
        <v>102</v>
      </c>
      <c r="T80" s="25" t="s">
        <v>719</v>
      </c>
      <c r="U80" s="25" t="s">
        <v>102</v>
      </c>
      <c r="V80" s="25" t="s">
        <v>103</v>
      </c>
      <c r="W80" s="25">
        <v>1</v>
      </c>
      <c r="X80" s="25" t="s">
        <v>104</v>
      </c>
    </row>
    <row r="81" spans="1:24" x14ac:dyDescent="0.25">
      <c r="A81" s="23">
        <v>3564700226759</v>
      </c>
      <c r="B81" s="24" t="s">
        <v>837</v>
      </c>
      <c r="C81" s="23" t="s">
        <v>838</v>
      </c>
      <c r="D81" s="23">
        <v>3564700226759</v>
      </c>
      <c r="E81" s="23">
        <v>6</v>
      </c>
      <c r="H81" s="23">
        <v>5</v>
      </c>
      <c r="I81" s="23" t="s">
        <v>119</v>
      </c>
      <c r="J81" s="23">
        <v>6</v>
      </c>
      <c r="K81" s="23" t="s">
        <v>839</v>
      </c>
      <c r="L81" s="23" t="s">
        <v>840</v>
      </c>
      <c r="R81" s="25">
        <v>7512</v>
      </c>
      <c r="S81" s="25" t="s">
        <v>102</v>
      </c>
      <c r="T81" s="25" t="s">
        <v>728</v>
      </c>
      <c r="U81" s="25" t="s">
        <v>102</v>
      </c>
      <c r="V81" s="25" t="s">
        <v>103</v>
      </c>
      <c r="W81" s="25">
        <v>1</v>
      </c>
      <c r="X81" s="25" t="s">
        <v>104</v>
      </c>
    </row>
    <row r="82" spans="1:24" x14ac:dyDescent="0.25">
      <c r="A82" s="23">
        <v>3564700594957</v>
      </c>
      <c r="B82" s="24" t="s">
        <v>784</v>
      </c>
      <c r="C82" s="23" t="s">
        <v>785</v>
      </c>
      <c r="D82" s="23">
        <v>3564700594957</v>
      </c>
      <c r="E82" s="23">
        <v>15</v>
      </c>
      <c r="H82" s="23">
        <v>5</v>
      </c>
      <c r="I82" s="23" t="s">
        <v>119</v>
      </c>
      <c r="J82" s="23">
        <v>1</v>
      </c>
      <c r="K82" s="23" t="s">
        <v>198</v>
      </c>
      <c r="L82" s="23" t="s">
        <v>199</v>
      </c>
      <c r="R82" s="25">
        <v>26493</v>
      </c>
      <c r="S82" s="25" t="s">
        <v>102</v>
      </c>
      <c r="T82" s="25" t="s">
        <v>728</v>
      </c>
      <c r="U82" s="25" t="s">
        <v>102</v>
      </c>
      <c r="V82" s="25" t="s">
        <v>103</v>
      </c>
      <c r="W82" s="25">
        <v>1</v>
      </c>
      <c r="X82" s="25" t="s">
        <v>104</v>
      </c>
    </row>
    <row r="83" spans="1:24" x14ac:dyDescent="0.25">
      <c r="A83" s="23">
        <v>3564700528433</v>
      </c>
      <c r="B83" s="24" t="s">
        <v>841</v>
      </c>
      <c r="C83" s="23" t="s">
        <v>842</v>
      </c>
      <c r="D83" s="23">
        <v>3564700528433</v>
      </c>
      <c r="E83" s="23">
        <v>6</v>
      </c>
      <c r="H83" s="23">
        <v>5</v>
      </c>
      <c r="I83" s="23" t="s">
        <v>119</v>
      </c>
      <c r="J83" s="23">
        <v>3</v>
      </c>
      <c r="K83" s="23" t="s">
        <v>843</v>
      </c>
      <c r="L83" s="23" t="s">
        <v>844</v>
      </c>
      <c r="M83" s="25">
        <v>5</v>
      </c>
      <c r="N83" s="25" t="s">
        <v>119</v>
      </c>
      <c r="O83" s="25">
        <v>8</v>
      </c>
      <c r="P83" s="25" t="s">
        <v>845</v>
      </c>
      <c r="Q83" s="25" t="s">
        <v>846</v>
      </c>
      <c r="R83" s="25">
        <v>20300</v>
      </c>
      <c r="S83" s="25" t="s">
        <v>102</v>
      </c>
      <c r="T83" s="25" t="s">
        <v>719</v>
      </c>
      <c r="U83" s="25" t="s">
        <v>102</v>
      </c>
      <c r="V83" s="25" t="s">
        <v>103</v>
      </c>
      <c r="W83" s="25">
        <v>1</v>
      </c>
      <c r="X83" s="25" t="s">
        <v>104</v>
      </c>
    </row>
    <row r="84" spans="1:24" x14ac:dyDescent="0.25">
      <c r="A84" s="23">
        <v>3184034250888</v>
      </c>
      <c r="B84" s="24" t="s">
        <v>847</v>
      </c>
      <c r="C84" s="23" t="s">
        <v>101</v>
      </c>
      <c r="D84" s="23">
        <v>3184034250888</v>
      </c>
      <c r="E84" s="23">
        <v>10</v>
      </c>
      <c r="H84" s="23">
        <v>5</v>
      </c>
      <c r="I84" s="23" t="s">
        <v>108</v>
      </c>
      <c r="J84" s="23">
        <v>15</v>
      </c>
      <c r="K84" s="23" t="s">
        <v>848</v>
      </c>
      <c r="L84" s="23" t="s">
        <v>849</v>
      </c>
      <c r="R84" s="25">
        <v>13446</v>
      </c>
      <c r="S84" s="25" t="s">
        <v>102</v>
      </c>
      <c r="T84" s="25" t="s">
        <v>719</v>
      </c>
      <c r="U84" s="25" t="s">
        <v>102</v>
      </c>
      <c r="V84" s="25" t="s">
        <v>103</v>
      </c>
      <c r="W84" s="25">
        <v>1</v>
      </c>
      <c r="X84" s="25" t="s">
        <v>104</v>
      </c>
    </row>
    <row r="85" spans="1:24" x14ac:dyDescent="0.25">
      <c r="A85" s="23">
        <v>8711200607198</v>
      </c>
      <c r="B85" s="24" t="s">
        <v>202</v>
      </c>
      <c r="C85" s="23" t="s">
        <v>850</v>
      </c>
      <c r="D85" s="23">
        <v>8711200607198</v>
      </c>
      <c r="E85" s="23">
        <v>24</v>
      </c>
      <c r="H85" s="23">
        <v>5</v>
      </c>
      <c r="I85" s="23" t="s">
        <v>203</v>
      </c>
      <c r="J85" s="23">
        <v>1</v>
      </c>
      <c r="K85" s="23" t="s">
        <v>851</v>
      </c>
      <c r="L85" s="23" t="s">
        <v>852</v>
      </c>
      <c r="M85" s="25">
        <v>5</v>
      </c>
      <c r="N85" s="25" t="s">
        <v>119</v>
      </c>
      <c r="O85" s="25">
        <v>8</v>
      </c>
      <c r="P85" s="25" t="s">
        <v>845</v>
      </c>
      <c r="Q85" s="25" t="s">
        <v>846</v>
      </c>
      <c r="R85" s="25">
        <v>30529</v>
      </c>
      <c r="S85" s="25" t="s">
        <v>102</v>
      </c>
      <c r="T85" s="25" t="s">
        <v>728</v>
      </c>
      <c r="U85" s="25" t="s">
        <v>102</v>
      </c>
      <c r="V85" s="25" t="s">
        <v>103</v>
      </c>
      <c r="W85" s="25">
        <v>1</v>
      </c>
      <c r="X85" s="25" t="s">
        <v>104</v>
      </c>
    </row>
    <row r="86" spans="1:24" x14ac:dyDescent="0.25">
      <c r="A86" s="23">
        <v>3564700026175</v>
      </c>
      <c r="B86" s="24" t="s">
        <v>111</v>
      </c>
      <c r="C86" s="23" t="s">
        <v>112</v>
      </c>
      <c r="D86" s="23">
        <v>3564700026175</v>
      </c>
      <c r="E86" s="23">
        <v>10</v>
      </c>
      <c r="H86" s="23">
        <v>5</v>
      </c>
      <c r="I86" s="23" t="s">
        <v>105</v>
      </c>
      <c r="J86" s="23">
        <v>1</v>
      </c>
      <c r="K86" s="23" t="s">
        <v>113</v>
      </c>
      <c r="L86" s="23" t="s">
        <v>114</v>
      </c>
      <c r="R86" s="25">
        <v>1219</v>
      </c>
      <c r="S86" s="25" t="s">
        <v>102</v>
      </c>
      <c r="T86" s="25" t="s">
        <v>728</v>
      </c>
      <c r="U86" s="25" t="s">
        <v>102</v>
      </c>
      <c r="V86" s="25" t="s">
        <v>103</v>
      </c>
      <c r="W86" s="25">
        <v>1</v>
      </c>
      <c r="X86" s="25" t="s">
        <v>104</v>
      </c>
    </row>
    <row r="87" spans="1:24" x14ac:dyDescent="0.25">
      <c r="A87" s="23">
        <v>3564700006306</v>
      </c>
      <c r="B87" s="24" t="s">
        <v>133</v>
      </c>
      <c r="C87" s="23" t="s">
        <v>101</v>
      </c>
      <c r="D87" s="23">
        <v>3564700006306</v>
      </c>
      <c r="E87" s="23">
        <v>10</v>
      </c>
      <c r="H87" s="23">
        <v>5</v>
      </c>
      <c r="I87" s="23" t="s">
        <v>108</v>
      </c>
      <c r="J87" s="23">
        <v>16</v>
      </c>
      <c r="K87" s="23" t="s">
        <v>168</v>
      </c>
      <c r="L87" s="23" t="s">
        <v>169</v>
      </c>
      <c r="R87" s="25">
        <v>1248</v>
      </c>
      <c r="S87" s="25" t="s">
        <v>102</v>
      </c>
      <c r="T87" s="25" t="s">
        <v>728</v>
      </c>
      <c r="U87" s="25" t="s">
        <v>102</v>
      </c>
      <c r="V87" s="25" t="s">
        <v>103</v>
      </c>
      <c r="W87" s="25">
        <v>1</v>
      </c>
      <c r="X87" s="25" t="s">
        <v>104</v>
      </c>
    </row>
    <row r="88" spans="1:24" x14ac:dyDescent="0.25">
      <c r="A88" s="23">
        <v>3564700006306</v>
      </c>
      <c r="B88" s="24" t="s">
        <v>133</v>
      </c>
      <c r="C88" s="23" t="s">
        <v>101</v>
      </c>
      <c r="D88" s="23">
        <v>3564700006306</v>
      </c>
      <c r="E88" s="23">
        <v>10</v>
      </c>
      <c r="H88" s="23">
        <v>5</v>
      </c>
      <c r="I88" s="23" t="s">
        <v>108</v>
      </c>
      <c r="J88" s="23">
        <v>16</v>
      </c>
      <c r="K88" s="23" t="s">
        <v>168</v>
      </c>
      <c r="L88" s="23" t="s">
        <v>169</v>
      </c>
      <c r="R88" s="25">
        <v>1248</v>
      </c>
      <c r="S88" s="25" t="s">
        <v>102</v>
      </c>
      <c r="T88" s="25" t="s">
        <v>728</v>
      </c>
      <c r="U88" s="25" t="s">
        <v>102</v>
      </c>
      <c r="V88" s="25" t="s">
        <v>103</v>
      </c>
      <c r="W88" s="25">
        <v>1</v>
      </c>
      <c r="X88" s="25" t="s">
        <v>104</v>
      </c>
    </row>
    <row r="89" spans="1:24" x14ac:dyDescent="0.25">
      <c r="A89" s="23">
        <v>3564700030264</v>
      </c>
      <c r="B89" s="24" t="s">
        <v>770</v>
      </c>
      <c r="C89" s="23" t="s">
        <v>853</v>
      </c>
      <c r="D89" s="23">
        <v>3564700030264</v>
      </c>
      <c r="E89" s="23">
        <v>15</v>
      </c>
      <c r="H89" s="23">
        <v>5</v>
      </c>
      <c r="I89" s="23" t="s">
        <v>105</v>
      </c>
      <c r="J89" s="23">
        <v>7</v>
      </c>
      <c r="K89" s="23" t="s">
        <v>854</v>
      </c>
      <c r="L89" s="23" t="s">
        <v>855</v>
      </c>
      <c r="R89" s="25">
        <v>1244</v>
      </c>
      <c r="S89" s="25" t="s">
        <v>102</v>
      </c>
      <c r="T89" s="25" t="s">
        <v>728</v>
      </c>
      <c r="U89" s="25" t="s">
        <v>102</v>
      </c>
      <c r="V89" s="25" t="s">
        <v>103</v>
      </c>
      <c r="W89" s="25">
        <v>1</v>
      </c>
      <c r="X89" s="25" t="s">
        <v>104</v>
      </c>
    </row>
    <row r="90" spans="1:24" x14ac:dyDescent="0.25">
      <c r="A90" s="23">
        <v>3564700005675</v>
      </c>
      <c r="B90" s="24" t="s">
        <v>122</v>
      </c>
      <c r="C90" s="23" t="s">
        <v>123</v>
      </c>
      <c r="D90" s="23">
        <v>3564700005675</v>
      </c>
      <c r="E90" s="23">
        <v>10</v>
      </c>
      <c r="H90" s="23">
        <v>5</v>
      </c>
      <c r="I90" s="23" t="s">
        <v>108</v>
      </c>
      <c r="J90" s="23">
        <v>2</v>
      </c>
      <c r="K90" s="23" t="s">
        <v>124</v>
      </c>
      <c r="L90" s="23" t="s">
        <v>125</v>
      </c>
      <c r="R90" s="25">
        <v>1215</v>
      </c>
      <c r="S90" s="25" t="s">
        <v>102</v>
      </c>
      <c r="T90" s="25" t="s">
        <v>719</v>
      </c>
      <c r="U90" s="25" t="s">
        <v>102</v>
      </c>
      <c r="V90" s="25" t="s">
        <v>103</v>
      </c>
      <c r="W90" s="25">
        <v>1</v>
      </c>
      <c r="X90" s="25" t="s">
        <v>104</v>
      </c>
    </row>
    <row r="91" spans="1:24" x14ac:dyDescent="0.25">
      <c r="A91" s="23">
        <v>3564700005675</v>
      </c>
      <c r="B91" s="24" t="s">
        <v>122</v>
      </c>
      <c r="C91" s="23" t="s">
        <v>123</v>
      </c>
      <c r="D91" s="23">
        <v>3564700005675</v>
      </c>
      <c r="E91" s="23">
        <v>20</v>
      </c>
      <c r="H91" s="23">
        <v>5</v>
      </c>
      <c r="I91" s="23" t="s">
        <v>108</v>
      </c>
      <c r="J91" s="23">
        <v>2</v>
      </c>
      <c r="K91" s="23" t="s">
        <v>124</v>
      </c>
      <c r="L91" s="23" t="s">
        <v>125</v>
      </c>
      <c r="R91" s="25">
        <v>1215</v>
      </c>
      <c r="S91" s="25" t="s">
        <v>102</v>
      </c>
      <c r="T91" s="25" t="s">
        <v>728</v>
      </c>
      <c r="U91" s="25" t="s">
        <v>102</v>
      </c>
      <c r="V91" s="25" t="s">
        <v>103</v>
      </c>
      <c r="W91" s="25">
        <v>1</v>
      </c>
      <c r="X91" s="25" t="s">
        <v>104</v>
      </c>
    </row>
    <row r="92" spans="1:24" x14ac:dyDescent="0.25">
      <c r="A92" s="23">
        <v>3564700000373</v>
      </c>
      <c r="B92" s="24" t="s">
        <v>106</v>
      </c>
      <c r="C92" s="23" t="s">
        <v>107</v>
      </c>
      <c r="D92" s="23">
        <v>3564700000373</v>
      </c>
      <c r="E92" s="23">
        <v>20</v>
      </c>
      <c r="H92" s="23">
        <v>5</v>
      </c>
      <c r="I92" s="23" t="s">
        <v>108</v>
      </c>
      <c r="J92" s="23">
        <v>2</v>
      </c>
      <c r="K92" s="23" t="s">
        <v>109</v>
      </c>
      <c r="L92" s="23" t="s">
        <v>110</v>
      </c>
      <c r="R92" s="25">
        <v>1223</v>
      </c>
      <c r="S92" s="25" t="s">
        <v>102</v>
      </c>
      <c r="T92" s="25" t="s">
        <v>719</v>
      </c>
      <c r="U92" s="25" t="s">
        <v>102</v>
      </c>
      <c r="V92" s="25" t="s">
        <v>103</v>
      </c>
      <c r="W92" s="25">
        <v>1</v>
      </c>
      <c r="X92" s="25" t="s">
        <v>104</v>
      </c>
    </row>
    <row r="93" spans="1:24" x14ac:dyDescent="0.25">
      <c r="A93" s="23">
        <v>3564700016244</v>
      </c>
      <c r="B93" s="24" t="s">
        <v>856</v>
      </c>
      <c r="C93" s="23" t="s">
        <v>857</v>
      </c>
      <c r="D93" s="23">
        <v>3564700016244</v>
      </c>
      <c r="E93" s="23">
        <v>10</v>
      </c>
      <c r="H93" s="23">
        <v>5</v>
      </c>
      <c r="I93" s="23" t="s">
        <v>105</v>
      </c>
      <c r="J93" s="23">
        <v>8</v>
      </c>
      <c r="K93" s="23" t="s">
        <v>858</v>
      </c>
      <c r="L93" s="23" t="s">
        <v>859</v>
      </c>
      <c r="R93" s="25">
        <v>1242</v>
      </c>
      <c r="S93" s="25" t="s">
        <v>102</v>
      </c>
      <c r="T93" s="25" t="s">
        <v>728</v>
      </c>
      <c r="U93" s="25" t="s">
        <v>102</v>
      </c>
      <c r="V93" s="25" t="s">
        <v>103</v>
      </c>
      <c r="W93" s="25">
        <v>1</v>
      </c>
      <c r="X93" s="25" t="s">
        <v>104</v>
      </c>
    </row>
    <row r="94" spans="1:24" x14ac:dyDescent="0.25">
      <c r="A94" s="23">
        <v>3564700005675</v>
      </c>
      <c r="B94" s="24" t="s">
        <v>122</v>
      </c>
      <c r="C94" s="23" t="s">
        <v>123</v>
      </c>
      <c r="D94" s="23">
        <v>3564700005675</v>
      </c>
      <c r="E94" s="23">
        <v>10</v>
      </c>
      <c r="H94" s="23">
        <v>5</v>
      </c>
      <c r="I94" s="23" t="s">
        <v>108</v>
      </c>
      <c r="J94" s="23">
        <v>2</v>
      </c>
      <c r="K94" s="23" t="s">
        <v>124</v>
      </c>
      <c r="L94" s="23" t="s">
        <v>125</v>
      </c>
      <c r="R94" s="25">
        <v>1215</v>
      </c>
      <c r="S94" s="25" t="s">
        <v>102</v>
      </c>
      <c r="T94" s="25" t="s">
        <v>719</v>
      </c>
      <c r="U94" s="25" t="s">
        <v>102</v>
      </c>
      <c r="V94" s="25" t="s">
        <v>103</v>
      </c>
      <c r="W94" s="25">
        <v>1</v>
      </c>
      <c r="X94" s="25" t="s">
        <v>104</v>
      </c>
    </row>
    <row r="95" spans="1:24" x14ac:dyDescent="0.25">
      <c r="A95" s="23">
        <v>8710438059281</v>
      </c>
      <c r="B95" s="24" t="s">
        <v>860</v>
      </c>
      <c r="C95" s="23" t="s">
        <v>861</v>
      </c>
      <c r="D95" s="23">
        <v>8710438059281</v>
      </c>
      <c r="E95" s="23">
        <v>12</v>
      </c>
      <c r="H95" s="23">
        <v>5</v>
      </c>
      <c r="I95" s="23" t="s">
        <v>105</v>
      </c>
      <c r="J95" s="23">
        <v>5</v>
      </c>
      <c r="K95" s="23" t="s">
        <v>862</v>
      </c>
      <c r="L95" s="23" t="s">
        <v>863</v>
      </c>
      <c r="R95" s="25">
        <v>3682</v>
      </c>
      <c r="S95" s="25" t="s">
        <v>102</v>
      </c>
      <c r="T95" s="25" t="s">
        <v>728</v>
      </c>
      <c r="U95" s="25" t="s">
        <v>102</v>
      </c>
      <c r="V95" s="25" t="s">
        <v>103</v>
      </c>
      <c r="W95" s="25">
        <v>1</v>
      </c>
      <c r="X95" s="25" t="s">
        <v>104</v>
      </c>
    </row>
    <row r="96" spans="1:24" x14ac:dyDescent="0.25">
      <c r="A96" s="23">
        <v>3564700000373</v>
      </c>
      <c r="B96" s="24" t="s">
        <v>106</v>
      </c>
      <c r="C96" s="23" t="s">
        <v>107</v>
      </c>
      <c r="D96" s="23">
        <v>3564700000373</v>
      </c>
      <c r="E96" s="23">
        <v>10</v>
      </c>
      <c r="H96" s="23">
        <v>5</v>
      </c>
      <c r="I96" s="23" t="s">
        <v>108</v>
      </c>
      <c r="J96" s="23">
        <v>2</v>
      </c>
      <c r="K96" s="23" t="s">
        <v>109</v>
      </c>
      <c r="L96" s="23" t="s">
        <v>110</v>
      </c>
      <c r="R96" s="25">
        <v>1223</v>
      </c>
      <c r="S96" s="25" t="s">
        <v>102</v>
      </c>
      <c r="T96" s="25" t="s">
        <v>719</v>
      </c>
      <c r="U96" s="25" t="s">
        <v>102</v>
      </c>
      <c r="V96" s="25" t="s">
        <v>103</v>
      </c>
      <c r="W96" s="25">
        <v>1</v>
      </c>
      <c r="X96" s="25" t="s">
        <v>104</v>
      </c>
    </row>
    <row r="97" spans="1:24" x14ac:dyDescent="0.25">
      <c r="A97" s="23">
        <v>3564700030288</v>
      </c>
      <c r="B97" s="24" t="s">
        <v>864</v>
      </c>
      <c r="C97" s="23" t="s">
        <v>865</v>
      </c>
      <c r="D97" s="23">
        <v>3564700030288</v>
      </c>
      <c r="E97" s="23">
        <v>14</v>
      </c>
      <c r="H97" s="23">
        <v>5</v>
      </c>
      <c r="I97" s="23" t="s">
        <v>105</v>
      </c>
      <c r="J97" s="23">
        <v>5</v>
      </c>
      <c r="K97" s="23" t="s">
        <v>866</v>
      </c>
      <c r="L97" s="23" t="s">
        <v>867</v>
      </c>
      <c r="R97" s="25">
        <v>1247</v>
      </c>
      <c r="S97" s="25" t="s">
        <v>102</v>
      </c>
      <c r="T97" s="25" t="s">
        <v>719</v>
      </c>
      <c r="U97" s="25" t="s">
        <v>102</v>
      </c>
      <c r="V97" s="25" t="s">
        <v>103</v>
      </c>
      <c r="W97" s="25">
        <v>1</v>
      </c>
      <c r="X97" s="25" t="s">
        <v>104</v>
      </c>
    </row>
    <row r="98" spans="1:24" x14ac:dyDescent="0.25">
      <c r="A98" s="23">
        <v>3564700026175</v>
      </c>
      <c r="B98" s="24" t="s">
        <v>111</v>
      </c>
      <c r="C98" s="23" t="s">
        <v>112</v>
      </c>
      <c r="D98" s="23">
        <v>3564700026175</v>
      </c>
      <c r="E98" s="23">
        <v>20</v>
      </c>
      <c r="H98" s="23">
        <v>5</v>
      </c>
      <c r="I98" s="23" t="s">
        <v>105</v>
      </c>
      <c r="J98" s="23">
        <v>1</v>
      </c>
      <c r="K98" s="23" t="s">
        <v>113</v>
      </c>
      <c r="L98" s="23" t="s">
        <v>114</v>
      </c>
      <c r="R98" s="25">
        <v>1219</v>
      </c>
      <c r="S98" s="25" t="s">
        <v>102</v>
      </c>
      <c r="T98" s="25" t="s">
        <v>719</v>
      </c>
      <c r="U98" s="25" t="s">
        <v>102</v>
      </c>
      <c r="V98" s="25" t="s">
        <v>103</v>
      </c>
      <c r="W98" s="25">
        <v>1</v>
      </c>
      <c r="X98" s="25" t="s">
        <v>104</v>
      </c>
    </row>
    <row r="99" spans="1:24" x14ac:dyDescent="0.25">
      <c r="A99" s="23">
        <v>3564700005675</v>
      </c>
      <c r="B99" s="24" t="s">
        <v>122</v>
      </c>
      <c r="C99" s="23" t="s">
        <v>123</v>
      </c>
      <c r="D99" s="23">
        <v>3564700005675</v>
      </c>
      <c r="E99" s="23">
        <v>10</v>
      </c>
      <c r="H99" s="23">
        <v>5</v>
      </c>
      <c r="I99" s="23" t="s">
        <v>108</v>
      </c>
      <c r="J99" s="23">
        <v>2</v>
      </c>
      <c r="K99" s="23" t="s">
        <v>124</v>
      </c>
      <c r="L99" s="23" t="s">
        <v>125</v>
      </c>
      <c r="R99" s="25">
        <v>1215</v>
      </c>
      <c r="S99" s="25" t="s">
        <v>102</v>
      </c>
      <c r="T99" s="25" t="s">
        <v>719</v>
      </c>
      <c r="U99" s="25" t="s">
        <v>102</v>
      </c>
      <c r="V99" s="25" t="s">
        <v>103</v>
      </c>
      <c r="W99" s="25">
        <v>1</v>
      </c>
      <c r="X99" s="25" t="s">
        <v>104</v>
      </c>
    </row>
    <row r="100" spans="1:24" x14ac:dyDescent="0.25">
      <c r="A100" s="23">
        <v>3564700005675</v>
      </c>
      <c r="B100" s="24" t="s">
        <v>122</v>
      </c>
      <c r="C100" s="23" t="s">
        <v>123</v>
      </c>
      <c r="D100" s="23">
        <v>3564700005675</v>
      </c>
      <c r="E100" s="23">
        <v>10</v>
      </c>
      <c r="H100" s="23">
        <v>5</v>
      </c>
      <c r="I100" s="23" t="s">
        <v>108</v>
      </c>
      <c r="J100" s="23">
        <v>2</v>
      </c>
      <c r="K100" s="23" t="s">
        <v>124</v>
      </c>
      <c r="L100" s="23" t="s">
        <v>125</v>
      </c>
      <c r="R100" s="25">
        <v>1215</v>
      </c>
      <c r="S100" s="25" t="s">
        <v>102</v>
      </c>
      <c r="T100" s="25" t="s">
        <v>719</v>
      </c>
      <c r="U100" s="25" t="s">
        <v>102</v>
      </c>
      <c r="V100" s="25" t="s">
        <v>103</v>
      </c>
      <c r="W100" s="25">
        <v>1</v>
      </c>
      <c r="X100" s="25" t="s">
        <v>104</v>
      </c>
    </row>
    <row r="101" spans="1:24" x14ac:dyDescent="0.25">
      <c r="A101" s="23">
        <v>3564700441442</v>
      </c>
      <c r="B101" s="24" t="s">
        <v>126</v>
      </c>
      <c r="C101" s="23" t="s">
        <v>127</v>
      </c>
      <c r="D101" s="23">
        <v>3564700441442</v>
      </c>
      <c r="E101" s="23">
        <v>20</v>
      </c>
      <c r="H101" s="23">
        <v>5</v>
      </c>
      <c r="I101" s="23" t="s">
        <v>105</v>
      </c>
      <c r="J101" s="23">
        <v>4</v>
      </c>
      <c r="K101" s="23" t="s">
        <v>868</v>
      </c>
      <c r="L101" s="23" t="s">
        <v>869</v>
      </c>
      <c r="R101" s="25">
        <v>7996</v>
      </c>
      <c r="S101" s="25" t="s">
        <v>102</v>
      </c>
      <c r="T101" s="25" t="s">
        <v>728</v>
      </c>
      <c r="U101" s="25" t="s">
        <v>102</v>
      </c>
      <c r="V101" s="25" t="s">
        <v>103</v>
      </c>
      <c r="W101" s="25">
        <v>1</v>
      </c>
      <c r="X101" s="25" t="s">
        <v>104</v>
      </c>
    </row>
    <row r="102" spans="1:24" x14ac:dyDescent="0.25">
      <c r="A102" s="23">
        <v>3564700000250</v>
      </c>
      <c r="B102" s="24" t="s">
        <v>115</v>
      </c>
      <c r="C102" s="23" t="s">
        <v>116</v>
      </c>
      <c r="D102" s="23">
        <v>3564700000250</v>
      </c>
      <c r="E102" s="23">
        <v>20</v>
      </c>
      <c r="H102" s="23">
        <v>5</v>
      </c>
      <c r="I102" s="23" t="s">
        <v>105</v>
      </c>
      <c r="J102" s="23">
        <v>1</v>
      </c>
      <c r="K102" s="23" t="s">
        <v>117</v>
      </c>
      <c r="L102" s="23" t="s">
        <v>118</v>
      </c>
      <c r="R102" s="25">
        <v>1211</v>
      </c>
      <c r="S102" s="25" t="s">
        <v>102</v>
      </c>
      <c r="T102" s="25" t="s">
        <v>728</v>
      </c>
      <c r="U102" s="25" t="s">
        <v>102</v>
      </c>
      <c r="V102" s="25" t="s">
        <v>103</v>
      </c>
      <c r="W102" s="25">
        <v>1</v>
      </c>
      <c r="X102" s="25" t="s">
        <v>104</v>
      </c>
    </row>
    <row r="103" spans="1:24" x14ac:dyDescent="0.25">
      <c r="A103" s="23">
        <v>3564700026175</v>
      </c>
      <c r="B103" s="24" t="s">
        <v>111</v>
      </c>
      <c r="C103" s="23" t="s">
        <v>112</v>
      </c>
      <c r="D103" s="23">
        <v>3564700026175</v>
      </c>
      <c r="E103" s="23">
        <v>20</v>
      </c>
      <c r="H103" s="23">
        <v>5</v>
      </c>
      <c r="I103" s="23" t="s">
        <v>105</v>
      </c>
      <c r="J103" s="23">
        <v>1</v>
      </c>
      <c r="K103" s="23" t="s">
        <v>113</v>
      </c>
      <c r="L103" s="23" t="s">
        <v>114</v>
      </c>
      <c r="R103" s="25">
        <v>1219</v>
      </c>
      <c r="S103" s="25" t="s">
        <v>102</v>
      </c>
      <c r="T103" s="25" t="s">
        <v>719</v>
      </c>
      <c r="U103" s="25" t="s">
        <v>102</v>
      </c>
      <c r="V103" s="25" t="s">
        <v>103</v>
      </c>
      <c r="W103" s="25">
        <v>1</v>
      </c>
      <c r="X103" s="25" t="s">
        <v>104</v>
      </c>
    </row>
    <row r="104" spans="1:24" x14ac:dyDescent="0.25">
      <c r="A104" s="23">
        <v>3564700005507</v>
      </c>
      <c r="B104" s="24" t="s">
        <v>111</v>
      </c>
      <c r="C104" s="23" t="s">
        <v>101</v>
      </c>
      <c r="D104" s="23">
        <v>3564700005507</v>
      </c>
      <c r="E104" s="23">
        <v>30</v>
      </c>
      <c r="H104" s="23">
        <v>5</v>
      </c>
      <c r="I104" s="23" t="s">
        <v>105</v>
      </c>
      <c r="J104" s="23">
        <v>2</v>
      </c>
      <c r="K104" s="23" t="s">
        <v>120</v>
      </c>
      <c r="L104" s="23" t="s">
        <v>121</v>
      </c>
      <c r="R104" s="25">
        <v>1218</v>
      </c>
      <c r="S104" s="25" t="s">
        <v>102</v>
      </c>
      <c r="T104" s="25" t="s">
        <v>728</v>
      </c>
      <c r="U104" s="25" t="s">
        <v>102</v>
      </c>
      <c r="V104" s="25" t="s">
        <v>103</v>
      </c>
      <c r="W104" s="25">
        <v>1</v>
      </c>
      <c r="X104" s="25" t="s">
        <v>104</v>
      </c>
    </row>
    <row r="105" spans="1:24" x14ac:dyDescent="0.25">
      <c r="A105" s="23">
        <v>3564700006344</v>
      </c>
      <c r="B105" s="24" t="s">
        <v>137</v>
      </c>
      <c r="C105" s="23" t="s">
        <v>138</v>
      </c>
      <c r="D105" s="23">
        <v>3564700006344</v>
      </c>
      <c r="E105" s="23">
        <v>10</v>
      </c>
      <c r="H105" s="23">
        <v>5</v>
      </c>
      <c r="I105" s="23" t="s">
        <v>108</v>
      </c>
      <c r="J105" s="23">
        <v>2</v>
      </c>
      <c r="K105" s="23" t="s">
        <v>139</v>
      </c>
      <c r="L105" s="23" t="s">
        <v>140</v>
      </c>
      <c r="R105" s="25">
        <v>1246</v>
      </c>
      <c r="S105" s="25" t="s">
        <v>102</v>
      </c>
      <c r="T105" s="25" t="s">
        <v>728</v>
      </c>
      <c r="U105" s="25" t="s">
        <v>102</v>
      </c>
      <c r="V105" s="25" t="s">
        <v>103</v>
      </c>
      <c r="W105" s="25">
        <v>1</v>
      </c>
      <c r="X105" s="25" t="s">
        <v>104</v>
      </c>
    </row>
    <row r="106" spans="1:24" x14ac:dyDescent="0.25">
      <c r="A106" s="23">
        <v>3564700006320</v>
      </c>
      <c r="B106" s="24" t="s">
        <v>133</v>
      </c>
      <c r="C106" s="23" t="s">
        <v>134</v>
      </c>
      <c r="D106" s="23">
        <v>3564700006320</v>
      </c>
      <c r="E106" s="23">
        <v>4</v>
      </c>
      <c r="H106" s="23">
        <v>5</v>
      </c>
      <c r="I106" s="23" t="s">
        <v>105</v>
      </c>
      <c r="J106" s="23">
        <v>3</v>
      </c>
      <c r="K106" s="23" t="s">
        <v>135</v>
      </c>
      <c r="L106" s="23" t="s">
        <v>136</v>
      </c>
      <c r="R106" s="25">
        <v>1240</v>
      </c>
      <c r="S106" s="25" t="s">
        <v>102</v>
      </c>
      <c r="T106" s="25" t="s">
        <v>728</v>
      </c>
      <c r="U106" s="25" t="s">
        <v>102</v>
      </c>
      <c r="V106" s="25" t="s">
        <v>103</v>
      </c>
      <c r="W106" s="25">
        <v>1</v>
      </c>
      <c r="X106" s="25" t="s">
        <v>104</v>
      </c>
    </row>
    <row r="107" spans="1:24" x14ac:dyDescent="0.25">
      <c r="A107" s="23">
        <v>3564700000229</v>
      </c>
      <c r="B107" s="24" t="s">
        <v>130</v>
      </c>
      <c r="C107" s="23" t="s">
        <v>101</v>
      </c>
      <c r="D107" s="23">
        <v>3564700000229</v>
      </c>
      <c r="E107" s="23">
        <v>40</v>
      </c>
      <c r="H107" s="23">
        <v>5</v>
      </c>
      <c r="I107" s="23" t="s">
        <v>105</v>
      </c>
      <c r="J107" s="23">
        <v>3</v>
      </c>
      <c r="K107" s="23" t="s">
        <v>131</v>
      </c>
      <c r="L107" s="23" t="s">
        <v>132</v>
      </c>
      <c r="R107" s="25">
        <v>1213</v>
      </c>
      <c r="S107" s="25" t="s">
        <v>102</v>
      </c>
      <c r="T107" s="25" t="s">
        <v>719</v>
      </c>
      <c r="U107" s="25" t="s">
        <v>102</v>
      </c>
      <c r="V107" s="25" t="s">
        <v>103</v>
      </c>
      <c r="W107" s="25">
        <v>1</v>
      </c>
      <c r="X107" s="25" t="s">
        <v>104</v>
      </c>
    </row>
    <row r="108" spans="1:24" x14ac:dyDescent="0.25">
      <c r="A108" s="23">
        <v>3564700006344</v>
      </c>
      <c r="B108" s="24" t="s">
        <v>137</v>
      </c>
      <c r="C108" s="23" t="s">
        <v>138</v>
      </c>
      <c r="D108" s="23">
        <v>3564700006344</v>
      </c>
      <c r="E108" s="23">
        <v>10</v>
      </c>
      <c r="H108" s="23">
        <v>5</v>
      </c>
      <c r="I108" s="23" t="s">
        <v>108</v>
      </c>
      <c r="J108" s="23">
        <v>2</v>
      </c>
      <c r="K108" s="23" t="s">
        <v>139</v>
      </c>
      <c r="L108" s="23" t="s">
        <v>140</v>
      </c>
      <c r="R108" s="25">
        <v>1246</v>
      </c>
      <c r="S108" s="25" t="s">
        <v>102</v>
      </c>
      <c r="T108" s="25" t="s">
        <v>719</v>
      </c>
      <c r="U108" s="25" t="s">
        <v>102</v>
      </c>
      <c r="V108" s="25" t="s">
        <v>103</v>
      </c>
      <c r="W108" s="25">
        <v>1</v>
      </c>
      <c r="X108" s="25" t="s">
        <v>104</v>
      </c>
    </row>
    <row r="109" spans="1:24" x14ac:dyDescent="0.25">
      <c r="A109" s="23">
        <v>3564700000250</v>
      </c>
      <c r="B109" s="24" t="s">
        <v>115</v>
      </c>
      <c r="C109" s="23" t="s">
        <v>116</v>
      </c>
      <c r="D109" s="23">
        <v>3564700000250</v>
      </c>
      <c r="E109" s="23">
        <v>20</v>
      </c>
      <c r="H109" s="23">
        <v>5</v>
      </c>
      <c r="I109" s="23" t="s">
        <v>105</v>
      </c>
      <c r="J109" s="23">
        <v>1</v>
      </c>
      <c r="K109" s="23" t="s">
        <v>117</v>
      </c>
      <c r="L109" s="23" t="s">
        <v>118</v>
      </c>
      <c r="R109" s="25">
        <v>1211</v>
      </c>
      <c r="S109" s="25" t="s">
        <v>102</v>
      </c>
      <c r="T109" s="25" t="s">
        <v>728</v>
      </c>
      <c r="U109" s="25" t="s">
        <v>102</v>
      </c>
      <c r="V109" s="25" t="s">
        <v>103</v>
      </c>
      <c r="W109" s="25">
        <v>1</v>
      </c>
      <c r="X109" s="25" t="s">
        <v>104</v>
      </c>
    </row>
    <row r="110" spans="1:24" x14ac:dyDescent="0.25">
      <c r="A110" s="23">
        <v>3564700409619</v>
      </c>
      <c r="B110" s="24" t="s">
        <v>870</v>
      </c>
      <c r="C110" s="23" t="s">
        <v>729</v>
      </c>
      <c r="D110" s="23">
        <v>3564700409619</v>
      </c>
      <c r="E110" s="23">
        <v>15</v>
      </c>
      <c r="H110" s="23">
        <v>5</v>
      </c>
      <c r="I110" s="23" t="s">
        <v>105</v>
      </c>
      <c r="J110" s="23">
        <v>2</v>
      </c>
      <c r="K110" s="23" t="s">
        <v>871</v>
      </c>
      <c r="L110" s="23" t="s">
        <v>872</v>
      </c>
      <c r="R110" s="25">
        <v>3998</v>
      </c>
      <c r="S110" s="25" t="s">
        <v>102</v>
      </c>
      <c r="T110" s="25" t="s">
        <v>719</v>
      </c>
      <c r="U110" s="25" t="s">
        <v>102</v>
      </c>
      <c r="V110" s="25" t="s">
        <v>103</v>
      </c>
      <c r="W110" s="25">
        <v>1</v>
      </c>
      <c r="X110" s="25" t="s">
        <v>104</v>
      </c>
    </row>
    <row r="111" spans="1:24" x14ac:dyDescent="0.25">
      <c r="A111" s="23">
        <v>8710438097290</v>
      </c>
      <c r="B111" s="24" t="s">
        <v>873</v>
      </c>
      <c r="C111" s="23" t="s">
        <v>101</v>
      </c>
      <c r="D111" s="23">
        <v>8710438097290</v>
      </c>
      <c r="E111" s="23">
        <v>12</v>
      </c>
      <c r="H111" s="23">
        <v>5</v>
      </c>
      <c r="I111" s="23" t="s">
        <v>108</v>
      </c>
      <c r="J111" s="23">
        <v>13</v>
      </c>
      <c r="K111" s="23" t="s">
        <v>874</v>
      </c>
      <c r="L111" s="23" t="s">
        <v>875</v>
      </c>
      <c r="R111" s="25">
        <v>35933</v>
      </c>
      <c r="S111" s="25" t="s">
        <v>102</v>
      </c>
      <c r="T111" s="25" t="s">
        <v>719</v>
      </c>
      <c r="U111" s="25" t="s">
        <v>102</v>
      </c>
      <c r="V111" s="25" t="s">
        <v>103</v>
      </c>
      <c r="W111" s="25">
        <v>1</v>
      </c>
      <c r="X111" s="25" t="s">
        <v>104</v>
      </c>
    </row>
    <row r="112" spans="1:24" x14ac:dyDescent="0.25">
      <c r="A112" s="23">
        <v>3564700006320</v>
      </c>
      <c r="B112" s="24" t="s">
        <v>133</v>
      </c>
      <c r="C112" s="23" t="s">
        <v>134</v>
      </c>
      <c r="D112" s="23">
        <v>3564700006320</v>
      </c>
      <c r="E112" s="23">
        <v>4</v>
      </c>
      <c r="H112" s="23">
        <v>5</v>
      </c>
      <c r="I112" s="23" t="s">
        <v>105</v>
      </c>
      <c r="J112" s="23">
        <v>3</v>
      </c>
      <c r="K112" s="23" t="s">
        <v>135</v>
      </c>
      <c r="L112" s="23" t="s">
        <v>136</v>
      </c>
      <c r="R112" s="25">
        <v>1240</v>
      </c>
      <c r="S112" s="25" t="s">
        <v>102</v>
      </c>
      <c r="T112" s="25" t="s">
        <v>728</v>
      </c>
      <c r="U112" s="25" t="s">
        <v>102</v>
      </c>
      <c r="V112" s="25" t="s">
        <v>103</v>
      </c>
      <c r="W112" s="25">
        <v>1</v>
      </c>
      <c r="X112" s="25" t="s">
        <v>104</v>
      </c>
    </row>
    <row r="113" spans="1:24" x14ac:dyDescent="0.25">
      <c r="A113" s="23">
        <v>3564700608104</v>
      </c>
      <c r="B113" s="24" t="s">
        <v>177</v>
      </c>
      <c r="C113" s="23" t="s">
        <v>178</v>
      </c>
      <c r="D113" s="23">
        <v>3564700608104</v>
      </c>
      <c r="E113" s="23">
        <v>6</v>
      </c>
      <c r="H113" s="23">
        <v>5</v>
      </c>
      <c r="I113" s="23" t="s">
        <v>108</v>
      </c>
      <c r="J113" s="23">
        <v>6</v>
      </c>
      <c r="K113" s="23" t="s">
        <v>179</v>
      </c>
      <c r="L113" s="23" t="s">
        <v>180</v>
      </c>
      <c r="R113" s="25">
        <v>32305</v>
      </c>
      <c r="S113" s="25" t="s">
        <v>102</v>
      </c>
      <c r="T113" s="25" t="s">
        <v>728</v>
      </c>
      <c r="U113" s="25" t="s">
        <v>102</v>
      </c>
      <c r="V113" s="25" t="s">
        <v>103</v>
      </c>
      <c r="W113" s="25">
        <v>1</v>
      </c>
      <c r="X113" s="25" t="s">
        <v>104</v>
      </c>
    </row>
    <row r="114" spans="1:24" x14ac:dyDescent="0.25">
      <c r="A114" s="23">
        <v>3564700349830</v>
      </c>
      <c r="B114" s="24" t="s">
        <v>248</v>
      </c>
      <c r="C114" s="23" t="s">
        <v>876</v>
      </c>
      <c r="D114" s="23">
        <v>3564700349830</v>
      </c>
      <c r="E114" s="23">
        <v>4</v>
      </c>
      <c r="H114" s="23">
        <v>5</v>
      </c>
      <c r="I114" s="23" t="s">
        <v>105</v>
      </c>
      <c r="J114" s="23">
        <v>5</v>
      </c>
      <c r="K114" s="23" t="s">
        <v>877</v>
      </c>
      <c r="L114" s="23" t="s">
        <v>878</v>
      </c>
      <c r="R114" s="25">
        <v>1183</v>
      </c>
      <c r="S114" s="25" t="s">
        <v>102</v>
      </c>
      <c r="T114" s="25" t="s">
        <v>719</v>
      </c>
      <c r="U114" s="25" t="s">
        <v>102</v>
      </c>
      <c r="V114" s="25" t="s">
        <v>103</v>
      </c>
      <c r="W114" s="25">
        <v>1</v>
      </c>
      <c r="X114" s="25" t="s">
        <v>104</v>
      </c>
    </row>
    <row r="115" spans="1:24" x14ac:dyDescent="0.25">
      <c r="A115" s="23">
        <v>3512690001191</v>
      </c>
      <c r="B115" s="24" t="s">
        <v>160</v>
      </c>
      <c r="C115" s="23" t="s">
        <v>879</v>
      </c>
      <c r="D115" s="23">
        <v>3512690001191</v>
      </c>
      <c r="E115" s="23">
        <v>6</v>
      </c>
      <c r="H115" s="23">
        <v>5</v>
      </c>
      <c r="I115" s="23" t="s">
        <v>108</v>
      </c>
      <c r="J115" s="23">
        <v>6</v>
      </c>
      <c r="K115" s="23" t="s">
        <v>256</v>
      </c>
      <c r="L115" s="23" t="s">
        <v>257</v>
      </c>
      <c r="R115" s="25">
        <v>27379</v>
      </c>
      <c r="S115" s="25" t="s">
        <v>102</v>
      </c>
      <c r="T115" s="25" t="s">
        <v>728</v>
      </c>
      <c r="U115" s="25" t="s">
        <v>102</v>
      </c>
      <c r="V115" s="25" t="s">
        <v>103</v>
      </c>
      <c r="W115" s="25">
        <v>1</v>
      </c>
      <c r="X115" s="25" t="s">
        <v>104</v>
      </c>
    </row>
    <row r="116" spans="1:24" x14ac:dyDescent="0.25">
      <c r="A116" s="23">
        <v>3564700349830</v>
      </c>
      <c r="B116" s="24" t="s">
        <v>248</v>
      </c>
      <c r="C116" s="23" t="s">
        <v>876</v>
      </c>
      <c r="D116" s="23">
        <v>3564700349830</v>
      </c>
      <c r="E116" s="23">
        <v>20</v>
      </c>
      <c r="H116" s="23">
        <v>5</v>
      </c>
      <c r="I116" s="23" t="s">
        <v>105</v>
      </c>
      <c r="J116" s="23">
        <v>5</v>
      </c>
      <c r="K116" s="23" t="s">
        <v>877</v>
      </c>
      <c r="L116" s="23" t="s">
        <v>878</v>
      </c>
      <c r="R116" s="25">
        <v>1183</v>
      </c>
      <c r="S116" s="25" t="s">
        <v>102</v>
      </c>
      <c r="T116" s="25" t="s">
        <v>719</v>
      </c>
      <c r="U116" s="25" t="s">
        <v>102</v>
      </c>
      <c r="V116" s="25" t="s">
        <v>103</v>
      </c>
      <c r="W116" s="25">
        <v>1</v>
      </c>
      <c r="X116" s="25" t="s">
        <v>104</v>
      </c>
    </row>
    <row r="117" spans="1:24" x14ac:dyDescent="0.25">
      <c r="A117" s="23">
        <v>3013520016632</v>
      </c>
      <c r="B117" s="24" t="s">
        <v>880</v>
      </c>
      <c r="C117" s="23" t="s">
        <v>213</v>
      </c>
      <c r="D117" s="23">
        <v>3013520016632</v>
      </c>
      <c r="E117" s="23">
        <v>6</v>
      </c>
      <c r="H117" s="23">
        <v>5</v>
      </c>
      <c r="I117" s="23" t="s">
        <v>108</v>
      </c>
      <c r="J117" s="23">
        <v>5</v>
      </c>
      <c r="K117" s="23" t="s">
        <v>272</v>
      </c>
      <c r="L117" s="23" t="s">
        <v>273</v>
      </c>
      <c r="R117" s="25">
        <v>14396</v>
      </c>
      <c r="S117" s="25" t="s">
        <v>102</v>
      </c>
      <c r="T117" s="25" t="s">
        <v>728</v>
      </c>
      <c r="U117" s="25" t="s">
        <v>102</v>
      </c>
      <c r="V117" s="25" t="s">
        <v>103</v>
      </c>
      <c r="W117" s="25">
        <v>1</v>
      </c>
      <c r="X117" s="25" t="s">
        <v>104</v>
      </c>
    </row>
    <row r="118" spans="1:24" x14ac:dyDescent="0.25">
      <c r="A118" s="23">
        <v>3013520016632</v>
      </c>
      <c r="B118" s="24" t="s">
        <v>880</v>
      </c>
      <c r="C118" s="23" t="s">
        <v>213</v>
      </c>
      <c r="D118" s="23">
        <v>3013520016632</v>
      </c>
      <c r="E118" s="23">
        <v>6</v>
      </c>
      <c r="H118" s="23">
        <v>5</v>
      </c>
      <c r="I118" s="23" t="s">
        <v>108</v>
      </c>
      <c r="J118" s="23">
        <v>5</v>
      </c>
      <c r="K118" s="23" t="s">
        <v>272</v>
      </c>
      <c r="L118" s="23" t="s">
        <v>273</v>
      </c>
      <c r="R118" s="25">
        <v>14396</v>
      </c>
      <c r="S118" s="25" t="s">
        <v>102</v>
      </c>
      <c r="T118" s="25" t="s">
        <v>728</v>
      </c>
      <c r="U118" s="25" t="s">
        <v>102</v>
      </c>
      <c r="V118" s="25" t="s">
        <v>103</v>
      </c>
      <c r="W118" s="25">
        <v>1</v>
      </c>
      <c r="X118" s="25" t="s">
        <v>104</v>
      </c>
    </row>
    <row r="119" spans="1:24" x14ac:dyDescent="0.25">
      <c r="A119" s="23">
        <v>5051751000547</v>
      </c>
      <c r="B119" s="24" t="s">
        <v>881</v>
      </c>
      <c r="C119" s="23" t="s">
        <v>882</v>
      </c>
      <c r="D119" s="23">
        <v>5051751000547</v>
      </c>
      <c r="E119" s="23">
        <v>10</v>
      </c>
      <c r="H119" s="23">
        <v>5</v>
      </c>
      <c r="I119" s="23" t="s">
        <v>108</v>
      </c>
      <c r="J119" s="23">
        <v>3</v>
      </c>
      <c r="K119" s="23" t="s">
        <v>883</v>
      </c>
      <c r="L119" s="23" t="s">
        <v>884</v>
      </c>
      <c r="R119" s="25">
        <v>19545</v>
      </c>
      <c r="S119" s="25" t="s">
        <v>102</v>
      </c>
      <c r="T119" s="25" t="s">
        <v>728</v>
      </c>
      <c r="U119" s="25" t="s">
        <v>102</v>
      </c>
      <c r="V119" s="25" t="s">
        <v>103</v>
      </c>
      <c r="W119" s="25">
        <v>1</v>
      </c>
      <c r="X119" s="25" t="s">
        <v>104</v>
      </c>
    </row>
    <row r="120" spans="1:24" x14ac:dyDescent="0.25">
      <c r="A120" s="23">
        <v>3661112081133</v>
      </c>
      <c r="B120" s="24" t="s">
        <v>885</v>
      </c>
      <c r="C120" s="23" t="s">
        <v>886</v>
      </c>
      <c r="D120" s="23">
        <v>3661112081133</v>
      </c>
      <c r="E120" s="23">
        <v>10</v>
      </c>
      <c r="H120" s="23">
        <v>5</v>
      </c>
      <c r="I120" s="23" t="s">
        <v>108</v>
      </c>
      <c r="J120" s="23">
        <v>3</v>
      </c>
      <c r="K120" s="23" t="s">
        <v>887</v>
      </c>
      <c r="L120" s="23" t="s">
        <v>888</v>
      </c>
      <c r="R120" s="25">
        <v>44770</v>
      </c>
      <c r="S120" s="25" t="s">
        <v>102</v>
      </c>
      <c r="T120" s="25" t="s">
        <v>719</v>
      </c>
      <c r="U120" s="25" t="s">
        <v>102</v>
      </c>
      <c r="V120" s="25" t="s">
        <v>103</v>
      </c>
      <c r="W120" s="25">
        <v>1</v>
      </c>
      <c r="X120" s="25" t="s">
        <v>104</v>
      </c>
    </row>
    <row r="121" spans="1:24" x14ac:dyDescent="0.25">
      <c r="A121" s="23">
        <v>3564700608920</v>
      </c>
      <c r="B121" s="24" t="s">
        <v>889</v>
      </c>
      <c r="C121" s="23" t="s">
        <v>138</v>
      </c>
      <c r="D121" s="23">
        <v>3564700608920</v>
      </c>
      <c r="E121" s="23">
        <v>6</v>
      </c>
      <c r="H121" s="23">
        <v>5</v>
      </c>
      <c r="I121" s="23" t="s">
        <v>108</v>
      </c>
      <c r="J121" s="23">
        <v>3</v>
      </c>
      <c r="K121" s="23" t="s">
        <v>890</v>
      </c>
      <c r="L121" s="23" t="s">
        <v>891</v>
      </c>
      <c r="R121" s="25">
        <v>28277</v>
      </c>
      <c r="S121" s="25" t="s">
        <v>102</v>
      </c>
      <c r="T121" s="25" t="s">
        <v>719</v>
      </c>
      <c r="U121" s="25" t="s">
        <v>102</v>
      </c>
      <c r="V121" s="25" t="s">
        <v>103</v>
      </c>
      <c r="W121" s="25">
        <v>1</v>
      </c>
      <c r="X121" s="25" t="s">
        <v>104</v>
      </c>
    </row>
    <row r="122" spans="1:24" x14ac:dyDescent="0.25">
      <c r="A122" s="23">
        <v>3661112081065</v>
      </c>
      <c r="B122" s="24" t="s">
        <v>148</v>
      </c>
      <c r="C122" s="23" t="s">
        <v>149</v>
      </c>
      <c r="D122" s="23">
        <v>3661112081065</v>
      </c>
      <c r="E122" s="23">
        <v>10</v>
      </c>
      <c r="H122" s="23">
        <v>5</v>
      </c>
      <c r="I122" s="23" t="s">
        <v>108</v>
      </c>
      <c r="J122" s="23">
        <v>3</v>
      </c>
      <c r="K122" s="23" t="s">
        <v>150</v>
      </c>
      <c r="L122" s="23" t="s">
        <v>151</v>
      </c>
      <c r="R122" s="25">
        <v>30188</v>
      </c>
      <c r="S122" s="25" t="s">
        <v>102</v>
      </c>
      <c r="T122" s="25" t="s">
        <v>719</v>
      </c>
      <c r="U122" s="25" t="s">
        <v>102</v>
      </c>
      <c r="V122" s="25" t="s">
        <v>103</v>
      </c>
      <c r="W122" s="25">
        <v>1</v>
      </c>
      <c r="X122" s="25" t="s">
        <v>104</v>
      </c>
    </row>
    <row r="123" spans="1:24" x14ac:dyDescent="0.25">
      <c r="A123" s="23">
        <v>3661112081065</v>
      </c>
      <c r="B123" s="24" t="s">
        <v>148</v>
      </c>
      <c r="C123" s="23" t="s">
        <v>149</v>
      </c>
      <c r="D123" s="23">
        <v>3661112081065</v>
      </c>
      <c r="E123" s="23">
        <v>10</v>
      </c>
      <c r="H123" s="23">
        <v>5</v>
      </c>
      <c r="I123" s="23" t="s">
        <v>108</v>
      </c>
      <c r="J123" s="23">
        <v>3</v>
      </c>
      <c r="K123" s="23" t="s">
        <v>150</v>
      </c>
      <c r="L123" s="23" t="s">
        <v>151</v>
      </c>
      <c r="R123" s="25">
        <v>30188</v>
      </c>
      <c r="S123" s="25" t="s">
        <v>102</v>
      </c>
      <c r="T123" s="25" t="s">
        <v>719</v>
      </c>
      <c r="U123" s="25" t="s">
        <v>102</v>
      </c>
      <c r="V123" s="25" t="s">
        <v>103</v>
      </c>
      <c r="W123" s="25">
        <v>1</v>
      </c>
      <c r="X123" s="25" t="s">
        <v>104</v>
      </c>
    </row>
    <row r="124" spans="1:24" x14ac:dyDescent="0.25">
      <c r="A124" s="23">
        <v>3564700611548</v>
      </c>
      <c r="B124" s="24" t="s">
        <v>268</v>
      </c>
      <c r="C124" s="23" t="s">
        <v>269</v>
      </c>
      <c r="D124" s="23">
        <v>3564700611548</v>
      </c>
      <c r="E124" s="23">
        <v>8</v>
      </c>
      <c r="H124" s="23">
        <v>5</v>
      </c>
      <c r="I124" s="23" t="s">
        <v>203</v>
      </c>
      <c r="J124" s="23">
        <v>4</v>
      </c>
      <c r="K124" s="23" t="s">
        <v>270</v>
      </c>
      <c r="L124" s="23" t="s">
        <v>271</v>
      </c>
      <c r="R124" s="25">
        <v>30983</v>
      </c>
      <c r="S124" s="25" t="s">
        <v>102</v>
      </c>
      <c r="T124" s="25" t="s">
        <v>728</v>
      </c>
      <c r="U124" s="25" t="s">
        <v>102</v>
      </c>
      <c r="V124" s="25" t="s">
        <v>103</v>
      </c>
      <c r="W124" s="25">
        <v>1</v>
      </c>
      <c r="X124" s="25" t="s">
        <v>104</v>
      </c>
    </row>
    <row r="125" spans="1:24" x14ac:dyDescent="0.25">
      <c r="A125" s="23">
        <v>3564700000458</v>
      </c>
      <c r="B125" s="24" t="s">
        <v>253</v>
      </c>
      <c r="C125" s="23" t="s">
        <v>892</v>
      </c>
      <c r="D125" s="23">
        <v>3564700000458</v>
      </c>
      <c r="E125" s="23">
        <v>6</v>
      </c>
      <c r="H125" s="23">
        <v>5</v>
      </c>
      <c r="I125" s="23" t="s">
        <v>108</v>
      </c>
      <c r="J125" s="23">
        <v>5</v>
      </c>
      <c r="K125" s="23" t="s">
        <v>254</v>
      </c>
      <c r="L125" s="23" t="s">
        <v>255</v>
      </c>
      <c r="R125" s="25">
        <v>3794</v>
      </c>
      <c r="S125" s="25" t="s">
        <v>102</v>
      </c>
      <c r="T125" s="25" t="s">
        <v>719</v>
      </c>
      <c r="U125" s="25" t="s">
        <v>102</v>
      </c>
      <c r="V125" s="25" t="s">
        <v>103</v>
      </c>
      <c r="W125" s="25">
        <v>1</v>
      </c>
      <c r="X125" s="25" t="s">
        <v>104</v>
      </c>
    </row>
    <row r="126" spans="1:24" x14ac:dyDescent="0.25">
      <c r="A126" s="23">
        <v>3599740008973</v>
      </c>
      <c r="B126" s="24" t="s">
        <v>893</v>
      </c>
      <c r="C126" s="23" t="s">
        <v>894</v>
      </c>
      <c r="D126" s="23">
        <v>3599740008973</v>
      </c>
      <c r="E126" s="23">
        <v>8</v>
      </c>
      <c r="H126" s="23">
        <v>5</v>
      </c>
      <c r="I126" s="23" t="s">
        <v>108</v>
      </c>
      <c r="J126" s="23">
        <v>5</v>
      </c>
      <c r="K126" s="23" t="s">
        <v>895</v>
      </c>
      <c r="L126" s="23" t="s">
        <v>896</v>
      </c>
      <c r="M126" s="25">
        <v>5</v>
      </c>
      <c r="N126" s="25" t="s">
        <v>203</v>
      </c>
      <c r="O126" s="25">
        <v>1</v>
      </c>
      <c r="P126" s="25" t="s">
        <v>897</v>
      </c>
      <c r="Q126" s="25" t="s">
        <v>898</v>
      </c>
      <c r="R126" s="25">
        <v>44744</v>
      </c>
      <c r="S126" s="25" t="s">
        <v>102</v>
      </c>
      <c r="T126" s="25" t="s">
        <v>719</v>
      </c>
      <c r="U126" s="25" t="s">
        <v>102</v>
      </c>
      <c r="V126" s="25" t="s">
        <v>103</v>
      </c>
      <c r="W126" s="25">
        <v>1</v>
      </c>
      <c r="X126" s="25" t="s">
        <v>104</v>
      </c>
    </row>
    <row r="127" spans="1:24" x14ac:dyDescent="0.25">
      <c r="A127" s="23">
        <v>3661112081102</v>
      </c>
      <c r="B127" s="24" t="s">
        <v>156</v>
      </c>
      <c r="C127" s="23" t="s">
        <v>157</v>
      </c>
      <c r="D127" s="23">
        <v>3661112081102</v>
      </c>
      <c r="E127" s="23">
        <v>8</v>
      </c>
      <c r="H127" s="23">
        <v>5</v>
      </c>
      <c r="I127" s="23" t="s">
        <v>108</v>
      </c>
      <c r="J127" s="23">
        <v>4</v>
      </c>
      <c r="K127" s="23" t="s">
        <v>158</v>
      </c>
      <c r="L127" s="23" t="s">
        <v>159</v>
      </c>
      <c r="R127" s="25">
        <v>33097</v>
      </c>
      <c r="S127" s="25" t="s">
        <v>102</v>
      </c>
      <c r="T127" s="25" t="s">
        <v>728</v>
      </c>
      <c r="U127" s="25" t="s">
        <v>102</v>
      </c>
      <c r="V127" s="25" t="s">
        <v>103</v>
      </c>
      <c r="W127" s="25">
        <v>1</v>
      </c>
      <c r="X127" s="25" t="s">
        <v>104</v>
      </c>
    </row>
    <row r="128" spans="1:24" x14ac:dyDescent="0.25">
      <c r="A128" s="23">
        <v>3661112081133</v>
      </c>
      <c r="B128" s="24" t="s">
        <v>885</v>
      </c>
      <c r="C128" s="23" t="s">
        <v>886</v>
      </c>
      <c r="D128" s="23">
        <v>3661112081133</v>
      </c>
      <c r="E128" s="23">
        <v>10</v>
      </c>
      <c r="H128" s="23">
        <v>5</v>
      </c>
      <c r="I128" s="23" t="s">
        <v>108</v>
      </c>
      <c r="J128" s="23">
        <v>3</v>
      </c>
      <c r="K128" s="23" t="s">
        <v>887</v>
      </c>
      <c r="L128" s="23" t="s">
        <v>888</v>
      </c>
      <c r="R128" s="25">
        <v>44770</v>
      </c>
      <c r="S128" s="25" t="s">
        <v>102</v>
      </c>
      <c r="T128" s="25" t="s">
        <v>728</v>
      </c>
      <c r="U128" s="25" t="s">
        <v>102</v>
      </c>
      <c r="V128" s="25" t="s">
        <v>103</v>
      </c>
      <c r="W128" s="25">
        <v>1</v>
      </c>
      <c r="X128" s="25" t="s">
        <v>104</v>
      </c>
    </row>
    <row r="129" spans="1:24" x14ac:dyDescent="0.25">
      <c r="A129" s="23">
        <v>3599740008973</v>
      </c>
      <c r="B129" s="24" t="s">
        <v>893</v>
      </c>
      <c r="C129" s="23" t="s">
        <v>894</v>
      </c>
      <c r="D129" s="23">
        <v>3599740008973</v>
      </c>
      <c r="E129" s="23">
        <v>8</v>
      </c>
      <c r="H129" s="23">
        <v>5</v>
      </c>
      <c r="I129" s="23" t="s">
        <v>108</v>
      </c>
      <c r="J129" s="23">
        <v>5</v>
      </c>
      <c r="K129" s="23" t="s">
        <v>895</v>
      </c>
      <c r="L129" s="23" t="s">
        <v>896</v>
      </c>
      <c r="M129" s="25">
        <v>5</v>
      </c>
      <c r="N129" s="25" t="s">
        <v>203</v>
      </c>
      <c r="O129" s="25">
        <v>1</v>
      </c>
      <c r="P129" s="25" t="s">
        <v>897</v>
      </c>
      <c r="Q129" s="25" t="s">
        <v>898</v>
      </c>
      <c r="R129" s="25">
        <v>44744</v>
      </c>
      <c r="S129" s="25" t="s">
        <v>102</v>
      </c>
      <c r="T129" s="25" t="s">
        <v>719</v>
      </c>
      <c r="U129" s="25" t="s">
        <v>102</v>
      </c>
      <c r="V129" s="25" t="s">
        <v>103</v>
      </c>
      <c r="W129" s="25">
        <v>1</v>
      </c>
      <c r="X129" s="25" t="s">
        <v>104</v>
      </c>
    </row>
    <row r="130" spans="1:24" x14ac:dyDescent="0.25">
      <c r="A130" s="23">
        <v>3661112081065</v>
      </c>
      <c r="B130" s="24" t="s">
        <v>148</v>
      </c>
      <c r="C130" s="23" t="s">
        <v>149</v>
      </c>
      <c r="D130" s="23">
        <v>3661112081065</v>
      </c>
      <c r="E130" s="23">
        <v>10</v>
      </c>
      <c r="H130" s="23">
        <v>5</v>
      </c>
      <c r="I130" s="23" t="s">
        <v>108</v>
      </c>
      <c r="J130" s="23">
        <v>3</v>
      </c>
      <c r="K130" s="23" t="s">
        <v>150</v>
      </c>
      <c r="L130" s="23" t="s">
        <v>151</v>
      </c>
      <c r="R130" s="25">
        <v>30188</v>
      </c>
      <c r="S130" s="25" t="s">
        <v>102</v>
      </c>
      <c r="T130" s="25" t="s">
        <v>728</v>
      </c>
      <c r="U130" s="25" t="s">
        <v>102</v>
      </c>
      <c r="V130" s="25" t="s">
        <v>103</v>
      </c>
      <c r="W130" s="25">
        <v>1</v>
      </c>
      <c r="X130" s="25" t="s">
        <v>104</v>
      </c>
    </row>
    <row r="131" spans="1:24" x14ac:dyDescent="0.25">
      <c r="A131" s="23">
        <v>3661112081102</v>
      </c>
      <c r="B131" s="24" t="s">
        <v>156</v>
      </c>
      <c r="C131" s="23" t="s">
        <v>157</v>
      </c>
      <c r="D131" s="23">
        <v>3661112081102</v>
      </c>
      <c r="E131" s="23">
        <v>8</v>
      </c>
      <c r="H131" s="23">
        <v>5</v>
      </c>
      <c r="I131" s="23" t="s">
        <v>108</v>
      </c>
      <c r="J131" s="23">
        <v>4</v>
      </c>
      <c r="K131" s="23" t="s">
        <v>158</v>
      </c>
      <c r="L131" s="23" t="s">
        <v>159</v>
      </c>
      <c r="R131" s="25">
        <v>33097</v>
      </c>
      <c r="S131" s="25" t="s">
        <v>102</v>
      </c>
      <c r="T131" s="25" t="s">
        <v>719</v>
      </c>
      <c r="U131" s="25" t="s">
        <v>102</v>
      </c>
      <c r="V131" s="25" t="s">
        <v>103</v>
      </c>
      <c r="W131" s="25">
        <v>1</v>
      </c>
      <c r="X131" s="25" t="s">
        <v>104</v>
      </c>
    </row>
    <row r="132" spans="1:24" x14ac:dyDescent="0.25">
      <c r="A132" s="23">
        <v>3564700217566</v>
      </c>
      <c r="B132" s="24" t="s">
        <v>249</v>
      </c>
      <c r="C132" s="23" t="s">
        <v>250</v>
      </c>
      <c r="D132" s="23">
        <v>3564700217566</v>
      </c>
      <c r="E132" s="23">
        <v>10</v>
      </c>
      <c r="H132" s="23">
        <v>5</v>
      </c>
      <c r="I132" s="23" t="s">
        <v>108</v>
      </c>
      <c r="J132" s="23">
        <v>6</v>
      </c>
      <c r="K132" s="23" t="s">
        <v>251</v>
      </c>
      <c r="L132" s="23" t="s">
        <v>252</v>
      </c>
      <c r="R132" s="25">
        <v>3775</v>
      </c>
      <c r="S132" s="25" t="s">
        <v>102</v>
      </c>
      <c r="T132" s="25" t="s">
        <v>728</v>
      </c>
      <c r="U132" s="25" t="s">
        <v>102</v>
      </c>
      <c r="V132" s="25" t="s">
        <v>103</v>
      </c>
      <c r="W132" s="25">
        <v>1</v>
      </c>
      <c r="X132" s="25" t="s">
        <v>104</v>
      </c>
    </row>
    <row r="133" spans="1:24" x14ac:dyDescent="0.25">
      <c r="A133" s="23">
        <v>3661112081065</v>
      </c>
      <c r="B133" s="24" t="s">
        <v>148</v>
      </c>
      <c r="C133" s="23" t="s">
        <v>149</v>
      </c>
      <c r="D133" s="23">
        <v>3661112081065</v>
      </c>
      <c r="E133" s="23">
        <v>10</v>
      </c>
      <c r="H133" s="23">
        <v>5</v>
      </c>
      <c r="I133" s="23" t="s">
        <v>108</v>
      </c>
      <c r="J133" s="23">
        <v>3</v>
      </c>
      <c r="K133" s="23" t="s">
        <v>150</v>
      </c>
      <c r="L133" s="23" t="s">
        <v>151</v>
      </c>
      <c r="R133" s="25">
        <v>30188</v>
      </c>
      <c r="S133" s="25" t="s">
        <v>102</v>
      </c>
      <c r="T133" s="25" t="s">
        <v>719</v>
      </c>
      <c r="U133" s="25" t="s">
        <v>102</v>
      </c>
      <c r="V133" s="25" t="s">
        <v>103</v>
      </c>
      <c r="W133" s="25">
        <v>1</v>
      </c>
      <c r="X133" s="25" t="s">
        <v>104</v>
      </c>
    </row>
    <row r="134" spans="1:24" x14ac:dyDescent="0.25">
      <c r="A134" s="23">
        <v>3512690000163</v>
      </c>
      <c r="B134" s="24" t="s">
        <v>160</v>
      </c>
      <c r="C134" s="23" t="s">
        <v>161</v>
      </c>
      <c r="D134" s="23">
        <v>3512690000163</v>
      </c>
      <c r="E134" s="23">
        <v>6</v>
      </c>
      <c r="H134" s="23">
        <v>5</v>
      </c>
      <c r="I134" s="23" t="s">
        <v>108</v>
      </c>
      <c r="J134" s="23">
        <v>12</v>
      </c>
      <c r="K134" s="23" t="s">
        <v>162</v>
      </c>
      <c r="L134" s="23" t="s">
        <v>163</v>
      </c>
      <c r="R134" s="25">
        <v>21580</v>
      </c>
      <c r="S134" s="25" t="s">
        <v>102</v>
      </c>
      <c r="T134" s="25" t="s">
        <v>728</v>
      </c>
      <c r="U134" s="25" t="s">
        <v>102</v>
      </c>
      <c r="V134" s="25" t="s">
        <v>103</v>
      </c>
      <c r="W134" s="25">
        <v>1</v>
      </c>
      <c r="X134" s="25" t="s">
        <v>104</v>
      </c>
    </row>
    <row r="135" spans="1:24" x14ac:dyDescent="0.25">
      <c r="A135" s="23">
        <v>3564700631416</v>
      </c>
      <c r="B135" s="24" t="s">
        <v>899</v>
      </c>
      <c r="C135" s="23" t="s">
        <v>900</v>
      </c>
      <c r="D135" s="23">
        <v>3564700631416</v>
      </c>
      <c r="E135" s="23">
        <v>10</v>
      </c>
      <c r="H135" s="23">
        <v>5</v>
      </c>
      <c r="I135" s="23" t="s">
        <v>105</v>
      </c>
      <c r="J135" s="23">
        <v>7</v>
      </c>
      <c r="K135" s="23" t="s">
        <v>901</v>
      </c>
      <c r="L135" s="23" t="s">
        <v>902</v>
      </c>
      <c r="R135" s="25">
        <v>29874</v>
      </c>
      <c r="S135" s="25" t="s">
        <v>102</v>
      </c>
      <c r="T135" s="25" t="s">
        <v>719</v>
      </c>
      <c r="U135" s="25" t="s">
        <v>102</v>
      </c>
      <c r="V135" s="25" t="s">
        <v>103</v>
      </c>
      <c r="W135" s="25">
        <v>1</v>
      </c>
      <c r="X135" s="25" t="s">
        <v>104</v>
      </c>
    </row>
    <row r="136" spans="1:24" x14ac:dyDescent="0.25">
      <c r="A136" s="23">
        <v>3564700217559</v>
      </c>
      <c r="B136" s="24" t="s">
        <v>258</v>
      </c>
      <c r="C136" s="23" t="s">
        <v>265</v>
      </c>
      <c r="D136" s="23">
        <v>3564700217559</v>
      </c>
      <c r="E136" s="23">
        <v>10</v>
      </c>
      <c r="H136" s="23">
        <v>5</v>
      </c>
      <c r="I136" s="23" t="s">
        <v>105</v>
      </c>
      <c r="J136" s="23">
        <v>6</v>
      </c>
      <c r="K136" s="23" t="s">
        <v>266</v>
      </c>
      <c r="L136" s="23" t="s">
        <v>267</v>
      </c>
      <c r="R136" s="25">
        <v>3773</v>
      </c>
      <c r="S136" s="25" t="s">
        <v>102</v>
      </c>
      <c r="T136" s="25" t="s">
        <v>719</v>
      </c>
      <c r="U136" s="25" t="s">
        <v>102</v>
      </c>
      <c r="V136" s="25" t="s">
        <v>103</v>
      </c>
      <c r="W136" s="25">
        <v>1</v>
      </c>
      <c r="X136" s="25" t="s">
        <v>104</v>
      </c>
    </row>
    <row r="137" spans="1:24" x14ac:dyDescent="0.25">
      <c r="A137" s="23">
        <v>3661112081102</v>
      </c>
      <c r="B137" s="24" t="s">
        <v>156</v>
      </c>
      <c r="C137" s="23" t="s">
        <v>157</v>
      </c>
      <c r="D137" s="23">
        <v>3661112081102</v>
      </c>
      <c r="E137" s="23">
        <v>8</v>
      </c>
      <c r="H137" s="23">
        <v>5</v>
      </c>
      <c r="I137" s="23" t="s">
        <v>108</v>
      </c>
      <c r="J137" s="23">
        <v>4</v>
      </c>
      <c r="K137" s="23" t="s">
        <v>158</v>
      </c>
      <c r="L137" s="23" t="s">
        <v>159</v>
      </c>
      <c r="R137" s="25">
        <v>33097</v>
      </c>
      <c r="S137" s="25" t="s">
        <v>102</v>
      </c>
      <c r="T137" s="25" t="s">
        <v>728</v>
      </c>
      <c r="U137" s="25" t="s">
        <v>102</v>
      </c>
      <c r="V137" s="25" t="s">
        <v>103</v>
      </c>
      <c r="W137" s="25">
        <v>1</v>
      </c>
      <c r="X137" s="25" t="s">
        <v>104</v>
      </c>
    </row>
    <row r="138" spans="1:24" x14ac:dyDescent="0.25">
      <c r="A138" s="23">
        <v>3661112081102</v>
      </c>
      <c r="B138" s="24" t="s">
        <v>156</v>
      </c>
      <c r="C138" s="23" t="s">
        <v>157</v>
      </c>
      <c r="D138" s="23">
        <v>3661112081102</v>
      </c>
      <c r="E138" s="23">
        <v>8</v>
      </c>
      <c r="H138" s="23">
        <v>5</v>
      </c>
      <c r="I138" s="23" t="s">
        <v>108</v>
      </c>
      <c r="J138" s="23">
        <v>4</v>
      </c>
      <c r="K138" s="23" t="s">
        <v>158</v>
      </c>
      <c r="L138" s="23" t="s">
        <v>159</v>
      </c>
      <c r="R138" s="25">
        <v>33097</v>
      </c>
      <c r="S138" s="25" t="s">
        <v>102</v>
      </c>
      <c r="T138" s="25" t="s">
        <v>728</v>
      </c>
      <c r="U138" s="25" t="s">
        <v>102</v>
      </c>
      <c r="V138" s="25" t="s">
        <v>103</v>
      </c>
      <c r="W138" s="25">
        <v>1</v>
      </c>
      <c r="X138" s="25" t="s">
        <v>104</v>
      </c>
    </row>
    <row r="139" spans="1:24" x14ac:dyDescent="0.25">
      <c r="A139" s="23">
        <v>3564700528914</v>
      </c>
      <c r="B139" s="24" t="s">
        <v>170</v>
      </c>
      <c r="C139" s="23" t="s">
        <v>171</v>
      </c>
      <c r="D139" s="23">
        <v>3564700528914</v>
      </c>
      <c r="E139" s="23">
        <v>10</v>
      </c>
      <c r="H139" s="23">
        <v>5</v>
      </c>
      <c r="I139" s="23" t="s">
        <v>108</v>
      </c>
      <c r="J139" s="23">
        <v>7</v>
      </c>
      <c r="K139" s="23" t="s">
        <v>172</v>
      </c>
      <c r="L139" s="23" t="s">
        <v>173</v>
      </c>
      <c r="R139" s="25">
        <v>19660</v>
      </c>
      <c r="S139" s="25" t="s">
        <v>102</v>
      </c>
      <c r="T139" s="25" t="s">
        <v>719</v>
      </c>
      <c r="U139" s="25" t="s">
        <v>102</v>
      </c>
      <c r="V139" s="25" t="s">
        <v>103</v>
      </c>
      <c r="W139" s="25">
        <v>1</v>
      </c>
      <c r="X139" s="25" t="s">
        <v>104</v>
      </c>
    </row>
    <row r="140" spans="1:24" x14ac:dyDescent="0.25">
      <c r="A140" s="23">
        <v>3564700605363</v>
      </c>
      <c r="B140" s="24" t="s">
        <v>903</v>
      </c>
      <c r="C140" s="23" t="s">
        <v>904</v>
      </c>
      <c r="D140" s="23">
        <v>3564700605363</v>
      </c>
      <c r="E140" s="23">
        <v>10</v>
      </c>
      <c r="H140" s="23">
        <v>5</v>
      </c>
      <c r="I140" s="23" t="s">
        <v>108</v>
      </c>
      <c r="J140" s="23">
        <v>14</v>
      </c>
      <c r="K140" s="23" t="s">
        <v>905</v>
      </c>
      <c r="L140" s="23" t="s">
        <v>906</v>
      </c>
      <c r="R140" s="25">
        <v>32304</v>
      </c>
      <c r="S140" s="25" t="s">
        <v>102</v>
      </c>
      <c r="T140" s="25" t="s">
        <v>728</v>
      </c>
      <c r="U140" s="25" t="s">
        <v>102</v>
      </c>
      <c r="V140" s="25" t="s">
        <v>103</v>
      </c>
      <c r="W140" s="25">
        <v>1</v>
      </c>
      <c r="X140" s="25" t="s">
        <v>104</v>
      </c>
    </row>
    <row r="141" spans="1:24" x14ac:dyDescent="0.25">
      <c r="A141" s="23">
        <v>3564700414187</v>
      </c>
      <c r="B141" s="24" t="s">
        <v>907</v>
      </c>
      <c r="C141" s="23" t="s">
        <v>908</v>
      </c>
      <c r="D141" s="23">
        <v>3564700414187</v>
      </c>
      <c r="E141" s="23">
        <v>6</v>
      </c>
      <c r="H141" s="23">
        <v>5</v>
      </c>
      <c r="I141" s="23" t="s">
        <v>108</v>
      </c>
      <c r="J141" s="23">
        <v>4</v>
      </c>
      <c r="K141" s="23" t="s">
        <v>909</v>
      </c>
      <c r="L141" s="23" t="s">
        <v>910</v>
      </c>
      <c r="R141" s="25">
        <v>14924</v>
      </c>
      <c r="S141" s="25" t="s">
        <v>102</v>
      </c>
      <c r="T141" s="25" t="s">
        <v>719</v>
      </c>
      <c r="U141" s="25" t="s">
        <v>102</v>
      </c>
      <c r="V141" s="25" t="s">
        <v>103</v>
      </c>
      <c r="W141" s="25">
        <v>1</v>
      </c>
      <c r="X141" s="25" t="s">
        <v>104</v>
      </c>
    </row>
    <row r="142" spans="1:24" x14ac:dyDescent="0.25">
      <c r="A142" s="23">
        <v>3512690000699</v>
      </c>
      <c r="B142" s="24" t="s">
        <v>152</v>
      </c>
      <c r="C142" s="23" t="s">
        <v>153</v>
      </c>
      <c r="D142" s="23">
        <v>3512690000699</v>
      </c>
      <c r="E142" s="23">
        <v>8</v>
      </c>
      <c r="H142" s="23">
        <v>5</v>
      </c>
      <c r="I142" s="23" t="s">
        <v>105</v>
      </c>
      <c r="J142" s="23">
        <v>9</v>
      </c>
      <c r="K142" s="23" t="s">
        <v>154</v>
      </c>
      <c r="L142" s="23" t="s">
        <v>155</v>
      </c>
      <c r="R142" s="25">
        <v>27376</v>
      </c>
      <c r="S142" s="25" t="s">
        <v>102</v>
      </c>
      <c r="T142" s="25" t="s">
        <v>728</v>
      </c>
      <c r="U142" s="25" t="s">
        <v>102</v>
      </c>
      <c r="V142" s="25" t="s">
        <v>103</v>
      </c>
      <c r="W142" s="25">
        <v>1</v>
      </c>
      <c r="X142" s="25" t="s">
        <v>104</v>
      </c>
    </row>
    <row r="143" spans="1:24" x14ac:dyDescent="0.25">
      <c r="A143" s="23">
        <v>3661112086275</v>
      </c>
      <c r="B143" s="24" t="s">
        <v>911</v>
      </c>
      <c r="C143" s="23" t="s">
        <v>912</v>
      </c>
      <c r="D143" s="23">
        <v>3661112086275</v>
      </c>
      <c r="E143" s="23">
        <v>9</v>
      </c>
      <c r="H143" s="23">
        <v>5</v>
      </c>
      <c r="I143" s="23" t="s">
        <v>105</v>
      </c>
      <c r="J143" s="23">
        <v>6</v>
      </c>
      <c r="K143" s="23" t="s">
        <v>913</v>
      </c>
      <c r="L143" s="23" t="s">
        <v>914</v>
      </c>
      <c r="R143" s="25">
        <v>25051</v>
      </c>
      <c r="S143" s="25" t="s">
        <v>102</v>
      </c>
      <c r="T143" s="25" t="s">
        <v>719</v>
      </c>
      <c r="U143" s="25" t="s">
        <v>102</v>
      </c>
      <c r="V143" s="25" t="s">
        <v>103</v>
      </c>
      <c r="W143" s="25">
        <v>1</v>
      </c>
      <c r="X143" s="25" t="s">
        <v>104</v>
      </c>
    </row>
    <row r="144" spans="1:24" x14ac:dyDescent="0.25">
      <c r="A144" s="23">
        <v>3661112081102</v>
      </c>
      <c r="B144" s="24" t="s">
        <v>156</v>
      </c>
      <c r="C144" s="23" t="s">
        <v>157</v>
      </c>
      <c r="D144" s="23">
        <v>3661112081102</v>
      </c>
      <c r="E144" s="23">
        <v>16</v>
      </c>
      <c r="H144" s="23">
        <v>5</v>
      </c>
      <c r="I144" s="23" t="s">
        <v>108</v>
      </c>
      <c r="J144" s="23">
        <v>4</v>
      </c>
      <c r="K144" s="23" t="s">
        <v>158</v>
      </c>
      <c r="L144" s="23" t="s">
        <v>159</v>
      </c>
      <c r="R144" s="25">
        <v>33097</v>
      </c>
      <c r="S144" s="25" t="s">
        <v>102</v>
      </c>
      <c r="T144" s="25" t="s">
        <v>728</v>
      </c>
      <c r="U144" s="25" t="s">
        <v>102</v>
      </c>
      <c r="V144" s="25" t="s">
        <v>103</v>
      </c>
      <c r="W144" s="25">
        <v>1</v>
      </c>
      <c r="X144" s="25" t="s">
        <v>104</v>
      </c>
    </row>
    <row r="145" spans="1:24" x14ac:dyDescent="0.25">
      <c r="A145" s="23">
        <v>3661112081133</v>
      </c>
      <c r="B145" s="24" t="s">
        <v>885</v>
      </c>
      <c r="C145" s="23" t="s">
        <v>886</v>
      </c>
      <c r="D145" s="23">
        <v>3661112081133</v>
      </c>
      <c r="E145" s="23">
        <v>10</v>
      </c>
      <c r="H145" s="23">
        <v>5</v>
      </c>
      <c r="I145" s="23" t="s">
        <v>108</v>
      </c>
      <c r="J145" s="23">
        <v>3</v>
      </c>
      <c r="K145" s="23" t="s">
        <v>887</v>
      </c>
      <c r="L145" s="23" t="s">
        <v>888</v>
      </c>
      <c r="R145" s="25">
        <v>44770</v>
      </c>
      <c r="S145" s="25" t="s">
        <v>102</v>
      </c>
      <c r="T145" s="25" t="s">
        <v>728</v>
      </c>
      <c r="U145" s="25" t="s">
        <v>102</v>
      </c>
      <c r="V145" s="25" t="s">
        <v>103</v>
      </c>
      <c r="W145" s="25">
        <v>1</v>
      </c>
      <c r="X145" s="25" t="s">
        <v>104</v>
      </c>
    </row>
    <row r="146" spans="1:24" x14ac:dyDescent="0.25">
      <c r="A146" s="23">
        <v>3599740006771</v>
      </c>
      <c r="B146" s="24" t="s">
        <v>283</v>
      </c>
      <c r="C146" s="23" t="s">
        <v>284</v>
      </c>
      <c r="D146" s="23">
        <v>3599740006771</v>
      </c>
      <c r="E146" s="23">
        <v>6</v>
      </c>
      <c r="H146" s="23">
        <v>5</v>
      </c>
      <c r="I146" s="23" t="s">
        <v>108</v>
      </c>
      <c r="J146" s="23">
        <v>4</v>
      </c>
      <c r="K146" s="23" t="s">
        <v>285</v>
      </c>
      <c r="L146" s="23" t="s">
        <v>286</v>
      </c>
      <c r="R146" s="25">
        <v>19542</v>
      </c>
      <c r="S146" s="25" t="s">
        <v>102</v>
      </c>
      <c r="T146" s="25" t="s">
        <v>728</v>
      </c>
      <c r="U146" s="25" t="s">
        <v>102</v>
      </c>
      <c r="V146" s="25" t="s">
        <v>103</v>
      </c>
      <c r="W146" s="25">
        <v>1</v>
      </c>
      <c r="X146" s="25" t="s">
        <v>104</v>
      </c>
    </row>
    <row r="147" spans="1:24" x14ac:dyDescent="0.25">
      <c r="A147" s="23">
        <v>3564700259009</v>
      </c>
      <c r="B147" s="24" t="s">
        <v>274</v>
      </c>
      <c r="C147" s="23" t="s">
        <v>245</v>
      </c>
      <c r="D147" s="23">
        <v>3564700259009</v>
      </c>
      <c r="E147" s="23">
        <v>10</v>
      </c>
      <c r="H147" s="23">
        <v>5</v>
      </c>
      <c r="I147" s="23" t="s">
        <v>105</v>
      </c>
      <c r="J147" s="23">
        <v>8</v>
      </c>
      <c r="K147" s="23" t="s">
        <v>275</v>
      </c>
      <c r="L147" s="23" t="s">
        <v>276</v>
      </c>
      <c r="R147" s="25">
        <v>1201</v>
      </c>
      <c r="S147" s="25" t="s">
        <v>102</v>
      </c>
      <c r="T147" s="25" t="s">
        <v>719</v>
      </c>
      <c r="U147" s="25" t="s">
        <v>102</v>
      </c>
      <c r="V147" s="25" t="s">
        <v>103</v>
      </c>
      <c r="W147" s="25">
        <v>1</v>
      </c>
      <c r="X147" s="25" t="s">
        <v>104</v>
      </c>
    </row>
    <row r="148" spans="1:24" x14ac:dyDescent="0.25">
      <c r="A148" s="23">
        <v>3564700217559</v>
      </c>
      <c r="B148" s="24" t="s">
        <v>258</v>
      </c>
      <c r="C148" s="23" t="s">
        <v>265</v>
      </c>
      <c r="D148" s="23">
        <v>3564700217559</v>
      </c>
      <c r="E148" s="23">
        <v>10</v>
      </c>
      <c r="H148" s="23">
        <v>5</v>
      </c>
      <c r="I148" s="23" t="s">
        <v>105</v>
      </c>
      <c r="J148" s="23">
        <v>6</v>
      </c>
      <c r="K148" s="23" t="s">
        <v>266</v>
      </c>
      <c r="L148" s="23" t="s">
        <v>267</v>
      </c>
      <c r="R148" s="25">
        <v>3773</v>
      </c>
      <c r="S148" s="25" t="s">
        <v>102</v>
      </c>
      <c r="T148" s="25" t="s">
        <v>719</v>
      </c>
      <c r="U148" s="25" t="s">
        <v>102</v>
      </c>
      <c r="V148" s="25" t="s">
        <v>103</v>
      </c>
      <c r="W148" s="25">
        <v>1</v>
      </c>
      <c r="X148" s="25" t="s">
        <v>104</v>
      </c>
    </row>
    <row r="149" spans="1:24" x14ac:dyDescent="0.25">
      <c r="A149" s="23">
        <v>3564700605370</v>
      </c>
      <c r="B149" s="24" t="s">
        <v>915</v>
      </c>
      <c r="C149" s="23" t="s">
        <v>209</v>
      </c>
      <c r="D149" s="23">
        <v>3564700605370</v>
      </c>
      <c r="E149" s="23">
        <v>12</v>
      </c>
      <c r="H149" s="23">
        <v>5</v>
      </c>
      <c r="I149" s="23" t="s">
        <v>108</v>
      </c>
      <c r="J149" s="23">
        <v>14</v>
      </c>
      <c r="K149" s="23" t="s">
        <v>916</v>
      </c>
      <c r="L149" s="23" t="s">
        <v>917</v>
      </c>
      <c r="R149" s="25">
        <v>30029</v>
      </c>
      <c r="S149" s="25" t="s">
        <v>102</v>
      </c>
      <c r="T149" s="25" t="s">
        <v>719</v>
      </c>
      <c r="U149" s="25" t="s">
        <v>102</v>
      </c>
      <c r="V149" s="25" t="s">
        <v>103</v>
      </c>
      <c r="W149" s="25">
        <v>1</v>
      </c>
      <c r="X149" s="25" t="s">
        <v>104</v>
      </c>
    </row>
    <row r="150" spans="1:24" x14ac:dyDescent="0.25">
      <c r="A150" s="23">
        <v>3661112086275</v>
      </c>
      <c r="B150" s="24" t="s">
        <v>911</v>
      </c>
      <c r="C150" s="23" t="s">
        <v>912</v>
      </c>
      <c r="D150" s="23">
        <v>3661112086275</v>
      </c>
      <c r="E150" s="23">
        <v>9</v>
      </c>
      <c r="H150" s="23">
        <v>5</v>
      </c>
      <c r="I150" s="23" t="s">
        <v>105</v>
      </c>
      <c r="J150" s="23">
        <v>6</v>
      </c>
      <c r="K150" s="23" t="s">
        <v>913</v>
      </c>
      <c r="L150" s="23" t="s">
        <v>914</v>
      </c>
      <c r="R150" s="25">
        <v>25051</v>
      </c>
      <c r="S150" s="25" t="s">
        <v>102</v>
      </c>
      <c r="T150" s="25" t="s">
        <v>719</v>
      </c>
      <c r="U150" s="25" t="s">
        <v>102</v>
      </c>
      <c r="V150" s="25" t="s">
        <v>103</v>
      </c>
      <c r="W150" s="25">
        <v>1</v>
      </c>
      <c r="X150" s="25" t="s">
        <v>104</v>
      </c>
    </row>
    <row r="151" spans="1:24" x14ac:dyDescent="0.25">
      <c r="A151" s="23">
        <v>3181231001732</v>
      </c>
      <c r="B151" s="24" t="s">
        <v>164</v>
      </c>
      <c r="C151" s="23" t="s">
        <v>165</v>
      </c>
      <c r="D151" s="23">
        <v>3181231001732</v>
      </c>
      <c r="E151" s="23">
        <v>6</v>
      </c>
      <c r="H151" s="23">
        <v>5</v>
      </c>
      <c r="I151" s="23" t="s">
        <v>105</v>
      </c>
      <c r="J151" s="23">
        <v>5</v>
      </c>
      <c r="K151" s="23" t="s">
        <v>166</v>
      </c>
      <c r="L151" s="23" t="s">
        <v>167</v>
      </c>
      <c r="R151" s="25">
        <v>1187</v>
      </c>
      <c r="S151" s="25" t="s">
        <v>102</v>
      </c>
      <c r="T151" s="25" t="s">
        <v>728</v>
      </c>
      <c r="U151" s="25" t="s">
        <v>102</v>
      </c>
      <c r="V151" s="25" t="s">
        <v>103</v>
      </c>
      <c r="W151" s="25">
        <v>1</v>
      </c>
      <c r="X151" s="25" t="s">
        <v>104</v>
      </c>
    </row>
    <row r="152" spans="1:24" x14ac:dyDescent="0.25">
      <c r="A152" s="23">
        <v>3564700484432</v>
      </c>
      <c r="B152" s="24" t="s">
        <v>234</v>
      </c>
      <c r="C152" s="23" t="s">
        <v>235</v>
      </c>
      <c r="D152" s="23">
        <v>3564700484432</v>
      </c>
      <c r="E152" s="23">
        <v>12</v>
      </c>
      <c r="H152" s="23">
        <v>5</v>
      </c>
      <c r="I152" s="23" t="s">
        <v>108</v>
      </c>
      <c r="J152" s="23">
        <v>7</v>
      </c>
      <c r="K152" s="23" t="s">
        <v>236</v>
      </c>
      <c r="L152" s="23" t="s">
        <v>237</v>
      </c>
      <c r="R152" s="25">
        <v>29005</v>
      </c>
      <c r="S152" s="25" t="s">
        <v>102</v>
      </c>
      <c r="T152" s="25" t="s">
        <v>728</v>
      </c>
      <c r="U152" s="25" t="s">
        <v>102</v>
      </c>
      <c r="V152" s="25" t="s">
        <v>103</v>
      </c>
      <c r="W152" s="25">
        <v>1</v>
      </c>
      <c r="X152" s="25" t="s">
        <v>104</v>
      </c>
    </row>
    <row r="153" spans="1:24" x14ac:dyDescent="0.25">
      <c r="A153" s="23">
        <v>3564700477083</v>
      </c>
      <c r="B153" s="24" t="s">
        <v>240</v>
      </c>
      <c r="C153" s="23" t="s">
        <v>241</v>
      </c>
      <c r="D153" s="23">
        <v>3564700477083</v>
      </c>
      <c r="E153" s="23">
        <v>10</v>
      </c>
      <c r="H153" s="23">
        <v>5</v>
      </c>
      <c r="I153" s="23" t="s">
        <v>105</v>
      </c>
      <c r="J153" s="23">
        <v>10</v>
      </c>
      <c r="K153" s="23" t="s">
        <v>242</v>
      </c>
      <c r="L153" s="23" t="s">
        <v>243</v>
      </c>
      <c r="R153" s="25">
        <v>10070</v>
      </c>
      <c r="S153" s="25" t="s">
        <v>102</v>
      </c>
      <c r="T153" s="25" t="s">
        <v>728</v>
      </c>
      <c r="U153" s="25" t="s">
        <v>102</v>
      </c>
      <c r="V153" s="25" t="s">
        <v>103</v>
      </c>
      <c r="W153" s="25">
        <v>1</v>
      </c>
      <c r="X153" s="25" t="s">
        <v>104</v>
      </c>
    </row>
    <row r="154" spans="1:24" x14ac:dyDescent="0.25">
      <c r="A154" s="23">
        <v>3564700018453</v>
      </c>
      <c r="B154" s="24" t="s">
        <v>184</v>
      </c>
      <c r="C154" s="23" t="s">
        <v>185</v>
      </c>
      <c r="D154" s="23">
        <v>3564700018453</v>
      </c>
      <c r="E154" s="23">
        <v>10</v>
      </c>
      <c r="H154" s="23">
        <v>5</v>
      </c>
      <c r="I154" s="23" t="s">
        <v>105</v>
      </c>
      <c r="J154" s="23">
        <v>10</v>
      </c>
      <c r="K154" s="23" t="s">
        <v>186</v>
      </c>
      <c r="L154" s="23" t="s">
        <v>187</v>
      </c>
      <c r="R154" s="25">
        <v>1197</v>
      </c>
      <c r="S154" s="25" t="s">
        <v>102</v>
      </c>
      <c r="T154" s="25" t="s">
        <v>719</v>
      </c>
      <c r="U154" s="25" t="s">
        <v>102</v>
      </c>
      <c r="V154" s="25" t="s">
        <v>103</v>
      </c>
      <c r="W154" s="25">
        <v>1</v>
      </c>
      <c r="X154" s="25" t="s">
        <v>104</v>
      </c>
    </row>
    <row r="155" spans="1:24" x14ac:dyDescent="0.25">
      <c r="A155" s="23">
        <v>3564700427620</v>
      </c>
      <c r="B155" s="24" t="s">
        <v>918</v>
      </c>
      <c r="C155" s="23" t="s">
        <v>919</v>
      </c>
      <c r="D155" s="23">
        <v>3564700427620</v>
      </c>
      <c r="E155" s="23">
        <v>8</v>
      </c>
      <c r="H155" s="23">
        <v>5</v>
      </c>
      <c r="I155" s="23" t="s">
        <v>119</v>
      </c>
      <c r="J155" s="23">
        <v>5</v>
      </c>
      <c r="K155" s="23" t="s">
        <v>920</v>
      </c>
      <c r="L155" s="23" t="s">
        <v>921</v>
      </c>
      <c r="R155" s="25">
        <v>8192</v>
      </c>
      <c r="S155" s="25" t="s">
        <v>102</v>
      </c>
      <c r="T155" s="25" t="s">
        <v>728</v>
      </c>
      <c r="U155" s="25" t="s">
        <v>102</v>
      </c>
      <c r="V155" s="25" t="s">
        <v>103</v>
      </c>
      <c r="W155" s="25">
        <v>1</v>
      </c>
      <c r="X155" s="25" t="s">
        <v>104</v>
      </c>
    </row>
    <row r="156" spans="1:24" x14ac:dyDescent="0.25">
      <c r="A156" s="23">
        <v>3564700217559</v>
      </c>
      <c r="B156" s="24" t="s">
        <v>258</v>
      </c>
      <c r="C156" s="23" t="s">
        <v>265</v>
      </c>
      <c r="D156" s="23">
        <v>3564700217559</v>
      </c>
      <c r="E156" s="23">
        <v>20</v>
      </c>
      <c r="H156" s="23">
        <v>5</v>
      </c>
      <c r="I156" s="23" t="s">
        <v>105</v>
      </c>
      <c r="J156" s="23">
        <v>6</v>
      </c>
      <c r="K156" s="23" t="s">
        <v>266</v>
      </c>
      <c r="L156" s="23" t="s">
        <v>267</v>
      </c>
      <c r="R156" s="25">
        <v>3773</v>
      </c>
      <c r="S156" s="25" t="s">
        <v>102</v>
      </c>
      <c r="T156" s="25" t="s">
        <v>719</v>
      </c>
      <c r="U156" s="25" t="s">
        <v>102</v>
      </c>
      <c r="V156" s="25" t="s">
        <v>103</v>
      </c>
      <c r="W156" s="25">
        <v>1</v>
      </c>
      <c r="X156" s="25" t="s">
        <v>104</v>
      </c>
    </row>
    <row r="157" spans="1:24" x14ac:dyDescent="0.25">
      <c r="A157" s="23">
        <v>3564700477120</v>
      </c>
      <c r="B157" s="24" t="s">
        <v>230</v>
      </c>
      <c r="C157" s="23" t="s">
        <v>231</v>
      </c>
      <c r="D157" s="23">
        <v>3564700477120</v>
      </c>
      <c r="E157" s="23">
        <v>1</v>
      </c>
      <c r="H157" s="23">
        <v>5</v>
      </c>
      <c r="I157" s="23" t="s">
        <v>108</v>
      </c>
      <c r="J157" s="23">
        <v>13</v>
      </c>
      <c r="K157" s="23" t="s">
        <v>922</v>
      </c>
      <c r="L157" s="23" t="s">
        <v>923</v>
      </c>
      <c r="R157" s="25">
        <v>9705</v>
      </c>
      <c r="S157" s="25" t="s">
        <v>102</v>
      </c>
      <c r="T157" s="25" t="s">
        <v>719</v>
      </c>
      <c r="U157" s="25" t="s">
        <v>102</v>
      </c>
      <c r="V157" s="25" t="s">
        <v>103</v>
      </c>
      <c r="W157" s="25">
        <v>1</v>
      </c>
      <c r="X157" s="25" t="s">
        <v>104</v>
      </c>
    </row>
    <row r="158" spans="1:24" x14ac:dyDescent="0.25">
      <c r="A158" s="23">
        <v>3599740008973</v>
      </c>
      <c r="B158" s="24" t="s">
        <v>893</v>
      </c>
      <c r="C158" s="23" t="s">
        <v>894</v>
      </c>
      <c r="D158" s="23">
        <v>3599740008973</v>
      </c>
      <c r="E158" s="23">
        <v>16</v>
      </c>
      <c r="H158" s="23">
        <v>5</v>
      </c>
      <c r="I158" s="23" t="s">
        <v>108</v>
      </c>
      <c r="J158" s="23">
        <v>5</v>
      </c>
      <c r="K158" s="23" t="s">
        <v>895</v>
      </c>
      <c r="L158" s="23" t="s">
        <v>896</v>
      </c>
      <c r="M158" s="25">
        <v>5</v>
      </c>
      <c r="N158" s="25" t="s">
        <v>203</v>
      </c>
      <c r="O158" s="25">
        <v>1</v>
      </c>
      <c r="P158" s="25" t="s">
        <v>897</v>
      </c>
      <c r="Q158" s="25" t="s">
        <v>898</v>
      </c>
      <c r="R158" s="25">
        <v>44744</v>
      </c>
      <c r="S158" s="25" t="s">
        <v>102</v>
      </c>
      <c r="T158" s="25" t="s">
        <v>728</v>
      </c>
      <c r="U158" s="25" t="s">
        <v>102</v>
      </c>
      <c r="V158" s="25" t="s">
        <v>103</v>
      </c>
      <c r="W158" s="25">
        <v>1</v>
      </c>
      <c r="X158" s="25" t="s">
        <v>104</v>
      </c>
    </row>
    <row r="159" spans="1:24" x14ac:dyDescent="0.25">
      <c r="A159" s="23">
        <v>3599740008973</v>
      </c>
      <c r="B159" s="24" t="s">
        <v>893</v>
      </c>
      <c r="C159" s="23" t="s">
        <v>894</v>
      </c>
      <c r="D159" s="23">
        <v>3599740008973</v>
      </c>
      <c r="E159" s="23">
        <v>48</v>
      </c>
      <c r="H159" s="23">
        <v>5</v>
      </c>
      <c r="I159" s="23" t="s">
        <v>108</v>
      </c>
      <c r="J159" s="23">
        <v>5</v>
      </c>
      <c r="K159" s="23" t="s">
        <v>895</v>
      </c>
      <c r="L159" s="23" t="s">
        <v>896</v>
      </c>
      <c r="M159" s="25">
        <v>5</v>
      </c>
      <c r="N159" s="25" t="s">
        <v>203</v>
      </c>
      <c r="O159" s="25">
        <v>1</v>
      </c>
      <c r="P159" s="25" t="s">
        <v>897</v>
      </c>
      <c r="Q159" s="25" t="s">
        <v>898</v>
      </c>
      <c r="R159" s="25">
        <v>44744</v>
      </c>
      <c r="S159" s="25" t="s">
        <v>102</v>
      </c>
      <c r="T159" s="25" t="s">
        <v>728</v>
      </c>
      <c r="U159" s="25" t="s">
        <v>102</v>
      </c>
      <c r="V159" s="25" t="s">
        <v>103</v>
      </c>
      <c r="W159" s="25">
        <v>1</v>
      </c>
      <c r="X159" s="25" t="s">
        <v>104</v>
      </c>
    </row>
    <row r="160" spans="1:24" x14ac:dyDescent="0.25">
      <c r="A160" s="23">
        <v>3599740008980</v>
      </c>
      <c r="B160" s="24" t="s">
        <v>283</v>
      </c>
      <c r="C160" s="23" t="s">
        <v>924</v>
      </c>
      <c r="D160" s="23">
        <v>3599740008980</v>
      </c>
      <c r="E160" s="23">
        <v>48</v>
      </c>
      <c r="H160" s="23">
        <v>5</v>
      </c>
      <c r="I160" s="23" t="s">
        <v>203</v>
      </c>
      <c r="J160" s="23">
        <v>5</v>
      </c>
      <c r="K160" s="23" t="s">
        <v>925</v>
      </c>
      <c r="L160" s="23" t="s">
        <v>926</v>
      </c>
      <c r="R160" s="25">
        <v>34988</v>
      </c>
      <c r="S160" s="25" t="s">
        <v>102</v>
      </c>
      <c r="T160" s="25" t="s">
        <v>728</v>
      </c>
      <c r="U160" s="25" t="s">
        <v>102</v>
      </c>
      <c r="V160" s="25" t="s">
        <v>103</v>
      </c>
      <c r="W160" s="25">
        <v>1</v>
      </c>
      <c r="X160" s="25" t="s">
        <v>104</v>
      </c>
    </row>
    <row r="161" spans="1:24" x14ac:dyDescent="0.25">
      <c r="A161" s="23">
        <v>3248833087998</v>
      </c>
      <c r="B161" s="24" t="s">
        <v>927</v>
      </c>
      <c r="C161" s="23" t="s">
        <v>928</v>
      </c>
      <c r="D161" s="23">
        <v>3248833087998</v>
      </c>
      <c r="E161" s="23">
        <v>8</v>
      </c>
      <c r="H161" s="23">
        <v>5</v>
      </c>
      <c r="I161" s="23" t="s">
        <v>105</v>
      </c>
      <c r="J161" s="23">
        <v>5</v>
      </c>
      <c r="K161" s="23" t="s">
        <v>929</v>
      </c>
      <c r="L161" s="23" t="s">
        <v>930</v>
      </c>
      <c r="R161" s="25">
        <v>30917</v>
      </c>
      <c r="S161" s="25" t="s">
        <v>102</v>
      </c>
      <c r="T161" s="25" t="s">
        <v>719</v>
      </c>
      <c r="U161" s="25" t="s">
        <v>102</v>
      </c>
      <c r="V161" s="25" t="s">
        <v>103</v>
      </c>
      <c r="W161" s="25">
        <v>1</v>
      </c>
      <c r="X161" s="25" t="s">
        <v>104</v>
      </c>
    </row>
    <row r="162" spans="1:24" x14ac:dyDescent="0.25">
      <c r="A162" s="23">
        <v>3266140051655</v>
      </c>
      <c r="B162" s="24" t="s">
        <v>145</v>
      </c>
      <c r="C162" s="23" t="s">
        <v>138</v>
      </c>
      <c r="D162" s="23">
        <v>3266140051655</v>
      </c>
      <c r="E162" s="23">
        <v>11</v>
      </c>
      <c r="H162" s="23">
        <v>5</v>
      </c>
      <c r="I162" s="23" t="s">
        <v>105</v>
      </c>
      <c r="J162" s="23">
        <v>1</v>
      </c>
      <c r="K162" s="23" t="s">
        <v>146</v>
      </c>
      <c r="L162" s="23" t="s">
        <v>147</v>
      </c>
      <c r="R162" s="25">
        <v>37654</v>
      </c>
      <c r="S162" s="25" t="s">
        <v>102</v>
      </c>
      <c r="T162" s="25" t="s">
        <v>719</v>
      </c>
      <c r="U162" s="25" t="s">
        <v>102</v>
      </c>
      <c r="V162" s="25" t="s">
        <v>103</v>
      </c>
      <c r="W162" s="25">
        <v>1</v>
      </c>
      <c r="X162" s="25" t="s">
        <v>104</v>
      </c>
    </row>
    <row r="163" spans="1:24" x14ac:dyDescent="0.25">
      <c r="A163" s="23">
        <v>3564700571590</v>
      </c>
      <c r="B163" s="24" t="s">
        <v>244</v>
      </c>
      <c r="C163" s="23" t="s">
        <v>245</v>
      </c>
      <c r="D163" s="23">
        <v>3564700571590</v>
      </c>
      <c r="E163" s="23">
        <v>12</v>
      </c>
      <c r="H163" s="23">
        <v>5</v>
      </c>
      <c r="I163" s="23" t="s">
        <v>105</v>
      </c>
      <c r="J163" s="23">
        <v>9</v>
      </c>
      <c r="K163" s="23" t="s">
        <v>246</v>
      </c>
      <c r="L163" s="23" t="s">
        <v>247</v>
      </c>
      <c r="R163" s="25">
        <v>20758</v>
      </c>
      <c r="S163" s="25" t="s">
        <v>102</v>
      </c>
      <c r="T163" s="25" t="s">
        <v>719</v>
      </c>
      <c r="U163" s="25" t="s">
        <v>102</v>
      </c>
      <c r="V163" s="25" t="s">
        <v>103</v>
      </c>
      <c r="W163" s="25">
        <v>1</v>
      </c>
      <c r="X163" s="25" t="s">
        <v>104</v>
      </c>
    </row>
    <row r="164" spans="1:24" x14ac:dyDescent="0.25">
      <c r="A164" s="23">
        <v>3564700571590</v>
      </c>
      <c r="B164" s="24" t="s">
        <v>244</v>
      </c>
      <c r="C164" s="23" t="s">
        <v>245</v>
      </c>
      <c r="D164" s="23">
        <v>3564700571590</v>
      </c>
      <c r="E164" s="23">
        <v>12</v>
      </c>
      <c r="H164" s="23">
        <v>5</v>
      </c>
      <c r="I164" s="23" t="s">
        <v>105</v>
      </c>
      <c r="J164" s="23">
        <v>9</v>
      </c>
      <c r="K164" s="23" t="s">
        <v>246</v>
      </c>
      <c r="L164" s="23" t="s">
        <v>247</v>
      </c>
      <c r="R164" s="25">
        <v>20758</v>
      </c>
      <c r="S164" s="25" t="s">
        <v>102</v>
      </c>
      <c r="T164" s="25" t="s">
        <v>719</v>
      </c>
      <c r="U164" s="25" t="s">
        <v>102</v>
      </c>
      <c r="V164" s="25" t="s">
        <v>103</v>
      </c>
      <c r="W164" s="25">
        <v>1</v>
      </c>
      <c r="X164" s="25" t="s">
        <v>104</v>
      </c>
    </row>
    <row r="165" spans="1:24" x14ac:dyDescent="0.25">
      <c r="A165" s="23">
        <v>3564700011867</v>
      </c>
      <c r="B165" s="24" t="s">
        <v>281</v>
      </c>
      <c r="C165" s="23" t="s">
        <v>282</v>
      </c>
      <c r="D165" s="23">
        <v>3564700011867</v>
      </c>
      <c r="E165" s="23">
        <v>10</v>
      </c>
      <c r="H165" s="23">
        <v>5</v>
      </c>
      <c r="I165" s="23" t="s">
        <v>203</v>
      </c>
      <c r="J165" s="23">
        <v>1</v>
      </c>
      <c r="K165" s="23" t="s">
        <v>931</v>
      </c>
      <c r="L165" s="23" t="s">
        <v>932</v>
      </c>
      <c r="R165" s="25">
        <v>3796</v>
      </c>
      <c r="S165" s="25" t="s">
        <v>102</v>
      </c>
      <c r="T165" s="25" t="s">
        <v>719</v>
      </c>
      <c r="U165" s="25" t="s">
        <v>102</v>
      </c>
      <c r="V165" s="25" t="s">
        <v>103</v>
      </c>
      <c r="W165" s="25">
        <v>1</v>
      </c>
      <c r="X165" s="25" t="s">
        <v>104</v>
      </c>
    </row>
    <row r="166" spans="1:24" x14ac:dyDescent="0.25">
      <c r="A166" s="23">
        <v>3599740008980</v>
      </c>
      <c r="B166" s="24" t="s">
        <v>283</v>
      </c>
      <c r="C166" s="23" t="s">
        <v>924</v>
      </c>
      <c r="D166" s="23">
        <v>3599740008980</v>
      </c>
      <c r="E166" s="23">
        <v>32</v>
      </c>
      <c r="H166" s="23">
        <v>5</v>
      </c>
      <c r="I166" s="23" t="s">
        <v>203</v>
      </c>
      <c r="J166" s="23">
        <v>5</v>
      </c>
      <c r="K166" s="23" t="s">
        <v>925</v>
      </c>
      <c r="L166" s="23" t="s">
        <v>926</v>
      </c>
      <c r="R166" s="25">
        <v>34988</v>
      </c>
      <c r="S166" s="25" t="s">
        <v>102</v>
      </c>
      <c r="T166" s="25" t="s">
        <v>728</v>
      </c>
      <c r="U166" s="25" t="s">
        <v>102</v>
      </c>
      <c r="V166" s="25" t="s">
        <v>103</v>
      </c>
      <c r="W166" s="25">
        <v>1</v>
      </c>
      <c r="X166" s="25" t="s">
        <v>104</v>
      </c>
    </row>
    <row r="167" spans="1:24" x14ac:dyDescent="0.25">
      <c r="A167" s="23">
        <v>3564700433812</v>
      </c>
      <c r="B167" s="24" t="s">
        <v>933</v>
      </c>
      <c r="C167" s="23" t="s">
        <v>934</v>
      </c>
      <c r="D167" s="23">
        <v>3564700433812</v>
      </c>
      <c r="E167" s="23">
        <v>8</v>
      </c>
      <c r="H167" s="23">
        <v>5</v>
      </c>
      <c r="I167" s="23" t="s">
        <v>108</v>
      </c>
      <c r="J167" s="23">
        <v>5</v>
      </c>
      <c r="K167" s="23" t="s">
        <v>935</v>
      </c>
      <c r="L167" s="23" t="s">
        <v>936</v>
      </c>
      <c r="R167" s="25">
        <v>8196</v>
      </c>
      <c r="S167" s="25" t="s">
        <v>102</v>
      </c>
      <c r="T167" s="25" t="s">
        <v>719</v>
      </c>
      <c r="U167" s="25" t="s">
        <v>102</v>
      </c>
      <c r="V167" s="25" t="s">
        <v>103</v>
      </c>
      <c r="W167" s="25">
        <v>1</v>
      </c>
      <c r="X167" s="25" t="s">
        <v>104</v>
      </c>
    </row>
    <row r="168" spans="1:24" x14ac:dyDescent="0.25">
      <c r="A168" s="23">
        <v>3564700307656</v>
      </c>
      <c r="B168" s="24" t="s">
        <v>937</v>
      </c>
      <c r="C168" s="23" t="s">
        <v>938</v>
      </c>
      <c r="D168" s="23">
        <v>3564700307656</v>
      </c>
      <c r="E168" s="23">
        <v>20</v>
      </c>
      <c r="H168" s="23">
        <v>5</v>
      </c>
      <c r="I168" s="23" t="s">
        <v>105</v>
      </c>
      <c r="J168" s="23">
        <v>6</v>
      </c>
      <c r="K168" s="23" t="s">
        <v>228</v>
      </c>
      <c r="L168" s="23" t="s">
        <v>229</v>
      </c>
      <c r="R168" s="25">
        <v>1196</v>
      </c>
      <c r="S168" s="25" t="s">
        <v>102</v>
      </c>
      <c r="T168" s="25" t="s">
        <v>719</v>
      </c>
      <c r="U168" s="25" t="s">
        <v>102</v>
      </c>
      <c r="V168" s="25" t="s">
        <v>103</v>
      </c>
      <c r="W168" s="25">
        <v>1</v>
      </c>
      <c r="X168" s="25" t="s">
        <v>104</v>
      </c>
    </row>
    <row r="169" spans="1:24" x14ac:dyDescent="0.25">
      <c r="A169" s="23">
        <v>3266140051655</v>
      </c>
      <c r="B169" s="24" t="s">
        <v>145</v>
      </c>
      <c r="C169" s="23" t="s">
        <v>138</v>
      </c>
      <c r="D169" s="23">
        <v>3266140051655</v>
      </c>
      <c r="E169" s="23">
        <v>44</v>
      </c>
      <c r="H169" s="23">
        <v>5</v>
      </c>
      <c r="I169" s="23" t="s">
        <v>105</v>
      </c>
      <c r="J169" s="23">
        <v>1</v>
      </c>
      <c r="K169" s="23" t="s">
        <v>146</v>
      </c>
      <c r="L169" s="23" t="s">
        <v>147</v>
      </c>
      <c r="R169" s="25">
        <v>37654</v>
      </c>
      <c r="S169" s="25" t="s">
        <v>102</v>
      </c>
      <c r="T169" s="25" t="s">
        <v>728</v>
      </c>
      <c r="U169" s="25" t="s">
        <v>102</v>
      </c>
      <c r="V169" s="25" t="s">
        <v>103</v>
      </c>
      <c r="W169" s="25">
        <v>1</v>
      </c>
      <c r="X169" s="25" t="s">
        <v>104</v>
      </c>
    </row>
    <row r="170" spans="1:24" x14ac:dyDescent="0.25">
      <c r="A170" s="23">
        <v>3564700433812</v>
      </c>
      <c r="B170" s="24" t="s">
        <v>933</v>
      </c>
      <c r="C170" s="23" t="s">
        <v>934</v>
      </c>
      <c r="D170" s="23">
        <v>3564700433812</v>
      </c>
      <c r="E170" s="23">
        <v>8</v>
      </c>
      <c r="H170" s="23">
        <v>5</v>
      </c>
      <c r="I170" s="23" t="s">
        <v>108</v>
      </c>
      <c r="J170" s="23">
        <v>5</v>
      </c>
      <c r="K170" s="23" t="s">
        <v>935</v>
      </c>
      <c r="L170" s="23" t="s">
        <v>936</v>
      </c>
      <c r="R170" s="25">
        <v>8196</v>
      </c>
      <c r="S170" s="25" t="s">
        <v>102</v>
      </c>
      <c r="T170" s="25" t="s">
        <v>728</v>
      </c>
      <c r="U170" s="25" t="s">
        <v>102</v>
      </c>
      <c r="V170" s="25" t="s">
        <v>103</v>
      </c>
      <c r="W170" s="25">
        <v>1</v>
      </c>
      <c r="X170" s="25" t="s">
        <v>104</v>
      </c>
    </row>
    <row r="171" spans="1:24" x14ac:dyDescent="0.25">
      <c r="A171" s="23">
        <v>3564700005811</v>
      </c>
      <c r="B171" s="24" t="s">
        <v>287</v>
      </c>
      <c r="C171" s="23" t="s">
        <v>288</v>
      </c>
      <c r="D171" s="23">
        <v>3564700005811</v>
      </c>
      <c r="E171" s="23">
        <v>6</v>
      </c>
      <c r="H171" s="23">
        <v>5</v>
      </c>
      <c r="I171" s="23" t="s">
        <v>108</v>
      </c>
      <c r="J171" s="23">
        <v>6</v>
      </c>
      <c r="K171" s="23" t="s">
        <v>289</v>
      </c>
      <c r="L171" s="23" t="s">
        <v>290</v>
      </c>
      <c r="R171" s="25">
        <v>3633</v>
      </c>
      <c r="S171" s="25" t="s">
        <v>102</v>
      </c>
      <c r="T171" s="25" t="s">
        <v>719</v>
      </c>
      <c r="U171" s="25" t="s">
        <v>102</v>
      </c>
      <c r="V171" s="25" t="s">
        <v>103</v>
      </c>
      <c r="W171" s="25">
        <v>1</v>
      </c>
      <c r="X171" s="25" t="s">
        <v>104</v>
      </c>
    </row>
    <row r="172" spans="1:24" x14ac:dyDescent="0.25">
      <c r="A172" s="23">
        <v>3599740007266</v>
      </c>
      <c r="B172" s="24" t="s">
        <v>291</v>
      </c>
      <c r="C172" s="23" t="s">
        <v>939</v>
      </c>
      <c r="D172" s="23">
        <v>3599740007266</v>
      </c>
      <c r="E172" s="23">
        <v>10</v>
      </c>
      <c r="H172" s="23">
        <v>5</v>
      </c>
      <c r="I172" s="23" t="s">
        <v>108</v>
      </c>
      <c r="J172" s="23">
        <v>6</v>
      </c>
      <c r="K172" s="23" t="s">
        <v>940</v>
      </c>
      <c r="L172" s="23" t="s">
        <v>941</v>
      </c>
      <c r="R172" s="25">
        <v>21592</v>
      </c>
      <c r="S172" s="25" t="s">
        <v>102</v>
      </c>
      <c r="T172" s="25" t="s">
        <v>719</v>
      </c>
      <c r="U172" s="25" t="s">
        <v>102</v>
      </c>
      <c r="V172" s="25" t="s">
        <v>103</v>
      </c>
      <c r="W172" s="25">
        <v>1</v>
      </c>
      <c r="X172" s="25" t="s">
        <v>104</v>
      </c>
    </row>
    <row r="173" spans="1:24" x14ac:dyDescent="0.25">
      <c r="A173" s="23">
        <v>3564700433812</v>
      </c>
      <c r="B173" s="24" t="s">
        <v>933</v>
      </c>
      <c r="C173" s="23" t="s">
        <v>934</v>
      </c>
      <c r="D173" s="23">
        <v>3564700433812</v>
      </c>
      <c r="E173" s="23">
        <v>8</v>
      </c>
      <c r="H173" s="23">
        <v>5</v>
      </c>
      <c r="I173" s="23" t="s">
        <v>108</v>
      </c>
      <c r="J173" s="23">
        <v>5</v>
      </c>
      <c r="K173" s="23" t="s">
        <v>935</v>
      </c>
      <c r="L173" s="23" t="s">
        <v>936</v>
      </c>
      <c r="R173" s="25">
        <v>8196</v>
      </c>
      <c r="S173" s="25" t="s">
        <v>102</v>
      </c>
      <c r="T173" s="25" t="s">
        <v>719</v>
      </c>
      <c r="U173" s="25" t="s">
        <v>102</v>
      </c>
      <c r="V173" s="25" t="s">
        <v>103</v>
      </c>
      <c r="W173" s="25">
        <v>1</v>
      </c>
      <c r="X173" s="25" t="s">
        <v>104</v>
      </c>
    </row>
    <row r="174" spans="1:24" x14ac:dyDescent="0.25">
      <c r="A174" s="23">
        <v>3564700000427</v>
      </c>
      <c r="B174" s="24" t="s">
        <v>942</v>
      </c>
      <c r="C174" s="23" t="s">
        <v>943</v>
      </c>
      <c r="D174" s="23">
        <v>3564700000427</v>
      </c>
      <c r="E174" s="23">
        <v>10</v>
      </c>
      <c r="H174" s="23">
        <v>5</v>
      </c>
      <c r="I174" s="23" t="s">
        <v>108</v>
      </c>
      <c r="J174" s="23">
        <v>5</v>
      </c>
      <c r="K174" s="23" t="s">
        <v>944</v>
      </c>
      <c r="L174" s="23" t="s">
        <v>945</v>
      </c>
      <c r="R174" s="25">
        <v>3785</v>
      </c>
      <c r="S174" s="25" t="s">
        <v>102</v>
      </c>
      <c r="T174" s="25" t="s">
        <v>719</v>
      </c>
      <c r="U174" s="25" t="s">
        <v>102</v>
      </c>
      <c r="V174" s="25" t="s">
        <v>103</v>
      </c>
      <c r="W174" s="25">
        <v>1</v>
      </c>
      <c r="X174" s="25" t="s">
        <v>104</v>
      </c>
    </row>
    <row r="175" spans="1:24" x14ac:dyDescent="0.25">
      <c r="A175" s="23">
        <v>3564700000489</v>
      </c>
      <c r="B175" s="24" t="s">
        <v>253</v>
      </c>
      <c r="C175" s="23" t="s">
        <v>946</v>
      </c>
      <c r="D175" s="23">
        <v>3564700000489</v>
      </c>
      <c r="E175" s="23">
        <v>10</v>
      </c>
      <c r="H175" s="23">
        <v>5</v>
      </c>
      <c r="I175" s="23" t="s">
        <v>108</v>
      </c>
      <c r="J175" s="23">
        <v>1</v>
      </c>
      <c r="K175" s="23" t="s">
        <v>259</v>
      </c>
      <c r="L175" s="23" t="s">
        <v>260</v>
      </c>
      <c r="R175" s="25">
        <v>1193</v>
      </c>
      <c r="S175" s="25" t="s">
        <v>102</v>
      </c>
      <c r="T175" s="25" t="s">
        <v>719</v>
      </c>
      <c r="U175" s="25" t="s">
        <v>102</v>
      </c>
      <c r="V175" s="25" t="s">
        <v>103</v>
      </c>
      <c r="W175" s="25">
        <v>1</v>
      </c>
      <c r="X175" s="25" t="s">
        <v>104</v>
      </c>
    </row>
    <row r="176" spans="1:24" x14ac:dyDescent="0.25">
      <c r="A176" s="23">
        <v>3564700009239</v>
      </c>
      <c r="B176" s="24" t="s">
        <v>277</v>
      </c>
      <c r="C176" s="23" t="s">
        <v>278</v>
      </c>
      <c r="D176" s="23">
        <v>3564700009239</v>
      </c>
      <c r="E176" s="23">
        <v>16</v>
      </c>
      <c r="H176" s="23">
        <v>5</v>
      </c>
      <c r="I176" s="23" t="s">
        <v>105</v>
      </c>
      <c r="J176" s="23">
        <v>3</v>
      </c>
      <c r="K176" s="23" t="s">
        <v>279</v>
      </c>
      <c r="L176" s="23" t="s">
        <v>280</v>
      </c>
      <c r="R176" s="25">
        <v>1194</v>
      </c>
      <c r="S176" s="25" t="s">
        <v>102</v>
      </c>
      <c r="T176" s="25" t="s">
        <v>719</v>
      </c>
      <c r="U176" s="25" t="s">
        <v>102</v>
      </c>
      <c r="V176" s="25" t="s">
        <v>103</v>
      </c>
      <c r="W176" s="25">
        <v>1</v>
      </c>
      <c r="X176" s="25" t="s">
        <v>104</v>
      </c>
    </row>
    <row r="177" spans="1:24" x14ac:dyDescent="0.25">
      <c r="A177" s="23">
        <v>3564700308592</v>
      </c>
      <c r="B177" s="24" t="s">
        <v>947</v>
      </c>
      <c r="C177" s="23" t="s">
        <v>948</v>
      </c>
      <c r="D177" s="23">
        <v>3564700308592</v>
      </c>
      <c r="E177" s="23">
        <v>14</v>
      </c>
      <c r="R177" s="25">
        <v>1729</v>
      </c>
      <c r="S177" s="25" t="s">
        <v>102</v>
      </c>
      <c r="T177" s="25" t="s">
        <v>719</v>
      </c>
      <c r="U177" s="25" t="s">
        <v>102</v>
      </c>
      <c r="V177" s="25" t="s">
        <v>103</v>
      </c>
      <c r="W177" s="25">
        <v>1</v>
      </c>
      <c r="X177" s="25" t="s">
        <v>104</v>
      </c>
    </row>
    <row r="178" spans="1:24" x14ac:dyDescent="0.25">
      <c r="A178" s="23">
        <v>3564700576908</v>
      </c>
      <c r="B178" s="24" t="s">
        <v>949</v>
      </c>
      <c r="C178" s="23" t="s">
        <v>950</v>
      </c>
      <c r="D178" s="23">
        <v>3564700576908</v>
      </c>
      <c r="E178" s="23">
        <v>6</v>
      </c>
      <c r="R178" s="25">
        <v>21658</v>
      </c>
      <c r="S178" s="25" t="s">
        <v>102</v>
      </c>
      <c r="T178" s="25" t="s">
        <v>951</v>
      </c>
      <c r="U178" s="25" t="s">
        <v>102</v>
      </c>
      <c r="V178" s="25" t="s">
        <v>103</v>
      </c>
      <c r="W178" s="25">
        <v>1</v>
      </c>
      <c r="X178" s="25" t="s">
        <v>104</v>
      </c>
    </row>
    <row r="179" spans="1:24" x14ac:dyDescent="0.25">
      <c r="A179" s="23">
        <v>3564700567487</v>
      </c>
      <c r="B179" s="24" t="s">
        <v>952</v>
      </c>
      <c r="C179" s="23" t="s">
        <v>953</v>
      </c>
      <c r="D179" s="23">
        <v>3564700567487</v>
      </c>
      <c r="E179" s="23">
        <v>8</v>
      </c>
      <c r="R179" s="25">
        <v>20956</v>
      </c>
      <c r="S179" s="25" t="s">
        <v>102</v>
      </c>
      <c r="T179" s="25" t="s">
        <v>719</v>
      </c>
      <c r="U179" s="25" t="s">
        <v>102</v>
      </c>
      <c r="V179" s="25" t="s">
        <v>103</v>
      </c>
      <c r="W179" s="25">
        <v>1</v>
      </c>
      <c r="X179" s="25" t="s">
        <v>104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0"/>
  <sheetViews>
    <sheetView tabSelected="1" workbookViewId="0">
      <selection activeCell="C3" sqref="C3"/>
    </sheetView>
  </sheetViews>
  <sheetFormatPr baseColWidth="10" defaultRowHeight="15" x14ac:dyDescent="0.25"/>
  <cols>
    <col min="1" max="1" width="21.5703125" style="5" customWidth="1"/>
    <col min="2" max="3" width="31.85546875" bestFit="1" customWidth="1"/>
    <col min="4" max="6" width="20.7109375" style="1" customWidth="1"/>
    <col min="7" max="7" width="31.85546875" style="20" bestFit="1" customWidth="1"/>
  </cols>
  <sheetData>
    <row r="1" spans="1:9" ht="65.099999999999994" customHeight="1" x14ac:dyDescent="0.25">
      <c r="A1" s="7" t="s">
        <v>359</v>
      </c>
      <c r="B1" s="6" t="s">
        <v>954</v>
      </c>
      <c r="C1" s="6" t="s">
        <v>77</v>
      </c>
      <c r="D1" s="6" t="s">
        <v>361</v>
      </c>
      <c r="E1" s="6" t="s">
        <v>955</v>
      </c>
      <c r="F1" s="6" t="s">
        <v>362</v>
      </c>
      <c r="G1" s="18" t="s">
        <v>956</v>
      </c>
      <c r="H1" s="2"/>
      <c r="I1" s="2"/>
    </row>
    <row r="2" spans="1:9" x14ac:dyDescent="0.25">
      <c r="A2" s="21" t="s">
        <v>376</v>
      </c>
      <c r="B2" s="3" t="str">
        <f>IFERROR(VLOOKUP(A2,BLI!$C$2:$D$15000,2,FALSE), "article non commandé livré")</f>
        <v>POMMES NOISETTES POM LISSE KG</v>
      </c>
      <c r="C2" s="3" t="str">
        <f>IFERROR(VLOOKUP(A2,MO!$A$2:$B$15000,2,FALSE), "article non commandé livré")</f>
        <v>article non commandé livré</v>
      </c>
      <c r="D2" s="4" t="str">
        <f>(IFERROR(VLOOKUP(A2,BLI!$C$2:$J$15000,8,FALSE),"0"))</f>
        <v>120</v>
      </c>
      <c r="E2" s="4">
        <f ca="1">SUMIF(MO!$D$2:$E$15000,A2,MO!$E$2:$E$15000)</f>
        <v>120</v>
      </c>
      <c r="F2" s="4">
        <f ca="1">SUM(E2-D2)</f>
        <v>0</v>
      </c>
      <c r="G2" s="19" t="str">
        <f>IFERROR(VLOOKUP(A2,MO!$D$2:$L$15000,9,FALSE), "article non commandé livré")</f>
        <v>article non commandé livré</v>
      </c>
    </row>
    <row r="3" spans="1:9" x14ac:dyDescent="0.25">
      <c r="A3" s="21" t="s">
        <v>380</v>
      </c>
      <c r="B3" s="3" t="str">
        <f>IFERROR(VLOOKUP(A3,BLI!$C$2:$D$15000,2,FALSE), "article non commandé livré")</f>
        <v>FRITES AU FOUR 600 G</v>
      </c>
      <c r="C3" s="3" t="str">
        <f>IFERROR(VLOOKUP(A3,MO!$C$2:$D$15000,2,FALSE), "article non commandé livré")</f>
        <v>article non commandé livré</v>
      </c>
      <c r="D3" s="4" t="str">
        <f>(IFERROR(VLOOKUP(A3,BLI!$C$2:$J$15000,8,FALSE),"0"))</f>
        <v>30</v>
      </c>
      <c r="E3" s="4">
        <f ca="1">SUMIF(MO!$D$2:$E$15000,A3,MO!$E$2:$E$15000)</f>
        <v>30</v>
      </c>
      <c r="F3" s="4">
        <f t="shared" ref="F3:F66" ca="1" si="0">SUM(E3-D3)</f>
        <v>0</v>
      </c>
      <c r="G3" s="19" t="str">
        <f>IFERROR(VLOOKUP(A3,MO!$D$2:$L$15000,9,FALSE), "article non commandé livré")</f>
        <v>article non commandé livré</v>
      </c>
    </row>
    <row r="4" spans="1:9" x14ac:dyDescent="0.25">
      <c r="A4" s="21" t="s">
        <v>382</v>
      </c>
      <c r="B4" s="3" t="str">
        <f>IFERROR(VLOOKUP(A4,BLI!$C$2:$D$15000,2,FALSE), "article non commandé livré")</f>
        <v>PETITS POIS EXTRA FINS KG</v>
      </c>
      <c r="C4" s="3" t="str">
        <f>IFERROR(VLOOKUP(A4,MO!$C$2:$D$15000,2,FALSE), "article non commandé livré")</f>
        <v>article non commandé livré</v>
      </c>
      <c r="D4" s="4" t="str">
        <f>(IFERROR(VLOOKUP(A4,BLI!$C$2:$J$15000,8,FALSE),"0"))</f>
        <v>24</v>
      </c>
      <c r="E4" s="4">
        <f ca="1">SUMIF(MO!$D$2:$E$15000,A4,MO!$E$2:$E$15000)</f>
        <v>20</v>
      </c>
      <c r="F4" s="4">
        <f t="shared" ca="1" si="0"/>
        <v>-4</v>
      </c>
      <c r="G4" s="19" t="str">
        <f>IFERROR(VLOOKUP(A4,MO!$D$2:$L$15000,9,FALSE), "article non commandé livré")</f>
        <v>article non commandé livré</v>
      </c>
    </row>
    <row r="5" spans="1:9" x14ac:dyDescent="0.25">
      <c r="A5" s="21" t="s">
        <v>384</v>
      </c>
      <c r="B5" s="3" t="str">
        <f>IFERROR(VLOOKUP(A5,BLI!$C$2:$D$15000,2,FALSE), "article non commandé livré")</f>
        <v>"R" OIGNONS EMINCES KG</v>
      </c>
      <c r="C5" s="3" t="str">
        <f>IFERROR(VLOOKUP(A5,MO!$C$2:$D$15000,2,FALSE), "article non commandé livré")</f>
        <v>article non commandé livré</v>
      </c>
      <c r="D5" s="4" t="str">
        <f>(IFERROR(VLOOKUP(A5,BLI!$C$2:$J$15000,8,FALSE),"0"))</f>
        <v>24</v>
      </c>
      <c r="E5" s="4">
        <f ca="1">SUMIF(MO!$D$2:$E$15000,A5,MO!$E$2:$E$15000)</f>
        <v>24</v>
      </c>
      <c r="F5" s="4">
        <f t="shared" ca="1" si="0"/>
        <v>0</v>
      </c>
      <c r="G5" s="19" t="str">
        <f>IFERROR(VLOOKUP(A5,MO!$D$2:$L$15000,9,FALSE), "article non commandé livré")</f>
        <v>article non commandé livré</v>
      </c>
    </row>
    <row r="6" spans="1:9" x14ac:dyDescent="0.25">
      <c r="A6" s="21" t="s">
        <v>385</v>
      </c>
      <c r="B6" s="3" t="str">
        <f>IFERROR(VLOOKUP(A6,BLI!$C$2:$D$15000,2,FALSE), "article non commandé livré")</f>
        <v>"R" 48 ESCARGOTS BEL.GROS 355G</v>
      </c>
      <c r="C6" s="3" t="str">
        <f>IFERROR(VLOOKUP(A6,MO!$C$2:$D$15000,2,FALSE), "article non commandé livré")</f>
        <v>article non commandé livré</v>
      </c>
      <c r="D6" s="4" t="str">
        <f>(IFERROR(VLOOKUP(A6,BLI!$C$2:$J$15000,8,FALSE),"0"))</f>
        <v>6</v>
      </c>
      <c r="E6" s="4">
        <f ca="1">SUMIF(MO!$D$2:$E$15000,A6,MO!$E$2:$E$15000)</f>
        <v>6</v>
      </c>
      <c r="F6" s="4">
        <f t="shared" ca="1" si="0"/>
        <v>0</v>
      </c>
      <c r="G6" s="19" t="str">
        <f>IFERROR(VLOOKUP(A6,MO!$D$2:$L$15000,9,FALSE), "article non commandé livré")</f>
        <v>article non commandé livré</v>
      </c>
    </row>
    <row r="7" spans="1:9" x14ac:dyDescent="0.25">
      <c r="A7" s="21" t="s">
        <v>389</v>
      </c>
      <c r="B7" s="3" t="str">
        <f>IFERROR(VLOOKUP(A7,BLI!$C$2:$D$15000,2,FALSE), "article non commandé livré")</f>
        <v>POELEE CELTIQUE PAYSAN BRETON 1KG</v>
      </c>
      <c r="C7" s="3" t="str">
        <f>IFERROR(VLOOKUP(A7,MO!$C$2:$D$15000,2,FALSE), "article non commandé livré")</f>
        <v>article non commandé livré</v>
      </c>
      <c r="D7" s="4" t="str">
        <f>(IFERROR(VLOOKUP(A7,BLI!$C$2:$J$15000,8,FALSE),"0"))</f>
        <v>10</v>
      </c>
      <c r="E7" s="4">
        <f ca="1">SUMIF(MO!$D$2:$E$15000,A7,MO!$E$2:$E$15000)</f>
        <v>10</v>
      </c>
      <c r="F7" s="4">
        <f t="shared" ca="1" si="0"/>
        <v>0</v>
      </c>
      <c r="G7" s="19" t="str">
        <f>IFERROR(VLOOKUP(A7,MO!$D$2:$L$15000,9,FALSE), "article non commandé livré")</f>
        <v>article non commandé livré</v>
      </c>
    </row>
    <row r="8" spans="1:9" x14ac:dyDescent="0.25">
      <c r="A8" s="21" t="s">
        <v>392</v>
      </c>
      <c r="B8" s="3" t="str">
        <f>IFERROR(VLOOKUP(A8,BLI!$C$2:$D$15000,2,FALSE), "article non commandé livré")</f>
        <v>6 EXTREME CHOCO INTENSE 720ML</v>
      </c>
      <c r="C8" s="3" t="str">
        <f>IFERROR(VLOOKUP(A8,MO!$C$2:$D$15000,2,FALSE), "article non commandé livré")</f>
        <v>article non commandé livré</v>
      </c>
      <c r="D8" s="4" t="str">
        <f>(IFERROR(VLOOKUP(A8,BLI!$C$2:$J$15000,8,FALSE),"0"))</f>
        <v>6</v>
      </c>
      <c r="E8" s="4">
        <f ca="1">SUMIF(MO!$D$2:$E$15000,A8,MO!$E$2:$E$15000)</f>
        <v>6</v>
      </c>
      <c r="F8" s="4">
        <f t="shared" ca="1" si="0"/>
        <v>0</v>
      </c>
      <c r="G8" s="19" t="str">
        <f>IFERROR(VLOOKUP(A8,MO!$D$2:$L$15000,9,FALSE), "article non commandé livré")</f>
        <v>article non commandé livré</v>
      </c>
    </row>
    <row r="9" spans="1:9" x14ac:dyDescent="0.25">
      <c r="A9" s="21" t="s">
        <v>394</v>
      </c>
      <c r="B9" s="3" t="str">
        <f>IFERROR(VLOOKUP(A9,BLI!$C$2:$D$15000,2,FALSE), "article non commandé livré")</f>
        <v>PIZZA CROUSTI ROYALE X3 120G</v>
      </c>
      <c r="C9" s="3" t="str">
        <f>IFERROR(VLOOKUP(A9,MO!$C$2:$D$15000,2,FALSE), "article non commandé livré")</f>
        <v>article non commandé livré</v>
      </c>
      <c r="D9" s="4" t="str">
        <f>(IFERROR(VLOOKUP(A9,BLI!$C$2:$J$15000,8,FALSE),"0"))</f>
        <v>8</v>
      </c>
      <c r="E9" s="4">
        <f ca="1">SUMIF(MO!$D$2:$E$15000,A9,MO!$E$2:$E$15000)</f>
        <v>8</v>
      </c>
      <c r="F9" s="4">
        <f t="shared" ca="1" si="0"/>
        <v>0</v>
      </c>
      <c r="G9" s="19" t="str">
        <f>IFERROR(VLOOKUP(A9,MO!$D$2:$L$15000,9,FALSE), "article non commandé livré")</f>
        <v>article non commandé livré</v>
      </c>
    </row>
    <row r="10" spans="1:9" x14ac:dyDescent="0.25">
      <c r="A10" s="21" t="s">
        <v>397</v>
      </c>
      <c r="B10" s="3" t="str">
        <f>IFERROR(VLOOKUP(A10,BLI!$C$2:$D$15000,2,FALSE), "article non commandé livré")</f>
        <v>PIZZA 3FROMAGES MARIECROUSTI  X3</v>
      </c>
      <c r="C10" s="3" t="str">
        <f>IFERROR(VLOOKUP(A10,MO!$C$2:$D$15000,2,FALSE), "article non commandé livré")</f>
        <v>article non commandé livré</v>
      </c>
      <c r="D10" s="4" t="str">
        <f>(IFERROR(VLOOKUP(A10,BLI!$C$2:$J$15000,8,FALSE),"0"))</f>
        <v>4</v>
      </c>
      <c r="E10" s="4">
        <f ca="1">SUMIF(MO!$D$2:$E$15000,A10,MO!$E$2:$E$15000)</f>
        <v>4</v>
      </c>
      <c r="F10" s="4">
        <f t="shared" ca="1" si="0"/>
        <v>0</v>
      </c>
      <c r="G10" s="19" t="str">
        <f>IFERROR(VLOOKUP(A10,MO!$D$2:$L$15000,9,FALSE), "article non commandé livré")</f>
        <v>article non commandé livré</v>
      </c>
    </row>
    <row r="11" spans="1:9" x14ac:dyDescent="0.25">
      <c r="A11" s="21" t="s">
        <v>399</v>
      </c>
      <c r="B11" s="3" t="str">
        <f>IFERROR(VLOOKUP(A11,BLI!$C$2:$D$15000,2,FALSE), "article non commandé livré")</f>
        <v>COLIN D'ALASKA SCE BEURRE CITRON/TH</v>
      </c>
      <c r="C11" s="3" t="str">
        <f>IFERROR(VLOOKUP(A11,MO!$C$2:$D$15000,2,FALSE), "article non commandé livré")</f>
        <v>article non commandé livré</v>
      </c>
      <c r="D11" s="4" t="str">
        <f>(IFERROR(VLOOKUP(A11,BLI!$C$2:$J$15000,8,FALSE),"0"))</f>
        <v>6</v>
      </c>
      <c r="E11" s="4">
        <f ca="1">SUMIF(MO!$D$2:$E$15000,A11,MO!$E$2:$E$15000)</f>
        <v>6</v>
      </c>
      <c r="F11" s="4">
        <f t="shared" ca="1" si="0"/>
        <v>0</v>
      </c>
      <c r="G11" s="19" t="str">
        <f>IFERROR(VLOOKUP(A11,MO!$D$2:$L$15000,9,FALSE), "article non commandé livré")</f>
        <v>article non commandé livré</v>
      </c>
    </row>
    <row r="12" spans="1:9" x14ac:dyDescent="0.25">
      <c r="A12" s="21" t="s">
        <v>401</v>
      </c>
      <c r="B12" s="3" t="str">
        <f>IFERROR(VLOOKUP(A12,BLI!$C$2:$D$15000,2,FALSE), "article non commandé livré")</f>
        <v>PIZZA BOLOGNAISE BUITONI 390G</v>
      </c>
      <c r="C12" s="3" t="str">
        <f>IFERROR(VLOOKUP(A12,MO!$C$2:$D$15000,2,FALSE), "article non commandé livré")</f>
        <v>article non commandé livré</v>
      </c>
      <c r="D12" s="4" t="str">
        <f>(IFERROR(VLOOKUP(A12,BLI!$C$2:$J$15000,8,FALSE),"0"))</f>
        <v>8</v>
      </c>
      <c r="E12" s="4">
        <f ca="1">SUMIF(MO!$D$2:$E$15000,A12,MO!$E$2:$E$15000)</f>
        <v>8</v>
      </c>
      <c r="F12" s="4">
        <f t="shared" ca="1" si="0"/>
        <v>0</v>
      </c>
      <c r="G12" s="19" t="str">
        <f>IFERROR(VLOOKUP(A12,MO!$D$2:$L$15000,9,FALSE), "article non commandé livré")</f>
        <v>article non commandé livré</v>
      </c>
    </row>
    <row r="13" spans="1:9" x14ac:dyDescent="0.25">
      <c r="A13" s="21" t="s">
        <v>402</v>
      </c>
      <c r="B13" s="3" t="str">
        <f>IFERROR(VLOOKUP(A13,BLI!$C$2:$D$15000,2,FALSE), "article non commandé livré")</f>
        <v>PIZZA 3 FROMAGES BUITONI 390G</v>
      </c>
      <c r="C13" s="3" t="str">
        <f>IFERROR(VLOOKUP(A13,MO!$C$2:$D$15000,2,FALSE), "article non commandé livré")</f>
        <v>article non commandé livré</v>
      </c>
      <c r="D13" s="4" t="str">
        <f>(IFERROR(VLOOKUP(A13,BLI!$C$2:$J$15000,8,FALSE),"0"))</f>
        <v>8</v>
      </c>
      <c r="E13" s="4">
        <f ca="1">SUMIF(MO!$D$2:$E$15000,A13,MO!$E$2:$E$15000)</f>
        <v>16</v>
      </c>
      <c r="F13" s="4">
        <f t="shared" ca="1" si="0"/>
        <v>8</v>
      </c>
      <c r="G13" s="19" t="str">
        <f>IFERROR(VLOOKUP(A13,MO!$D$2:$L$15000,9,FALSE), "article non commandé livré")</f>
        <v>article non commandé livré</v>
      </c>
    </row>
    <row r="14" spans="1:9" x14ac:dyDescent="0.25">
      <c r="A14" s="21" t="s">
        <v>403</v>
      </c>
      <c r="B14" s="3" t="str">
        <f>IFERROR(VLOOKUP(A14,BLI!$C$2:$D$15000,2,FALSE), "article non commandé livré")</f>
        <v>"R" PIZZA FAMIL.4 FROMAGE 570G</v>
      </c>
      <c r="C14" s="3" t="str">
        <f>IFERROR(VLOOKUP(A14,MO!$C$2:$D$15000,2,FALSE), "article non commandé livré")</f>
        <v>article non commandé livré</v>
      </c>
      <c r="D14" s="4" t="str">
        <f>(IFERROR(VLOOKUP(A14,BLI!$C$2:$J$15000,8,FALSE),"0"))</f>
        <v>6</v>
      </c>
      <c r="E14" s="4">
        <f ca="1">SUMIF(MO!$D$2:$E$15000,A14,MO!$E$2:$E$15000)</f>
        <v>6</v>
      </c>
      <c r="F14" s="4">
        <f t="shared" ca="1" si="0"/>
        <v>0</v>
      </c>
      <c r="G14" s="19" t="str">
        <f>IFERROR(VLOOKUP(A14,MO!$D$2:$L$15000,9,FALSE), "article non commandé livré")</f>
        <v>article non commandé livré</v>
      </c>
    </row>
    <row r="15" spans="1:9" x14ac:dyDescent="0.25">
      <c r="A15" s="21" t="s">
        <v>404</v>
      </c>
      <c r="B15" s="3" t="str">
        <f>IFERROR(VLOOKUP(A15,BLI!$C$2:$D$15000,2,FALSE), "article non commandé livré")</f>
        <v>PIZ JAM/FR X3VOLPONE</v>
      </c>
      <c r="C15" s="3" t="str">
        <f>IFERROR(VLOOKUP(A15,MO!$C$2:$D$15000,2,FALSE), "article non commandé livré")</f>
        <v>article non commandé livré</v>
      </c>
      <c r="D15" s="4" t="str">
        <f>(IFERROR(VLOOKUP(A15,BLI!$C$2:$J$15000,8,FALSE),"0"))</f>
        <v>6</v>
      </c>
      <c r="E15" s="4">
        <f ca="1">SUMIF(MO!$D$2:$E$15000,A15,MO!$E$2:$E$15000)</f>
        <v>6</v>
      </c>
      <c r="F15" s="4">
        <f t="shared" ca="1" si="0"/>
        <v>0</v>
      </c>
      <c r="G15" s="19" t="str">
        <f>IFERROR(VLOOKUP(A15,MO!$D$2:$L$15000,9,FALSE), "article non commandé livré")</f>
        <v>article non commandé livré</v>
      </c>
    </row>
    <row r="16" spans="1:9" x14ac:dyDescent="0.25">
      <c r="A16" s="21" t="s">
        <v>406</v>
      </c>
      <c r="B16" s="3" t="str">
        <f>IFERROR(VLOOKUP(A16,BLI!$C$2:$D$15000,2,FALSE), "article non commandé livré")</f>
        <v>"R" PIZZA MOZZARELLA 335G</v>
      </c>
      <c r="C16" s="3" t="str">
        <f>IFERROR(VLOOKUP(A16,MO!$C$2:$D$15000,2,FALSE), "article non commandé livré")</f>
        <v>article non commandé livré</v>
      </c>
      <c r="D16" s="4" t="str">
        <f>(IFERROR(VLOOKUP(A16,BLI!$C$2:$J$15000,8,FALSE),"0"))</f>
        <v>25</v>
      </c>
      <c r="E16" s="4">
        <f ca="1">SUMIF(MO!$D$2:$E$15000,A16,MO!$E$2:$E$15000)</f>
        <v>25</v>
      </c>
      <c r="F16" s="4">
        <f t="shared" ca="1" si="0"/>
        <v>0</v>
      </c>
      <c r="G16" s="19" t="str">
        <f>IFERROR(VLOOKUP(A16,MO!$D$2:$L$15000,9,FALSE), "article non commandé livré")</f>
        <v>article non commandé livré</v>
      </c>
    </row>
    <row r="17" spans="1:7" x14ac:dyDescent="0.25">
      <c r="A17" s="21" t="s">
        <v>408</v>
      </c>
      <c r="B17" s="3" t="str">
        <f>IFERROR(VLOOKUP(A17,BLI!$C$2:$D$15000,2,FALSE), "article non commandé livré")</f>
        <v>"R" PIZZA AU THON 335G</v>
      </c>
      <c r="C17" s="3" t="str">
        <f>IFERROR(VLOOKUP(A17,MO!$C$2:$D$15000,2,FALSE), "article non commandé livré")</f>
        <v>article non commandé livré</v>
      </c>
      <c r="D17" s="4" t="str">
        <f>(IFERROR(VLOOKUP(A17,BLI!$C$2:$J$15000,8,FALSE),"0"))</f>
        <v>5</v>
      </c>
      <c r="E17" s="4">
        <f ca="1">SUMIF(MO!$D$2:$E$15000,A17,MO!$E$2:$E$15000)</f>
        <v>5</v>
      </c>
      <c r="F17" s="4">
        <f t="shared" ca="1" si="0"/>
        <v>0</v>
      </c>
      <c r="G17" s="19" t="str">
        <f>IFERROR(VLOOKUP(A17,MO!$D$2:$L$15000,9,FALSE), "article non commandé livré")</f>
        <v>article non commandé livré</v>
      </c>
    </row>
    <row r="18" spans="1:7" x14ac:dyDescent="0.25">
      <c r="A18" s="21" t="s">
        <v>410</v>
      </c>
      <c r="B18" s="3" t="str">
        <f>IFERROR(VLOOKUP(A18,BLI!$C$2:$D$15000,2,FALSE), "article non commandé livré")</f>
        <v>"R" COULIS DE FRAMBOISES 300G</v>
      </c>
      <c r="C18" s="3" t="str">
        <f>IFERROR(VLOOKUP(A18,MO!$C$2:$D$15000,2,FALSE), "article non commandé livré")</f>
        <v>article non commandé livré</v>
      </c>
      <c r="D18" s="4" t="str">
        <f>(IFERROR(VLOOKUP(A18,BLI!$C$2:$J$15000,8,FALSE),"0"))</f>
        <v>6</v>
      </c>
      <c r="E18" s="4">
        <f ca="1">SUMIF(MO!$D$2:$E$15000,A18,MO!$E$2:$E$15000)</f>
        <v>6</v>
      </c>
      <c r="F18" s="4">
        <f t="shared" ca="1" si="0"/>
        <v>0</v>
      </c>
      <c r="G18" s="19" t="str">
        <f>IFERROR(VLOOKUP(A18,MO!$D$2:$L$15000,9,FALSE), "article non commandé livré")</f>
        <v>article non commandé livré</v>
      </c>
    </row>
    <row r="19" spans="1:7" x14ac:dyDescent="0.25">
      <c r="A19" s="21" t="s">
        <v>411</v>
      </c>
      <c r="B19" s="3" t="str">
        <f>IFERROR(VLOOKUP(A19,BLI!$C$2:$D$15000,2,FALSE), "article non commandé livré")</f>
        <v>"R" TARTE TOMATE/CHEVRE 400G</v>
      </c>
      <c r="C19" s="3" t="str">
        <f>IFERROR(VLOOKUP(A19,MO!$C$2:$D$15000,2,FALSE), "article non commandé livré")</f>
        <v>article non commandé livré</v>
      </c>
      <c r="D19" s="4" t="str">
        <f>(IFERROR(VLOOKUP(A19,BLI!$C$2:$J$15000,8,FALSE),"0"))</f>
        <v>6</v>
      </c>
      <c r="E19" s="4">
        <f ca="1">SUMIF(MO!$D$2:$E$15000,A19,MO!$E$2:$E$15000)</f>
        <v>6</v>
      </c>
      <c r="F19" s="4">
        <f t="shared" ca="1" si="0"/>
        <v>0</v>
      </c>
      <c r="G19" s="19" t="str">
        <f>IFERROR(VLOOKUP(A19,MO!$D$2:$L$15000,9,FALSE), "article non commandé livré")</f>
        <v>article non commandé livré</v>
      </c>
    </row>
    <row r="20" spans="1:7" x14ac:dyDescent="0.25">
      <c r="A20" s="21" t="s">
        <v>413</v>
      </c>
      <c r="B20" s="3" t="str">
        <f>IFERROR(VLOOKUP(A20,BLI!$C$2:$D$15000,2,FALSE), "article non commandé livré")</f>
        <v>"R" 6 CROISSANTS 360G</v>
      </c>
      <c r="C20" s="3" t="str">
        <f>IFERROR(VLOOKUP(A20,MO!$C$2:$D$15000,2,FALSE), "article non commandé livré")</f>
        <v>article non commandé livré</v>
      </c>
      <c r="D20" s="4" t="str">
        <f>(IFERROR(VLOOKUP(A20,BLI!$C$2:$J$15000,8,FALSE),"0"))</f>
        <v>12</v>
      </c>
      <c r="E20" s="4">
        <f ca="1">SUMIF(MO!$D$2:$E$15000,A20,MO!$E$2:$E$15000)</f>
        <v>12</v>
      </c>
      <c r="F20" s="4">
        <f t="shared" ca="1" si="0"/>
        <v>0</v>
      </c>
      <c r="G20" s="19" t="str">
        <f>IFERROR(VLOOKUP(A20,MO!$D$2:$L$15000,9,FALSE), "article non commandé livré")</f>
        <v>article non commandé livré</v>
      </c>
    </row>
    <row r="21" spans="1:7" x14ac:dyDescent="0.25">
      <c r="A21" s="21" t="s">
        <v>415</v>
      </c>
      <c r="B21" s="3" t="str">
        <f>IFERROR(VLOOKUP(A21,BLI!$C$2:$D$15000,2,FALSE), "article non commandé livré")</f>
        <v>"R" PERSIL 50G</v>
      </c>
      <c r="C21" s="3" t="str">
        <f>IFERROR(VLOOKUP(A21,MO!$C$2:$D$15000,2,FALSE), "article non commandé livré")</f>
        <v>article non commandé livré</v>
      </c>
      <c r="D21" s="4" t="str">
        <f>(IFERROR(VLOOKUP(A21,BLI!$C$2:$J$15000,8,FALSE),"0"))</f>
        <v>16</v>
      </c>
      <c r="E21" s="4">
        <f ca="1">SUMIF(MO!$D$2:$E$15000,A21,MO!$E$2:$E$15000)</f>
        <v>8</v>
      </c>
      <c r="F21" s="4">
        <f t="shared" ca="1" si="0"/>
        <v>-8</v>
      </c>
      <c r="G21" s="19" t="str">
        <f>IFERROR(VLOOKUP(A21,MO!$D$2:$L$15000,9,FALSE), "article non commandé livré")</f>
        <v>article non commandé livré</v>
      </c>
    </row>
    <row r="22" spans="1:7" x14ac:dyDescent="0.25">
      <c r="A22" s="21" t="s">
        <v>417</v>
      </c>
      <c r="B22" s="3" t="str">
        <f>IFERROR(VLOOKUP(A22,BLI!$C$2:$D$15000,2,FALSE), "article non commandé livré")</f>
        <v>"R" CIBOULETTE 50G</v>
      </c>
      <c r="C22" s="3" t="str">
        <f>IFERROR(VLOOKUP(A22,MO!$C$2:$D$15000,2,FALSE), "article non commandé livré")</f>
        <v>article non commandé livré</v>
      </c>
      <c r="D22" s="4" t="str">
        <f>(IFERROR(VLOOKUP(A22,BLI!$C$2:$J$15000,8,FALSE),"0"))</f>
        <v>8</v>
      </c>
      <c r="E22" s="4">
        <f ca="1">SUMIF(MO!$D$2:$E$15000,A22,MO!$E$2:$E$15000)</f>
        <v>0</v>
      </c>
      <c r="F22" s="4">
        <f t="shared" ca="1" si="0"/>
        <v>-8</v>
      </c>
      <c r="G22" s="19" t="str">
        <f>IFERROR(VLOOKUP(A22,MO!$D$2:$L$15000,9,FALSE), "article non commandé livré")</f>
        <v>article non commandé livré</v>
      </c>
    </row>
    <row r="23" spans="1:7" x14ac:dyDescent="0.25">
      <c r="A23" s="21" t="s">
        <v>418</v>
      </c>
      <c r="B23" s="3" t="str">
        <f>IFERROR(VLOOKUP(A23,BLI!$C$2:$D$15000,2,FALSE), "article non commandé livré")</f>
        <v>"R" BASILIC 50G</v>
      </c>
      <c r="C23" s="3" t="str">
        <f>IFERROR(VLOOKUP(A23,MO!$C$2:$D$15000,2,FALSE), "article non commandé livré")</f>
        <v>article non commandé livré</v>
      </c>
      <c r="D23" s="4" t="str">
        <f>(IFERROR(VLOOKUP(A23,BLI!$C$2:$J$15000,8,FALSE),"0"))</f>
        <v>8</v>
      </c>
      <c r="E23" s="4">
        <f ca="1">SUMIF(MO!$D$2:$E$15000,A23,MO!$E$2:$E$15000)</f>
        <v>8</v>
      </c>
      <c r="F23" s="4">
        <f t="shared" ca="1" si="0"/>
        <v>0</v>
      </c>
      <c r="G23" s="19" t="str">
        <f>IFERROR(VLOOKUP(A23,MO!$D$2:$L$15000,9,FALSE), "article non commandé livré")</f>
        <v>article non commandé livré</v>
      </c>
    </row>
    <row r="24" spans="1:7" x14ac:dyDescent="0.25">
      <c r="A24" s="21" t="s">
        <v>420</v>
      </c>
      <c r="B24" s="3" t="str">
        <f>IFERROR(VLOOKUP(A24,BLI!$C$2:$D$15000,2,FALSE), "article non commandé livré")</f>
        <v>"R" PIZZA CANOUB.3 FROMAG 420G</v>
      </c>
      <c r="C24" s="3" t="str">
        <f>IFERROR(VLOOKUP(A24,MO!$C$2:$D$15000,2,FALSE), "article non commandé livré")</f>
        <v>article non commandé livré</v>
      </c>
      <c r="D24" s="4" t="str">
        <f>(IFERROR(VLOOKUP(A24,BLI!$C$2:$J$15000,8,FALSE),"0"))</f>
        <v>8</v>
      </c>
      <c r="E24" s="4">
        <f ca="1">SUMIF(MO!$D$2:$E$15000,A24,MO!$E$2:$E$15000)</f>
        <v>8</v>
      </c>
      <c r="F24" s="4">
        <f t="shared" ca="1" si="0"/>
        <v>0</v>
      </c>
      <c r="G24" s="19" t="str">
        <f>IFERROR(VLOOKUP(A24,MO!$D$2:$L$15000,9,FALSE), "article non commandé livré")</f>
        <v>article non commandé livré</v>
      </c>
    </row>
    <row r="25" spans="1:7" x14ac:dyDescent="0.25">
      <c r="A25" s="21" t="s">
        <v>421</v>
      </c>
      <c r="B25" s="3" t="str">
        <f>IFERROR(VLOOKUP(A25,BLI!$C$2:$D$15000,2,FALSE), "article non commandé livré")</f>
        <v>"BIO" PIZZA 3 FROMAGES 380G</v>
      </c>
      <c r="C25" s="3" t="str">
        <f>IFERROR(VLOOKUP(A25,MO!$C$2:$D$15000,2,FALSE), "article non commandé livré")</f>
        <v>article non commandé livré</v>
      </c>
      <c r="D25" s="4" t="str">
        <f>(IFERROR(VLOOKUP(A25,BLI!$C$2:$J$15000,8,FALSE),"0"))</f>
        <v>8</v>
      </c>
      <c r="E25" s="4">
        <f ca="1">SUMIF(MO!$D$2:$E$15000,A25,MO!$E$2:$E$15000)</f>
        <v>8</v>
      </c>
      <c r="F25" s="4">
        <f t="shared" ca="1" si="0"/>
        <v>0</v>
      </c>
      <c r="G25" s="19" t="str">
        <f>IFERROR(VLOOKUP(A25,MO!$D$2:$L$15000,9,FALSE), "article non commandé livré")</f>
        <v>article non commandé livré</v>
      </c>
    </row>
    <row r="26" spans="1:7" x14ac:dyDescent="0.25">
      <c r="A26" s="21" t="s">
        <v>422</v>
      </c>
      <c r="B26" s="3" t="str">
        <f>IFERROR(VLOOKUP(A26,BLI!$C$2:$D$15000,2,FALSE), "article non commandé livré")</f>
        <v>"R" COLIN A LA PROVENCALE 400G</v>
      </c>
      <c r="C26" s="3" t="str">
        <f>IFERROR(VLOOKUP(A26,MO!$C$2:$D$15000,2,FALSE), "article non commandé livré")</f>
        <v>article non commandé livré</v>
      </c>
      <c r="D26" s="4" t="str">
        <f>(IFERROR(VLOOKUP(A26,BLI!$C$2:$J$15000,8,FALSE),"0"))</f>
        <v>12</v>
      </c>
      <c r="E26" s="4">
        <f ca="1">SUMIF(MO!$D$2:$E$15000,A26,MO!$E$2:$E$15000)</f>
        <v>12</v>
      </c>
      <c r="F26" s="4">
        <f t="shared" ca="1" si="0"/>
        <v>0</v>
      </c>
      <c r="G26" s="19" t="str">
        <f>IFERROR(VLOOKUP(A26,MO!$D$2:$L$15000,9,FALSE), "article non commandé livré")</f>
        <v>article non commandé livré</v>
      </c>
    </row>
    <row r="27" spans="1:7" x14ac:dyDescent="0.25">
      <c r="A27" s="21" t="s">
        <v>424</v>
      </c>
      <c r="B27" s="3" t="str">
        <f>IFERROR(VLOOKUP(A27,BLI!$C$2:$D$15000,2,FALSE), "article non commandé livré")</f>
        <v>"R" NOUGAT GLACE 650ML</v>
      </c>
      <c r="C27" s="3" t="str">
        <f>IFERROR(VLOOKUP(A27,MO!$C$2:$D$15000,2,FALSE), "article non commandé livré")</f>
        <v>article non commandé livré</v>
      </c>
      <c r="D27" s="4" t="str">
        <f>(IFERROR(VLOOKUP(A27,BLI!$C$2:$J$15000,8,FALSE),"0"))</f>
        <v>6</v>
      </c>
      <c r="E27" s="4">
        <f ca="1">SUMIF(MO!$D$2:$E$15000,A27,MO!$E$2:$E$15000)</f>
        <v>6</v>
      </c>
      <c r="F27" s="4">
        <f t="shared" ca="1" si="0"/>
        <v>0</v>
      </c>
      <c r="G27" s="19" t="str">
        <f>IFERROR(VLOOKUP(A27,MO!$D$2:$L$15000,9,FALSE), "article non commandé livré")</f>
        <v>article non commandé livré</v>
      </c>
    </row>
    <row r="28" spans="1:7" x14ac:dyDescent="0.25">
      <c r="A28" s="21" t="s">
        <v>425</v>
      </c>
      <c r="B28" s="3" t="str">
        <f>IFERROR(VLOOKUP(A28,BLI!$C$2:$D$15000,2,FALSE), "article non commandé livré")</f>
        <v>BATONNETS VANILLE/CHOCOLAT X12</v>
      </c>
      <c r="C28" s="3" t="str">
        <f>IFERROR(VLOOKUP(A28,MO!$C$2:$D$15000,2,FALSE), "article non commandé livré")</f>
        <v>article non commandé livré</v>
      </c>
      <c r="D28" s="4" t="str">
        <f>(IFERROR(VLOOKUP(A28,BLI!$C$2:$J$15000,8,FALSE),"0"))</f>
        <v>6</v>
      </c>
      <c r="E28" s="4">
        <f ca="1">SUMIF(MO!$D$2:$E$15000,A28,MO!$E$2:$E$15000)</f>
        <v>6</v>
      </c>
      <c r="F28" s="4">
        <f t="shared" ca="1" si="0"/>
        <v>0</v>
      </c>
      <c r="G28" s="19" t="str">
        <f>IFERROR(VLOOKUP(A28,MO!$D$2:$L$15000,9,FALSE), "article non commandé livré")</f>
        <v>article non commandé livré</v>
      </c>
    </row>
    <row r="29" spans="1:7" x14ac:dyDescent="0.25">
      <c r="A29" s="21" t="s">
        <v>427</v>
      </c>
      <c r="B29" s="3" t="str">
        <f>IFERROR(VLOOKUP(A29,BLI!$C$2:$D$15000,2,FALSE), "article non commandé livré")</f>
        <v>CONE VANILLE/CHOCOLAT X6 720ML REPE</v>
      </c>
      <c r="C29" s="3" t="str">
        <f>IFERROR(VLOOKUP(A29,MO!$C$2:$D$15000,2,FALSE), "article non commandé livré")</f>
        <v>article non commandé livré</v>
      </c>
      <c r="D29" s="4" t="str">
        <f>(IFERROR(VLOOKUP(A29,BLI!$C$2:$J$15000,8,FALSE),"0"))</f>
        <v>6</v>
      </c>
      <c r="E29" s="4">
        <f ca="1">SUMIF(MO!$D$2:$E$15000,A29,MO!$E$2:$E$15000)</f>
        <v>6</v>
      </c>
      <c r="F29" s="4">
        <f t="shared" ca="1" si="0"/>
        <v>0</v>
      </c>
      <c r="G29" s="19" t="str">
        <f>IFERROR(VLOOKUP(A29,MO!$D$2:$L$15000,9,FALSE), "article non commandé livré")</f>
        <v>article non commandé livré</v>
      </c>
    </row>
    <row r="30" spans="1:7" x14ac:dyDescent="0.25">
      <c r="A30" s="21" t="s">
        <v>429</v>
      </c>
      <c r="B30" s="3" t="str">
        <f>IFERROR(VLOOKUP(A30,BLI!$C$2:$D$15000,2,FALSE), "article non commandé livré")</f>
        <v>CONES VANILLE PEPITES CHOCOLAT X6</v>
      </c>
      <c r="C30" s="3" t="str">
        <f>IFERROR(VLOOKUP(A30,MO!$C$2:$D$15000,2,FALSE), "article non commandé livré")</f>
        <v>article non commandé livré</v>
      </c>
      <c r="D30" s="4" t="str">
        <f>(IFERROR(VLOOKUP(A30,BLI!$C$2:$J$15000,8,FALSE),"0"))</f>
        <v>6</v>
      </c>
      <c r="E30" s="4">
        <f ca="1">SUMIF(MO!$D$2:$E$15000,A30,MO!$E$2:$E$15000)</f>
        <v>6</v>
      </c>
      <c r="F30" s="4">
        <f t="shared" ca="1" si="0"/>
        <v>0</v>
      </c>
      <c r="G30" s="19" t="str">
        <f>IFERROR(VLOOKUP(A30,MO!$D$2:$L$15000,9,FALSE), "article non commandé livré")</f>
        <v>article non commandé livré</v>
      </c>
    </row>
    <row r="31" spans="1:7" x14ac:dyDescent="0.25">
      <c r="A31" s="21" t="s">
        <v>431</v>
      </c>
      <c r="B31" s="3" t="str">
        <f>IFERROR(VLOOKUP(A31,BLI!$C$2:$D$15000,2,FALSE), "article non commandé livré")</f>
        <v>VIENNETT.BISCUIT CARAMEL 650ML</v>
      </c>
      <c r="C31" s="3" t="str">
        <f>IFERROR(VLOOKUP(A31,MO!$C$2:$D$15000,2,FALSE), "article non commandé livré")</f>
        <v>article non commandé livré</v>
      </c>
      <c r="D31" s="4" t="str">
        <f>(IFERROR(VLOOKUP(A31,BLI!$C$2:$J$15000,8,FALSE),"0"))</f>
        <v>24</v>
      </c>
      <c r="E31" s="4">
        <f ca="1">SUMIF(MO!$D$2:$E$15000,A31,MO!$E$2:$E$15000)</f>
        <v>24</v>
      </c>
      <c r="F31" s="4">
        <f t="shared" ca="1" si="0"/>
        <v>0</v>
      </c>
      <c r="G31" s="19" t="str">
        <f>IFERROR(VLOOKUP(A31,MO!$D$2:$L$15000,9,FALSE), "article non commandé livré")</f>
        <v>article non commandé livré</v>
      </c>
    </row>
    <row r="32" spans="1:7" x14ac:dyDescent="0.25">
      <c r="A32" s="21" t="s">
        <v>432</v>
      </c>
      <c r="B32" s="3" t="str">
        <f>IFERROR(VLOOKUP(A32,BLI!$C$2:$D$15000,2,FALSE), "article non commandé livré")</f>
        <v>CARTE D'OR VANILLE/PECAN 900ML</v>
      </c>
      <c r="C32" s="3" t="str">
        <f>IFERROR(VLOOKUP(A32,MO!$C$2:$D$15000,2,FALSE), "article non commandé livré")</f>
        <v>article non commandé livré</v>
      </c>
      <c r="D32" s="4" t="str">
        <f>(IFERROR(VLOOKUP(A32,BLI!$C$2:$J$15000,8,FALSE),"0"))</f>
        <v>9</v>
      </c>
      <c r="E32" s="4">
        <f ca="1">SUMIF(MO!$D$2:$E$15000,A32,MO!$E$2:$E$15000)</f>
        <v>9</v>
      </c>
      <c r="F32" s="4">
        <f t="shared" ca="1" si="0"/>
        <v>0</v>
      </c>
      <c r="G32" s="19" t="str">
        <f>IFERROR(VLOOKUP(A32,MO!$D$2:$L$15000,9,FALSE), "article non commandé livré")</f>
        <v>article non commandé livré</v>
      </c>
    </row>
    <row r="33" spans="1:7" x14ac:dyDescent="0.25">
      <c r="A33" s="21" t="s">
        <v>435</v>
      </c>
      <c r="B33" s="3" t="str">
        <f>IFERROR(VLOOKUP(A33,BLI!$C$2:$D$15000,2,FALSE), "article non commandé livré")</f>
        <v>8 MAGNUM MINI CLASSIC 480ML</v>
      </c>
      <c r="C33" s="3" t="str">
        <f>IFERROR(VLOOKUP(A33,MO!$C$2:$D$15000,2,FALSE), "article non commandé livré")</f>
        <v>article non commandé livré</v>
      </c>
      <c r="D33" s="4" t="str">
        <f>(IFERROR(VLOOKUP(A33,BLI!$C$2:$J$15000,8,FALSE),"0"))</f>
        <v>12</v>
      </c>
      <c r="E33" s="4">
        <f ca="1">SUMIF(MO!$D$2:$E$15000,A33,MO!$E$2:$E$15000)</f>
        <v>12</v>
      </c>
      <c r="F33" s="4">
        <f t="shared" ca="1" si="0"/>
        <v>0</v>
      </c>
      <c r="G33" s="19" t="str">
        <f>IFERROR(VLOOKUP(A33,MO!$D$2:$L$15000,9,FALSE), "article non commandé livré")</f>
        <v>article non commandé livré</v>
      </c>
    </row>
    <row r="34" spans="1:7" x14ac:dyDescent="0.25">
      <c r="A34" s="21" t="s">
        <v>438</v>
      </c>
      <c r="B34" s="3" t="str">
        <f>IFERROR(VLOOKUP(A34,BLI!$C$2:$D$15000,2,FALSE), "article non commandé livré")</f>
        <v>HARICOTS VERTS EXTRA FINS BONDUELLE</v>
      </c>
      <c r="C34" s="3" t="str">
        <f>IFERROR(VLOOKUP(A34,MO!$C$2:$D$15000,2,FALSE), "article non commandé livré")</f>
        <v>article non commandé livré</v>
      </c>
      <c r="D34" s="4" t="str">
        <f>(IFERROR(VLOOKUP(A34,BLI!$C$2:$J$15000,8,FALSE),"0"))</f>
        <v>20</v>
      </c>
      <c r="E34" s="4">
        <f ca="1">SUMIF(MO!$D$2:$E$15000,A34,MO!$E$2:$E$15000)</f>
        <v>20</v>
      </c>
      <c r="F34" s="4">
        <f t="shared" ca="1" si="0"/>
        <v>0</v>
      </c>
      <c r="G34" s="19" t="str">
        <f>IFERROR(VLOOKUP(A34,MO!$D$2:$L$15000,9,FALSE), "article non commandé livré")</f>
        <v>article non commandé livré</v>
      </c>
    </row>
    <row r="35" spans="1:7" x14ac:dyDescent="0.25">
      <c r="A35" s="21" t="s">
        <v>440</v>
      </c>
      <c r="B35" s="3" t="str">
        <f>IFERROR(VLOOKUP(A35,BLI!$C$2:$D$15000,2,FALSE), "article non commandé livré")</f>
        <v>PUREE TRIO LEGUMES VERTS 720G</v>
      </c>
      <c r="C35" s="3" t="str">
        <f>IFERROR(VLOOKUP(A35,MO!$C$2:$D$15000,2,FALSE), "article non commandé livré")</f>
        <v>article non commandé livré</v>
      </c>
      <c r="D35" s="4" t="str">
        <f>(IFERROR(VLOOKUP(A35,BLI!$C$2:$J$15000,8,FALSE),"0"))</f>
        <v>10</v>
      </c>
      <c r="E35" s="4">
        <f ca="1">SUMIF(MO!$D$2:$E$15000,A35,MO!$E$2:$E$15000)</f>
        <v>10</v>
      </c>
      <c r="F35" s="4">
        <f t="shared" ca="1" si="0"/>
        <v>0</v>
      </c>
      <c r="G35" s="19" t="str">
        <f>IFERROR(VLOOKUP(A35,MO!$D$2:$L$15000,9,FALSE), "article non commandé livré")</f>
        <v>article non commandé livré</v>
      </c>
    </row>
    <row r="36" spans="1:7" x14ac:dyDescent="0.25">
      <c r="A36" s="21" t="s">
        <v>441</v>
      </c>
      <c r="B36" s="3" t="str">
        <f>IFERROR(VLOOKUP(A36,BLI!$C$2:$D$15000,2,FALSE), "article non commandé livré")</f>
        <v>LE PUR HACHE CHARAL 15%MG 10X100G</v>
      </c>
      <c r="C36" s="3" t="str">
        <f>IFERROR(VLOOKUP(A36,MO!$C$2:$D$15000,2,FALSE), "article non commandé livré")</f>
        <v>article non commandé livré</v>
      </c>
      <c r="D36" s="4" t="str">
        <f>(IFERROR(VLOOKUP(A36,BLI!$C$2:$J$15000,8,FALSE),"0"))</f>
        <v>60</v>
      </c>
      <c r="E36" s="4">
        <f ca="1">SUMIF(MO!$D$2:$E$15000,A36,MO!$E$2:$E$15000)</f>
        <v>60</v>
      </c>
      <c r="F36" s="4">
        <f t="shared" ca="1" si="0"/>
        <v>0</v>
      </c>
      <c r="G36" s="19" t="str">
        <f>IFERROR(VLOOKUP(A36,MO!$D$2:$L$15000,9,FALSE), "article non commandé livré")</f>
        <v>article non commandé livré</v>
      </c>
    </row>
    <row r="37" spans="1:7" x14ac:dyDescent="0.25">
      <c r="A37" s="21" t="s">
        <v>444</v>
      </c>
      <c r="B37" s="3" t="str">
        <f>IFERROR(VLOOKUP(A37,BLI!$C$2:$D$15000,2,FALSE), "article non commandé livré")</f>
        <v>20 CROUSTIBAT 615G</v>
      </c>
      <c r="C37" s="3" t="str">
        <f>IFERROR(VLOOKUP(A37,MO!$C$2:$D$15000,2,FALSE), "article non commandé livré")</f>
        <v>article non commandé livré</v>
      </c>
      <c r="D37" s="4" t="str">
        <f>(IFERROR(VLOOKUP(A37,BLI!$C$2:$J$15000,8,FALSE),"0"))</f>
        <v>20</v>
      </c>
      <c r="E37" s="4">
        <f ca="1">SUMIF(MO!$D$2:$E$15000,A37,MO!$E$2:$E$15000)</f>
        <v>0</v>
      </c>
      <c r="F37" s="4">
        <f t="shared" ca="1" si="0"/>
        <v>-20</v>
      </c>
      <c r="G37" s="19" t="str">
        <f>IFERROR(VLOOKUP(A37,MO!$D$2:$L$15000,9,FALSE), "article non commandé livré")</f>
        <v>article non commandé livré</v>
      </c>
    </row>
    <row r="38" spans="1:7" x14ac:dyDescent="0.25">
      <c r="A38" s="21" t="s">
        <v>445</v>
      </c>
      <c r="B38" s="3" t="str">
        <f>IFERROR(VLOOKUP(A38,BLI!$C$2:$D$15000,2,FALSE), "article non commandé livré")</f>
        <v>2 CROUSTI'FRITES EXPRESS 180G</v>
      </c>
      <c r="C38" s="3" t="str">
        <f>IFERROR(VLOOKUP(A38,MO!$C$2:$D$15000,2,FALSE), "article non commandé livré")</f>
        <v>article non commandé livré</v>
      </c>
      <c r="D38" s="4" t="str">
        <f>(IFERROR(VLOOKUP(A38,BLI!$C$2:$J$15000,8,FALSE),"0"))</f>
        <v>24</v>
      </c>
      <c r="E38" s="4">
        <f ca="1">SUMIF(MO!$D$2:$E$15000,A38,MO!$E$2:$E$15000)</f>
        <v>24</v>
      </c>
      <c r="F38" s="4">
        <f t="shared" ca="1" si="0"/>
        <v>0</v>
      </c>
      <c r="G38" s="19" t="str">
        <f>IFERROR(VLOOKUP(A38,MO!$D$2:$L$15000,9,FALSE), "article non commandé livré")</f>
        <v>article non commandé livré</v>
      </c>
    </row>
    <row r="39" spans="1:7" x14ac:dyDescent="0.25">
      <c r="A39" s="21" t="s">
        <v>446</v>
      </c>
      <c r="B39" s="3" t="str">
        <f>IFERROR(VLOOKUP(A39,BLI!$C$2:$D$15000,2,FALSE), "article non commandé livré")</f>
        <v>EPINARDS HACHES CREME 600G</v>
      </c>
      <c r="C39" s="3" t="str">
        <f>IFERROR(VLOOKUP(A39,MO!$C$2:$D$15000,2,FALSE), "article non commandé livré")</f>
        <v>article non commandé livré</v>
      </c>
      <c r="D39" s="4" t="str">
        <f>(IFERROR(VLOOKUP(A39,BLI!$C$2:$J$15000,8,FALSE),"0"))</f>
        <v>72</v>
      </c>
      <c r="E39" s="4">
        <f ca="1">SUMIF(MO!$D$2:$E$15000,A39,MO!$E$2:$E$15000)</f>
        <v>72</v>
      </c>
      <c r="F39" s="4">
        <f t="shared" ca="1" si="0"/>
        <v>0</v>
      </c>
      <c r="G39" s="19" t="str">
        <f>IFERROR(VLOOKUP(A39,MO!$D$2:$L$15000,9,FALSE), "article non commandé livré")</f>
        <v>article non commandé livré</v>
      </c>
    </row>
    <row r="40" spans="1:7" x14ac:dyDescent="0.25">
      <c r="A40" s="21" t="s">
        <v>448</v>
      </c>
      <c r="B40" s="3" t="str">
        <f>IFERROR(VLOOKUP(A40,BLI!$C$2:$D$15000,2,FALSE), "article non commandé livré")</f>
        <v>POMMES RISSOLEES 600G</v>
      </c>
      <c r="C40" s="3" t="str">
        <f>IFERROR(VLOOKUP(A40,MO!$C$2:$D$15000,2,FALSE), "article non commandé livré")</f>
        <v>article non commandé livré</v>
      </c>
      <c r="D40" s="4" t="str">
        <f>(IFERROR(VLOOKUP(A40,BLI!$C$2:$J$15000,8,FALSE),"0"))</f>
        <v>12</v>
      </c>
      <c r="E40" s="4">
        <f ca="1">SUMIF(MO!$D$2:$E$15000,A40,MO!$E$2:$E$15000)</f>
        <v>24</v>
      </c>
      <c r="F40" s="4">
        <f t="shared" ca="1" si="0"/>
        <v>12</v>
      </c>
      <c r="G40" s="19" t="str">
        <f>IFERROR(VLOOKUP(A40,MO!$D$2:$L$15000,9,FALSE), "article non commandé livré")</f>
        <v>article non commandé livré</v>
      </c>
    </row>
    <row r="41" spans="1:7" x14ac:dyDescent="0.25">
      <c r="A41" s="21" t="s">
        <v>449</v>
      </c>
      <c r="B41" s="3" t="str">
        <f>IFERROR(VLOOKUP(A41,BLI!$C$2:$D$15000,2,FALSE), "article non commandé livré")</f>
        <v>POMMES NOISETTES 480G</v>
      </c>
      <c r="C41" s="3" t="str">
        <f>IFERROR(VLOOKUP(A41,MO!$C$2:$D$15000,2,FALSE), "article non commandé livré")</f>
        <v>article non commandé livré</v>
      </c>
      <c r="D41" s="4" t="str">
        <f>(IFERROR(VLOOKUP(A41,BLI!$C$2:$J$15000,8,FALSE),"0"))</f>
        <v>30</v>
      </c>
      <c r="E41" s="4">
        <f ca="1">SUMIF(MO!$D$2:$E$15000,A41,MO!$E$2:$E$15000)</f>
        <v>20</v>
      </c>
      <c r="F41" s="4">
        <f t="shared" ca="1" si="0"/>
        <v>-10</v>
      </c>
      <c r="G41" s="19" t="str">
        <f>IFERROR(VLOOKUP(A41,MO!$D$2:$L$15000,9,FALSE), "article non commandé livré")</f>
        <v>article non commandé livré</v>
      </c>
    </row>
    <row r="42" spans="1:7" x14ac:dyDescent="0.25">
      <c r="A42" s="21" t="s">
        <v>450</v>
      </c>
      <c r="B42" s="3" t="str">
        <f>IFERROR(VLOOKUP(A42,BLI!$C$2:$D$15000,2,FALSE), "article non commandé livré")</f>
        <v>"R" VIANDE HACHEE 400G VBF</v>
      </c>
      <c r="C42" s="3" t="str">
        <f>IFERROR(VLOOKUP(A42,MO!$C$2:$D$15000,2,FALSE), "article non commandé livré")</f>
        <v>article non commandé livré</v>
      </c>
      <c r="D42" s="4" t="str">
        <f>(IFERROR(VLOOKUP(A42,BLI!$C$2:$J$15000,8,FALSE),"0"))</f>
        <v>91</v>
      </c>
      <c r="E42" s="4">
        <f ca="1">SUMIF(MO!$D$2:$E$15000,A42,MO!$E$2:$E$15000)</f>
        <v>91</v>
      </c>
      <c r="F42" s="4">
        <f t="shared" ca="1" si="0"/>
        <v>0</v>
      </c>
      <c r="G42" s="19" t="str">
        <f>IFERROR(VLOOKUP(A42,MO!$D$2:$L$15000,9,FALSE), "article non commandé livré")</f>
        <v>article non commandé livré</v>
      </c>
    </row>
    <row r="43" spans="1:7" x14ac:dyDescent="0.25">
      <c r="A43" s="21" t="s">
        <v>452</v>
      </c>
      <c r="B43" s="3" t="str">
        <f>IFERROR(VLOOKUP(A43,BLI!$C$2:$D$15000,2,FALSE), "article non commandé livré")</f>
        <v>JUST AU FOUR CLASSIQUE 600G</v>
      </c>
      <c r="C43" s="3" t="str">
        <f>IFERROR(VLOOKUP(A43,MO!$C$2:$D$15000,2,FALSE), "article non commandé livré")</f>
        <v>article non commandé livré</v>
      </c>
      <c r="D43" s="4" t="str">
        <f>(IFERROR(VLOOKUP(A43,BLI!$C$2:$J$15000,8,FALSE),"0"))</f>
        <v>16</v>
      </c>
      <c r="E43" s="4">
        <f ca="1">SUMIF(MO!$D$2:$E$15000,A43,MO!$E$2:$E$15000)</f>
        <v>16</v>
      </c>
      <c r="F43" s="4">
        <f t="shared" ca="1" si="0"/>
        <v>0</v>
      </c>
      <c r="G43" s="19" t="str">
        <f>IFERROR(VLOOKUP(A43,MO!$D$2:$L$15000,9,FALSE), "article non commandé livré")</f>
        <v>article non commandé livré</v>
      </c>
    </row>
    <row r="44" spans="1:7" x14ac:dyDescent="0.25">
      <c r="A44" s="21" t="s">
        <v>454</v>
      </c>
      <c r="B44" s="3" t="str">
        <f>IFERROR(VLOOKUP(A44,BLI!$C$2:$D$15000,2,FALSE), "article non commandé livré")</f>
        <v>FRITE TRADITION 2,5KG</v>
      </c>
      <c r="C44" s="3" t="str">
        <f>IFERROR(VLOOKUP(A44,MO!$C$2:$D$15000,2,FALSE), "article non commandé livré")</f>
        <v>article non commandé livré</v>
      </c>
      <c r="D44" s="4" t="str">
        <f>(IFERROR(VLOOKUP(A44,BLI!$C$2:$J$15000,8,FALSE),"0"))</f>
        <v>5</v>
      </c>
      <c r="E44" s="4">
        <f ca="1">SUMIF(MO!$D$2:$E$15000,A44,MO!$E$2:$E$15000)</f>
        <v>5</v>
      </c>
      <c r="F44" s="4">
        <f t="shared" ca="1" si="0"/>
        <v>0</v>
      </c>
      <c r="G44" s="19" t="str">
        <f>IFERROR(VLOOKUP(A44,MO!$D$2:$L$15000,9,FALSE), "article non commandé livré")</f>
        <v>article non commandé livré</v>
      </c>
    </row>
    <row r="45" spans="1:7" x14ac:dyDescent="0.25">
      <c r="A45" s="21" t="s">
        <v>456</v>
      </c>
      <c r="B45" s="3" t="str">
        <f>IFERROR(VLOOKUP(A45,BLI!$C$2:$D$15000,2,FALSE), "article non commandé livré")</f>
        <v>"R" FEUILLES D'EPINARDS 600G</v>
      </c>
      <c r="C45" s="3" t="str">
        <f>IFERROR(VLOOKUP(A45,MO!$C$2:$D$15000,2,FALSE), "article non commandé livré")</f>
        <v>article non commandé livré</v>
      </c>
      <c r="D45" s="4" t="str">
        <f>(IFERROR(VLOOKUP(A45,BLI!$C$2:$J$15000,8,FALSE),"0"))</f>
        <v>12</v>
      </c>
      <c r="E45" s="4">
        <f ca="1">SUMIF(MO!$D$2:$E$15000,A45,MO!$E$2:$E$15000)</f>
        <v>12</v>
      </c>
      <c r="F45" s="4">
        <f t="shared" ca="1" si="0"/>
        <v>0</v>
      </c>
      <c r="G45" s="19" t="str">
        <f>IFERROR(VLOOKUP(A45,MO!$D$2:$L$15000,9,FALSE), "article non commandé livré")</f>
        <v>article non commandé livré</v>
      </c>
    </row>
    <row r="46" spans="1:7" x14ac:dyDescent="0.25">
      <c r="A46" s="21" t="s">
        <v>457</v>
      </c>
      <c r="B46" s="3" t="str">
        <f>IFERROR(VLOOKUP(A46,BLI!$C$2:$D$15000,2,FALSE), "article non commandé livré")</f>
        <v>"R" HARICOTS PLATS KG</v>
      </c>
      <c r="C46" s="3" t="str">
        <f>IFERROR(VLOOKUP(A46,MO!$C$2:$D$15000,2,FALSE), "article non commandé livré")</f>
        <v>article non commandé livré</v>
      </c>
      <c r="D46" s="4" t="str">
        <f>(IFERROR(VLOOKUP(A46,BLI!$C$2:$J$15000,8,FALSE),"0"))</f>
        <v>10</v>
      </c>
      <c r="E46" s="4">
        <f ca="1">SUMIF(MO!$D$2:$E$15000,A46,MO!$E$2:$E$15000)</f>
        <v>10</v>
      </c>
      <c r="F46" s="4">
        <f t="shared" ca="1" si="0"/>
        <v>0</v>
      </c>
      <c r="G46" s="19" t="str">
        <f>IFERROR(VLOOKUP(A46,MO!$D$2:$L$15000,9,FALSE), "article non commandé livré")</f>
        <v>article non commandé livré</v>
      </c>
    </row>
    <row r="47" spans="1:7" x14ac:dyDescent="0.25">
      <c r="A47" s="21" t="s">
        <v>459</v>
      </c>
      <c r="B47" s="3" t="str">
        <f>IFERROR(VLOOKUP(A47,BLI!$C$2:$D$15000,2,FALSE), "article non commandé livré")</f>
        <v>"BIO" CHOUX FLEURS 600G</v>
      </c>
      <c r="C47" s="3" t="str">
        <f>IFERROR(VLOOKUP(A47,MO!$C$2:$D$15000,2,FALSE), "article non commandé livré")</f>
        <v>article non commandé livré</v>
      </c>
      <c r="D47" s="4" t="str">
        <f>(IFERROR(VLOOKUP(A47,BLI!$C$2:$J$15000,8,FALSE),"0"))</f>
        <v>30</v>
      </c>
      <c r="E47" s="4">
        <f ca="1">SUMIF(MO!$D$2:$E$15000,A47,MO!$E$2:$E$15000)</f>
        <v>30</v>
      </c>
      <c r="F47" s="4">
        <f t="shared" ca="1" si="0"/>
        <v>0</v>
      </c>
      <c r="G47" s="19" t="str">
        <f>IFERROR(VLOOKUP(A47,MO!$D$2:$L$15000,9,FALSE), "article non commandé livré")</f>
        <v>article non commandé livré</v>
      </c>
    </row>
    <row r="48" spans="1:7" x14ac:dyDescent="0.25">
      <c r="A48" s="21" t="s">
        <v>460</v>
      </c>
      <c r="B48" s="3" t="str">
        <f>IFERROR(VLOOKUP(A48,BLI!$C$2:$D$15000,2,FALSE), "article non commandé livré")</f>
        <v>"R" MELANGE FORESTIER 450G</v>
      </c>
      <c r="C48" s="3" t="str">
        <f>IFERROR(VLOOKUP(A48,MO!$C$2:$D$15000,2,FALSE), "article non commandé livré")</f>
        <v>article non commandé livré</v>
      </c>
      <c r="D48" s="4" t="str">
        <f>(IFERROR(VLOOKUP(A48,BLI!$C$2:$J$15000,8,FALSE),"0"))</f>
        <v>12</v>
      </c>
      <c r="E48" s="4">
        <f ca="1">SUMIF(MO!$D$2:$E$15000,A48,MO!$E$2:$E$15000)</f>
        <v>12</v>
      </c>
      <c r="F48" s="4">
        <f t="shared" ca="1" si="0"/>
        <v>0</v>
      </c>
      <c r="G48" s="19" t="str">
        <f>IFERROR(VLOOKUP(A48,MO!$D$2:$L$15000,9,FALSE), "article non commandé livré")</f>
        <v>article non commandé livré</v>
      </c>
    </row>
    <row r="49" spans="1:7" x14ac:dyDescent="0.25">
      <c r="A49" s="21" t="s">
        <v>461</v>
      </c>
      <c r="B49" s="3" t="str">
        <f>IFERROR(VLOOKUP(A49,BLI!$C$2:$D$15000,2,FALSE), "article non commandé livré")</f>
        <v>"NRT" POELEE SARLADAISE 600G</v>
      </c>
      <c r="C49" s="3" t="str">
        <f>IFERROR(VLOOKUP(A49,MO!$C$2:$D$15000,2,FALSE), "article non commandé livré")</f>
        <v>article non commandé livré</v>
      </c>
      <c r="D49" s="4" t="str">
        <f>(IFERROR(VLOOKUP(A49,BLI!$C$2:$J$15000,8,FALSE),"0"))</f>
        <v>12</v>
      </c>
      <c r="E49" s="4">
        <f ca="1">SUMIF(MO!$D$2:$E$15000,A49,MO!$E$2:$E$15000)</f>
        <v>12</v>
      </c>
      <c r="F49" s="4">
        <f t="shared" ca="1" si="0"/>
        <v>0</v>
      </c>
      <c r="G49" s="19" t="str">
        <f>IFERROR(VLOOKUP(A49,MO!$D$2:$L$15000,9,FALSE), "article non commandé livré")</f>
        <v>article non commandé livré</v>
      </c>
    </row>
    <row r="50" spans="1:7" x14ac:dyDescent="0.25">
      <c r="A50" s="21" t="s">
        <v>463</v>
      </c>
      <c r="B50" s="3" t="str">
        <f>IFERROR(VLOOKUP(A50,BLI!$C$2:$D$15000,2,FALSE), "article non commandé livré")</f>
        <v>R GALETTE POIREAU/CAROTTE NOTRE JAR</v>
      </c>
      <c r="C50" s="3" t="str">
        <f>IFERROR(VLOOKUP(A50,MO!$C$2:$D$15000,2,FALSE), "article non commandé livré")</f>
        <v>article non commandé livré</v>
      </c>
      <c r="D50" s="4" t="str">
        <f>(IFERROR(VLOOKUP(A50,BLI!$C$2:$J$15000,8,FALSE),"0"))</f>
        <v>12</v>
      </c>
      <c r="E50" s="4">
        <f ca="1">SUMIF(MO!$D$2:$E$15000,A50,MO!$E$2:$E$15000)</f>
        <v>12</v>
      </c>
      <c r="F50" s="4">
        <f t="shared" ca="1" si="0"/>
        <v>0</v>
      </c>
      <c r="G50" s="19" t="str">
        <f>IFERROR(VLOOKUP(A50,MO!$D$2:$L$15000,9,FALSE), "article non commandé livré")</f>
        <v>article non commandé livré</v>
      </c>
    </row>
    <row r="51" spans="1:7" x14ac:dyDescent="0.25">
      <c r="A51" s="21" t="s">
        <v>465</v>
      </c>
      <c r="B51" s="3" t="str">
        <f>IFERROR(VLOOKUP(A51,BLI!$C$2:$D$15000,2,FALSE), "article non commandé livré")</f>
        <v>GALETTE COURGETTE/ PETITS LEGUMES</v>
      </c>
      <c r="C51" s="3" t="str">
        <f>IFERROR(VLOOKUP(A51,MO!$C$2:$D$15000,2,FALSE), "article non commandé livré")</f>
        <v>article non commandé livré</v>
      </c>
      <c r="D51" s="4" t="str">
        <f>(IFERROR(VLOOKUP(A51,BLI!$C$2:$J$15000,8,FALSE),"0"))</f>
        <v>24</v>
      </c>
      <c r="E51" s="4">
        <f ca="1">SUMIF(MO!$D$2:$E$15000,A51,MO!$E$2:$E$15000)</f>
        <v>24</v>
      </c>
      <c r="F51" s="4">
        <f t="shared" ca="1" si="0"/>
        <v>0</v>
      </c>
      <c r="G51" s="19" t="str">
        <f>IFERROR(VLOOKUP(A51,MO!$D$2:$L$15000,9,FALSE), "article non commandé livré")</f>
        <v>article non commandé livré</v>
      </c>
    </row>
    <row r="52" spans="1:7" x14ac:dyDescent="0.25">
      <c r="A52" s="21" t="s">
        <v>466</v>
      </c>
      <c r="B52" s="3" t="str">
        <f>IFERROR(VLOOKUP(A52,BLI!$C$2:$D$15000,2,FALSE), "article non commandé livré")</f>
        <v>"R" POTATOES AUX HERBES 600G</v>
      </c>
      <c r="C52" s="3" t="str">
        <f>IFERROR(VLOOKUP(A52,MO!$C$2:$D$15000,2,FALSE), "article non commandé livré")</f>
        <v>article non commandé livré</v>
      </c>
      <c r="D52" s="4" t="str">
        <f>(IFERROR(VLOOKUP(A52,BLI!$C$2:$J$15000,8,FALSE),"0"))</f>
        <v>15</v>
      </c>
      <c r="E52" s="4">
        <f ca="1">SUMIF(MO!$D$2:$E$15000,A52,MO!$E$2:$E$15000)</f>
        <v>15</v>
      </c>
      <c r="F52" s="4">
        <f t="shared" ca="1" si="0"/>
        <v>0</v>
      </c>
      <c r="G52" s="19" t="str">
        <f>IFERROR(VLOOKUP(A52,MO!$D$2:$L$15000,9,FALSE), "article non commandé livré")</f>
        <v>article non commandé livré</v>
      </c>
    </row>
    <row r="53" spans="1:7" x14ac:dyDescent="0.25">
      <c r="A53" s="21" t="s">
        <v>469</v>
      </c>
      <c r="B53" s="3" t="str">
        <f>IFERROR(VLOOKUP(A53,BLI!$C$2:$D$15000,2,FALSE), "article non commandé livré")</f>
        <v>"R" POELEE LEGUMES GRILLE 750G</v>
      </c>
      <c r="C53" s="3" t="str">
        <f>IFERROR(VLOOKUP(A53,MO!$C$2:$D$15000,2,FALSE), "article non commandé livré")</f>
        <v>article non commandé livré</v>
      </c>
      <c r="D53" s="4" t="str">
        <f>(IFERROR(VLOOKUP(A53,BLI!$C$2:$J$15000,8,FALSE),"0"))</f>
        <v>24</v>
      </c>
      <c r="E53" s="4">
        <f ca="1">SUMIF(MO!$D$2:$E$15000,A53,MO!$E$2:$E$15000)</f>
        <v>24</v>
      </c>
      <c r="F53" s="4">
        <f t="shared" ca="1" si="0"/>
        <v>0</v>
      </c>
      <c r="G53" s="19" t="str">
        <f>IFERROR(VLOOKUP(A53,MO!$D$2:$L$15000,9,FALSE), "article non commandé livré")</f>
        <v>article non commandé livré</v>
      </c>
    </row>
    <row r="54" spans="1:7" x14ac:dyDescent="0.25">
      <c r="A54" s="21" t="s">
        <v>470</v>
      </c>
      <c r="B54" s="3" t="str">
        <f>IFERROR(VLOOKUP(A54,BLI!$C$2:$D$15000,2,FALSE), "article non commandé livré")</f>
        <v>"BIO" PETITS POIS T.F. 600G</v>
      </c>
      <c r="C54" s="3" t="str">
        <f>IFERROR(VLOOKUP(A54,MO!$C$2:$D$15000,2,FALSE), "article non commandé livré")</f>
        <v>article non commandé livré</v>
      </c>
      <c r="D54" s="4" t="str">
        <f>(IFERROR(VLOOKUP(A54,BLI!$C$2:$J$15000,8,FALSE),"0"))</f>
        <v>12</v>
      </c>
      <c r="E54" s="4">
        <f ca="1">SUMIF(MO!$D$2:$E$15000,A54,MO!$E$2:$E$15000)</f>
        <v>12</v>
      </c>
      <c r="F54" s="4">
        <f t="shared" ca="1" si="0"/>
        <v>0</v>
      </c>
      <c r="G54" s="19" t="str">
        <f>IFERROR(VLOOKUP(A54,MO!$D$2:$L$15000,9,FALSE), "article non commandé livré")</f>
        <v>article non commandé livré</v>
      </c>
    </row>
    <row r="55" spans="1:7" x14ac:dyDescent="0.25">
      <c r="A55" s="21" t="s">
        <v>472</v>
      </c>
      <c r="B55" s="3" t="str">
        <f>IFERROR(VLOOKUP(A55,BLI!$C$2:$D$15000,2,FALSE), "article non commandé livré")</f>
        <v>"BIO" CAROTTES RONDELLES 600G</v>
      </c>
      <c r="C55" s="3" t="str">
        <f>IFERROR(VLOOKUP(A55,MO!$C$2:$D$15000,2,FALSE), "article non commandé livré")</f>
        <v>article non commandé livré</v>
      </c>
      <c r="D55" s="4" t="str">
        <f>(IFERROR(VLOOKUP(A55,BLI!$C$2:$J$15000,8,FALSE),"0"))</f>
        <v>12</v>
      </c>
      <c r="E55" s="4">
        <f ca="1">SUMIF(MO!$D$2:$E$15000,A55,MO!$E$2:$E$15000)</f>
        <v>12</v>
      </c>
      <c r="F55" s="4">
        <f t="shared" ca="1" si="0"/>
        <v>0</v>
      </c>
      <c r="G55" s="19" t="str">
        <f>IFERROR(VLOOKUP(A55,MO!$D$2:$L$15000,9,FALSE), "article non commandé livré")</f>
        <v>article non commandé livré</v>
      </c>
    </row>
    <row r="56" spans="1:7" x14ac:dyDescent="0.25">
      <c r="A56" s="21" t="s">
        <v>474</v>
      </c>
      <c r="B56" s="3" t="str">
        <f>IFERROR(VLOOKUP(A56,BLI!$C$2:$D$15000,2,FALSE), "article non commandé livré")</f>
        <v>"BIO" HARICOT VERT 600G</v>
      </c>
      <c r="C56" s="3" t="str">
        <f>IFERROR(VLOOKUP(A56,MO!$C$2:$D$15000,2,FALSE), "article non commandé livré")</f>
        <v>article non commandé livré</v>
      </c>
      <c r="D56" s="4" t="str">
        <f>(IFERROR(VLOOKUP(A56,BLI!$C$2:$J$15000,8,FALSE),"0"))</f>
        <v>36</v>
      </c>
      <c r="E56" s="4">
        <f ca="1">SUMIF(MO!$D$2:$E$15000,A56,MO!$E$2:$E$15000)</f>
        <v>36</v>
      </c>
      <c r="F56" s="4">
        <f t="shared" ca="1" si="0"/>
        <v>0</v>
      </c>
      <c r="G56" s="19" t="str">
        <f>IFERROR(VLOOKUP(A56,MO!$D$2:$L$15000,9,FALSE), "article non commandé livré")</f>
        <v>article non commandé livré</v>
      </c>
    </row>
    <row r="57" spans="1:7" x14ac:dyDescent="0.25">
      <c r="A57" s="21" t="s">
        <v>476</v>
      </c>
      <c r="B57" s="3" t="str">
        <f>IFERROR(VLOOKUP(A57,BLI!$C$2:$D$15000,2,FALSE), "article non commandé livré")</f>
        <v>LEGUMES COUSCOUS 1K</v>
      </c>
      <c r="C57" s="3" t="str">
        <f>IFERROR(VLOOKUP(A57,MO!$C$2:$D$15000,2,FALSE), "article non commandé livré")</f>
        <v>article non commandé livré</v>
      </c>
      <c r="D57" s="4" t="str">
        <f>(IFERROR(VLOOKUP(A57,BLI!$C$2:$J$15000,8,FALSE),"0"))</f>
        <v>10</v>
      </c>
      <c r="E57" s="4">
        <f ca="1">SUMIF(MO!$D$2:$E$15000,A57,MO!$E$2:$E$15000)</f>
        <v>10</v>
      </c>
      <c r="F57" s="4">
        <f t="shared" ca="1" si="0"/>
        <v>0</v>
      </c>
      <c r="G57" s="19" t="str">
        <f>IFERROR(VLOOKUP(A57,MO!$D$2:$L$15000,9,FALSE), "article non commandé livré")</f>
        <v>article non commandé livré</v>
      </c>
    </row>
    <row r="58" spans="1:7" x14ac:dyDescent="0.25">
      <c r="A58" s="21" t="s">
        <v>477</v>
      </c>
      <c r="B58" s="3" t="str">
        <f>IFERROR(VLOOKUP(A58,BLI!$C$2:$D$15000,2,FALSE), "article non commandé livré")</f>
        <v>PRINTANIERE DE LEGUMES KG</v>
      </c>
      <c r="C58" s="3" t="str">
        <f>IFERROR(VLOOKUP(A58,MO!$C$2:$D$15000,2,FALSE), "article non commandé livré")</f>
        <v>article non commandé livré</v>
      </c>
      <c r="D58" s="4" t="str">
        <f>(IFERROR(VLOOKUP(A58,BLI!$C$2:$J$15000,8,FALSE),"0"))</f>
        <v>10</v>
      </c>
      <c r="E58" s="4">
        <f ca="1">SUMIF(MO!$D$2:$E$15000,A58,MO!$E$2:$E$15000)</f>
        <v>10</v>
      </c>
      <c r="F58" s="4">
        <f t="shared" ca="1" si="0"/>
        <v>0</v>
      </c>
      <c r="G58" s="19" t="str">
        <f>IFERROR(VLOOKUP(A58,MO!$D$2:$L$15000,9,FALSE), "article non commandé livré")</f>
        <v>article non commandé livré</v>
      </c>
    </row>
    <row r="59" spans="1:7" x14ac:dyDescent="0.25">
      <c r="A59" s="21" t="s">
        <v>478</v>
      </c>
      <c r="B59" s="3" t="str">
        <f>IFERROR(VLOOKUP(A59,BLI!$C$2:$D$15000,2,FALSE), "article non commandé livré")</f>
        <v>POELEE MERIDIONALE</v>
      </c>
      <c r="C59" s="3" t="str">
        <f>IFERROR(VLOOKUP(A59,MO!$C$2:$D$15000,2,FALSE), "article non commandé livré")</f>
        <v>article non commandé livré</v>
      </c>
      <c r="D59" s="4" t="str">
        <f>(IFERROR(VLOOKUP(A59,BLI!$C$2:$J$15000,8,FALSE),"0"))</f>
        <v>10</v>
      </c>
      <c r="E59" s="4">
        <f ca="1">SUMIF(MO!$D$2:$E$15000,A59,MO!$E$2:$E$15000)</f>
        <v>10</v>
      </c>
      <c r="F59" s="4">
        <f t="shared" ca="1" si="0"/>
        <v>0</v>
      </c>
      <c r="G59" s="19" t="str">
        <f>IFERROR(VLOOKUP(A59,MO!$D$2:$L$15000,9,FALSE), "article non commandé livré")</f>
        <v>article non commandé livré</v>
      </c>
    </row>
    <row r="60" spans="1:7" x14ac:dyDescent="0.25">
      <c r="A60" s="21" t="s">
        <v>480</v>
      </c>
      <c r="B60" s="3" t="str">
        <f>IFERROR(VLOOKUP(A60,BLI!$C$2:$D$15000,2,FALSE), "article non commandé livré")</f>
        <v>"R" PUREE AUX 4 LEGUMES 750G</v>
      </c>
      <c r="C60" s="3" t="str">
        <f>IFERROR(VLOOKUP(A60,MO!$C$2:$D$15000,2,FALSE), "article non commandé livré")</f>
        <v>article non commandé livré</v>
      </c>
      <c r="D60" s="4" t="str">
        <f>(IFERROR(VLOOKUP(A60,BLI!$C$2:$J$15000,8,FALSE),"0"))</f>
        <v>10</v>
      </c>
      <c r="E60" s="4">
        <f ca="1">SUMIF(MO!$D$2:$E$15000,A60,MO!$E$2:$E$15000)</f>
        <v>10</v>
      </c>
      <c r="F60" s="4">
        <f t="shared" ca="1" si="0"/>
        <v>0</v>
      </c>
      <c r="G60" s="19" t="str">
        <f>IFERROR(VLOOKUP(A60,MO!$D$2:$L$15000,9,FALSE), "article non commandé livré")</f>
        <v>article non commandé livré</v>
      </c>
    </row>
    <row r="61" spans="1:7" x14ac:dyDescent="0.25">
      <c r="A61" s="21" t="s">
        <v>481</v>
      </c>
      <c r="B61" s="3" t="str">
        <f>IFERROR(VLOOKUP(A61,BLI!$C$2:$D$15000,2,FALSE), "article non commandé livré")</f>
        <v>"R" PUREE DE BROCOLIS 750G</v>
      </c>
      <c r="C61" s="3" t="str">
        <f>IFERROR(VLOOKUP(A61,MO!$C$2:$D$15000,2,FALSE), "article non commandé livré")</f>
        <v>article non commandé livré</v>
      </c>
      <c r="D61" s="4" t="str">
        <f>(IFERROR(VLOOKUP(A61,BLI!$C$2:$J$15000,8,FALSE),"0"))</f>
        <v>10</v>
      </c>
      <c r="E61" s="4">
        <f ca="1">SUMIF(MO!$D$2:$E$15000,A61,MO!$E$2:$E$15000)</f>
        <v>10</v>
      </c>
      <c r="F61" s="4">
        <f t="shared" ca="1" si="0"/>
        <v>0</v>
      </c>
      <c r="G61" s="19" t="str">
        <f>IFERROR(VLOOKUP(A61,MO!$D$2:$L$15000,9,FALSE), "article non commandé livré")</f>
        <v>article non commandé livré</v>
      </c>
    </row>
    <row r="62" spans="1:7" x14ac:dyDescent="0.25">
      <c r="A62" s="21" t="s">
        <v>483</v>
      </c>
      <c r="B62" s="3" t="str">
        <f>IFERROR(VLOOKUP(A62,BLI!$C$2:$D$15000,2,FALSE), "article non commandé livré")</f>
        <v>"R" PUREE DE CAROTTES 750G</v>
      </c>
      <c r="C62" s="3" t="str">
        <f>IFERROR(VLOOKUP(A62,MO!$C$2:$D$15000,2,FALSE), "article non commandé livré")</f>
        <v>article non commandé livré</v>
      </c>
      <c r="D62" s="4" t="str">
        <f>(IFERROR(VLOOKUP(A62,BLI!$C$2:$J$15000,8,FALSE),"0"))</f>
        <v>10</v>
      </c>
      <c r="E62" s="4">
        <f ca="1">SUMIF(MO!$D$2:$E$15000,A62,MO!$E$2:$E$15000)</f>
        <v>10</v>
      </c>
      <c r="F62" s="4">
        <f t="shared" ca="1" si="0"/>
        <v>0</v>
      </c>
      <c r="G62" s="19" t="str">
        <f>IFERROR(VLOOKUP(A62,MO!$D$2:$L$15000,9,FALSE), "article non commandé livré")</f>
        <v>article non commandé livré</v>
      </c>
    </row>
    <row r="63" spans="1:7" x14ac:dyDescent="0.25">
      <c r="A63" s="21" t="s">
        <v>485</v>
      </c>
      <c r="B63" s="3" t="str">
        <f>IFERROR(VLOOKUP(A63,BLI!$C$2:$D$15000,2,FALSE), "article non commandé livré")</f>
        <v>LEGUMES POTAGES 1K</v>
      </c>
      <c r="C63" s="3" t="str">
        <f>IFERROR(VLOOKUP(A63,MO!$C$2:$D$15000,2,FALSE), "article non commandé livré")</f>
        <v>article non commandé livré</v>
      </c>
      <c r="D63" s="4" t="str">
        <f>(IFERROR(VLOOKUP(A63,BLI!$C$2:$J$15000,8,FALSE),"0"))</f>
        <v>10</v>
      </c>
      <c r="E63" s="4">
        <f ca="1">SUMIF(MO!$D$2:$E$15000,A63,MO!$E$2:$E$15000)</f>
        <v>10</v>
      </c>
      <c r="F63" s="4">
        <f t="shared" ca="1" si="0"/>
        <v>0</v>
      </c>
      <c r="G63" s="19" t="str">
        <f>IFERROR(VLOOKUP(A63,MO!$D$2:$L$15000,9,FALSE), "article non commandé livré")</f>
        <v>article non commandé livré</v>
      </c>
    </row>
    <row r="64" spans="1:7" x14ac:dyDescent="0.25">
      <c r="A64" s="21" t="s">
        <v>486</v>
      </c>
      <c r="B64" s="3" t="str">
        <f>IFERROR(VLOOKUP(A64,BLI!$C$2:$D$15000,2,FALSE), "article non commandé livré")</f>
        <v>POIS TRES FINS CAROTTES KG</v>
      </c>
      <c r="C64" s="3" t="str">
        <f>IFERROR(VLOOKUP(A64,MO!$C$2:$D$15000,2,FALSE), "article non commandé livré")</f>
        <v>article non commandé livré</v>
      </c>
      <c r="D64" s="4" t="str">
        <f>(IFERROR(VLOOKUP(A64,BLI!$C$2:$J$15000,8,FALSE),"0"))</f>
        <v>10</v>
      </c>
      <c r="E64" s="4">
        <f ca="1">SUMIF(MO!$D$2:$E$15000,A64,MO!$E$2:$E$15000)</f>
        <v>10</v>
      </c>
      <c r="F64" s="4">
        <f t="shared" ca="1" si="0"/>
        <v>0</v>
      </c>
      <c r="G64" s="19" t="str">
        <f>IFERROR(VLOOKUP(A64,MO!$D$2:$L$15000,9,FALSE), "article non commandé livré")</f>
        <v>article non commandé livré</v>
      </c>
    </row>
    <row r="65" spans="1:7" x14ac:dyDescent="0.25">
      <c r="A65" s="21" t="s">
        <v>487</v>
      </c>
      <c r="B65" s="3" t="str">
        <f>IFERROR(VLOOKUP(A65,BLI!$C$2:$D$15000,2,FALSE), "article non commandé livré")</f>
        <v>"R" JULIENNE DE LEGUMES 600 G</v>
      </c>
      <c r="C65" s="3" t="str">
        <f>IFERROR(VLOOKUP(A65,MO!$C$2:$D$15000,2,FALSE), "article non commandé livré")</f>
        <v>article non commandé livré</v>
      </c>
      <c r="D65" s="4" t="str">
        <f>(IFERROR(VLOOKUP(A65,BLI!$C$2:$J$15000,8,FALSE),"0"))</f>
        <v>12</v>
      </c>
      <c r="E65" s="4">
        <f ca="1">SUMIF(MO!$D$2:$E$15000,A65,MO!$E$2:$E$15000)</f>
        <v>12</v>
      </c>
      <c r="F65" s="4">
        <f t="shared" ca="1" si="0"/>
        <v>0</v>
      </c>
      <c r="G65" s="19" t="str">
        <f>IFERROR(VLOOKUP(A65,MO!$D$2:$L$15000,9,FALSE), "article non commandé livré")</f>
        <v>article non commandé livré</v>
      </c>
    </row>
    <row r="66" spans="1:7" x14ac:dyDescent="0.25">
      <c r="A66" s="21" t="s">
        <v>489</v>
      </c>
      <c r="B66" s="3" t="str">
        <f>IFERROR(VLOOKUP(A66,BLI!$C$2:$D$15000,2,FALSE), "article non commandé livré")</f>
        <v>"R" PUREE POMME DE TERRE 750G</v>
      </c>
      <c r="C66" s="3" t="str">
        <f>IFERROR(VLOOKUP(A66,MO!$C$2:$D$15000,2,FALSE), "article non commandé livré")</f>
        <v>article non commandé livré</v>
      </c>
      <c r="D66" s="4" t="str">
        <f>(IFERROR(VLOOKUP(A66,BLI!$C$2:$J$15000,8,FALSE),"0"))</f>
        <v>12</v>
      </c>
      <c r="E66" s="4">
        <f ca="1">SUMIF(MO!$D$2:$E$15000,A66,MO!$E$2:$E$15000)</f>
        <v>12</v>
      </c>
      <c r="F66" s="4">
        <f t="shared" ca="1" si="0"/>
        <v>0</v>
      </c>
      <c r="G66" s="19" t="str">
        <f>IFERROR(VLOOKUP(A66,MO!$D$2:$L$15000,9,FALSE), "article non commandé livré")</f>
        <v>article non commandé livré</v>
      </c>
    </row>
    <row r="67" spans="1:7" x14ac:dyDescent="0.25">
      <c r="A67" s="21" t="s">
        <v>490</v>
      </c>
      <c r="B67" s="3" t="str">
        <f>IFERROR(VLOOKUP(A67,BLI!$C$2:$D$15000,2,FALSE), "article non commandé livré")</f>
        <v>*"BIO" CHAMPIGNONS EMINCE 600G</v>
      </c>
      <c r="C67" s="3" t="str">
        <f>IFERROR(VLOOKUP(A67,MO!$C$2:$D$15000,2,FALSE), "article non commandé livré")</f>
        <v>article non commandé livré</v>
      </c>
      <c r="D67" s="4" t="str">
        <f>(IFERROR(VLOOKUP(A67,BLI!$C$2:$J$15000,8,FALSE),"0"))</f>
        <v>10</v>
      </c>
      <c r="E67" s="4">
        <f ca="1">SUMIF(MO!$D$2:$E$15000,A67,MO!$E$2:$E$15000)</f>
        <v>10</v>
      </c>
      <c r="F67" s="4">
        <f t="shared" ref="F67:F130" ca="1" si="1">SUM(E67-D67)</f>
        <v>0</v>
      </c>
      <c r="G67" s="19" t="str">
        <f>IFERROR(VLOOKUP(A67,MO!$D$2:$L$15000,9,FALSE), "article non commandé livré")</f>
        <v>article non commandé livré</v>
      </c>
    </row>
    <row r="68" spans="1:7" x14ac:dyDescent="0.25">
      <c r="A68" s="21" t="s">
        <v>492</v>
      </c>
      <c r="B68" s="3" t="str">
        <f>IFERROR(VLOOKUP(A68,BLI!$C$2:$D$15000,2,FALSE), "article non commandé livré")</f>
        <v>"R" POM'ROSTY 600G</v>
      </c>
      <c r="C68" s="3" t="str">
        <f>IFERROR(VLOOKUP(A68,MO!$C$2:$D$15000,2,FALSE), "article non commandé livré")</f>
        <v>article non commandé livré</v>
      </c>
      <c r="D68" s="4" t="str">
        <f>(IFERROR(VLOOKUP(A68,BLI!$C$2:$J$15000,8,FALSE),"0"))</f>
        <v>16</v>
      </c>
      <c r="E68" s="4">
        <f ca="1">SUMIF(MO!$D$2:$E$15000,A68,MO!$E$2:$E$15000)</f>
        <v>16</v>
      </c>
      <c r="F68" s="4">
        <f t="shared" ca="1" si="1"/>
        <v>0</v>
      </c>
      <c r="G68" s="19" t="str">
        <f>IFERROR(VLOOKUP(A68,MO!$D$2:$L$15000,9,FALSE), "article non commandé livré")</f>
        <v>article non commandé livré</v>
      </c>
    </row>
    <row r="69" spans="1:7" x14ac:dyDescent="0.25">
      <c r="A69" s="21" t="s">
        <v>493</v>
      </c>
      <c r="B69" s="3" t="str">
        <f>IFERROR(VLOOKUP(A69,BLI!$C$2:$D$15000,2,FALSE), "article non commandé livré")</f>
        <v>POELEE LANDAISE 900 G</v>
      </c>
      <c r="C69" s="3" t="str">
        <f>IFERROR(VLOOKUP(A69,MO!$C$2:$D$15000,2,FALSE), "article non commandé livré")</f>
        <v>article non commandé livré</v>
      </c>
      <c r="D69" s="4" t="str">
        <f>(IFERROR(VLOOKUP(A69,BLI!$C$2:$J$15000,8,FALSE),"0"))</f>
        <v>10</v>
      </c>
      <c r="E69" s="4">
        <f ca="1">SUMIF(MO!$D$2:$E$15000,A69,MO!$E$2:$E$15000)</f>
        <v>10</v>
      </c>
      <c r="F69" s="4">
        <f t="shared" ca="1" si="1"/>
        <v>0</v>
      </c>
      <c r="G69" s="19" t="str">
        <f>IFERROR(VLOOKUP(A69,MO!$D$2:$L$15000,9,FALSE), "article non commandé livré")</f>
        <v>article non commandé livré</v>
      </c>
    </row>
    <row r="70" spans="1:7" x14ac:dyDescent="0.25">
      <c r="A70" s="21" t="s">
        <v>495</v>
      </c>
      <c r="B70" s="3" t="str">
        <f>IFERROR(VLOOKUP(A70,BLI!$C$2:$D$15000,2,FALSE), "article non commandé livré")</f>
        <v>"R" LANIERES DE POIVRONS 600G</v>
      </c>
      <c r="C70" s="3" t="str">
        <f>IFERROR(VLOOKUP(A70,MO!$C$2:$D$15000,2,FALSE), "article non commandé livré")</f>
        <v>article non commandé livré</v>
      </c>
      <c r="D70" s="4" t="str">
        <f>(IFERROR(VLOOKUP(A70,BLI!$C$2:$J$15000,8,FALSE),"0"))</f>
        <v>40</v>
      </c>
      <c r="E70" s="4">
        <f ca="1">SUMIF(MO!$D$2:$E$15000,A70,MO!$E$2:$E$15000)</f>
        <v>40</v>
      </c>
      <c r="F70" s="4">
        <f t="shared" ca="1" si="1"/>
        <v>0</v>
      </c>
      <c r="G70" s="19" t="str">
        <f>IFERROR(VLOOKUP(A70,MO!$D$2:$L$15000,9,FALSE), "article non commandé livré")</f>
        <v>article non commandé livré</v>
      </c>
    </row>
    <row r="71" spans="1:7" x14ac:dyDescent="0.25">
      <c r="A71" s="21" t="s">
        <v>498</v>
      </c>
      <c r="B71" s="3" t="str">
        <f>IFERROR(VLOOKUP(A71,BLI!$C$2:$D$15000,2,FALSE), "article non commandé livré")</f>
        <v>COUNTRY POTATOES 700G</v>
      </c>
      <c r="C71" s="3" t="str">
        <f>IFERROR(VLOOKUP(A71,MO!$C$2:$D$15000,2,FALSE), "article non commandé livré")</f>
        <v>article non commandé livré</v>
      </c>
      <c r="D71" s="4" t="str">
        <f>(IFERROR(VLOOKUP(A71,BLI!$C$2:$J$15000,8,FALSE),"0"))</f>
        <v>12</v>
      </c>
      <c r="E71" s="4">
        <f ca="1">SUMIF(MO!$D$2:$E$15000,A71,MO!$E$2:$E$15000)</f>
        <v>12</v>
      </c>
      <c r="F71" s="4">
        <f t="shared" ca="1" si="1"/>
        <v>0</v>
      </c>
      <c r="G71" s="19" t="str">
        <f>IFERROR(VLOOKUP(A71,MO!$D$2:$L$15000,9,FALSE), "article non commandé livré")</f>
        <v>article non commandé livré</v>
      </c>
    </row>
    <row r="72" spans="1:7" x14ac:dyDescent="0.25">
      <c r="A72" s="21" t="s">
        <v>500</v>
      </c>
      <c r="B72" s="3" t="str">
        <f>IFERROR(VLOOKUP(A72,BLI!$C$2:$D$15000,2,FALSE), "article non commandé livré")</f>
        <v>FRITES TRADITION  KG</v>
      </c>
      <c r="C72" s="3" t="str">
        <f>IFERROR(VLOOKUP(A72,MO!$C$2:$D$15000,2,FALSE), "article non commandé livré")</f>
        <v>article non commandé livré</v>
      </c>
      <c r="D72" s="4" t="str">
        <f>(IFERROR(VLOOKUP(A72,BLI!$C$2:$J$15000,8,FALSE),"0"))</f>
        <v>12</v>
      </c>
      <c r="E72" s="4">
        <f ca="1">SUMIF(MO!$D$2:$E$15000,A72,MO!$E$2:$E$15000)</f>
        <v>12</v>
      </c>
      <c r="F72" s="4">
        <f t="shared" ca="1" si="1"/>
        <v>0</v>
      </c>
      <c r="G72" s="19" t="str">
        <f>IFERROR(VLOOKUP(A72,MO!$D$2:$L$15000,9,FALSE), "article non commandé livré")</f>
        <v>article non commandé livré</v>
      </c>
    </row>
    <row r="73" spans="1:7" x14ac:dyDescent="0.25">
      <c r="A73" s="21" t="s">
        <v>502</v>
      </c>
      <c r="B73" s="3" t="str">
        <f>IFERROR(VLOOKUP(A73,BLI!$C$2:$D$15000,2,FALSE), "article non commandé livré")</f>
        <v>POMMES DAUPHINES  500GR</v>
      </c>
      <c r="C73" s="3" t="str">
        <f>IFERROR(VLOOKUP(A73,MO!$C$2:$D$15000,2,FALSE), "article non commandé livré")</f>
        <v>article non commandé livré</v>
      </c>
      <c r="D73" s="4" t="str">
        <f>(IFERROR(VLOOKUP(A73,BLI!$C$2:$J$15000,8,FALSE),"0"))</f>
        <v>20</v>
      </c>
      <c r="E73" s="4">
        <f ca="1">SUMIF(MO!$D$2:$E$15000,A73,MO!$E$2:$E$15000)</f>
        <v>20</v>
      </c>
      <c r="F73" s="4">
        <f t="shared" ca="1" si="1"/>
        <v>0</v>
      </c>
      <c r="G73" s="19" t="str">
        <f>IFERROR(VLOOKUP(A73,MO!$D$2:$L$15000,9,FALSE), "article non commandé livré")</f>
        <v>article non commandé livré</v>
      </c>
    </row>
    <row r="74" spans="1:7" x14ac:dyDescent="0.25">
      <c r="A74" s="21" t="s">
        <v>503</v>
      </c>
      <c r="B74" s="3" t="str">
        <f>IFERROR(VLOOKUP(A74,BLI!$C$2:$D$15000,2,FALSE), "article non commandé livré")</f>
        <v>EPINARDS HACHES PORT. KG</v>
      </c>
      <c r="C74" s="3" t="str">
        <f>IFERROR(VLOOKUP(A74,MO!$C$2:$D$15000,2,FALSE), "article non commandé livré")</f>
        <v>article non commandé livré</v>
      </c>
      <c r="D74" s="4" t="str">
        <f>(IFERROR(VLOOKUP(A74,BLI!$C$2:$J$15000,8,FALSE),"0"))</f>
        <v>30</v>
      </c>
      <c r="E74" s="4">
        <f ca="1">SUMIF(MO!$D$2:$E$15000,A74,MO!$E$2:$E$15000)</f>
        <v>30</v>
      </c>
      <c r="F74" s="4">
        <f t="shared" ca="1" si="1"/>
        <v>0</v>
      </c>
      <c r="G74" s="19" t="str">
        <f>IFERROR(VLOOKUP(A74,MO!$D$2:$L$15000,9,FALSE), "article non commandé livré")</f>
        <v>article non commandé livré</v>
      </c>
    </row>
    <row r="75" spans="1:7" x14ac:dyDescent="0.25">
      <c r="A75" s="21" t="s">
        <v>504</v>
      </c>
      <c r="B75" s="3" t="str">
        <f>IFERROR(VLOOKUP(A75,BLI!$C$2:$D$15000,2,FALSE), "article non commandé livré")</f>
        <v>HARICOTS VERTS EXTRA FINS KG</v>
      </c>
      <c r="C75" s="3" t="str">
        <f>IFERROR(VLOOKUP(A75,MO!$C$2:$D$15000,2,FALSE), "article non commandé livré")</f>
        <v>article non commandé livré</v>
      </c>
      <c r="D75" s="4" t="str">
        <f>(IFERROR(VLOOKUP(A75,BLI!$C$2:$J$15000,8,FALSE),"0"))</f>
        <v>60</v>
      </c>
      <c r="E75" s="4">
        <f ca="1">SUMIF(MO!$D$2:$E$15000,A75,MO!$E$2:$E$15000)</f>
        <v>60</v>
      </c>
      <c r="F75" s="4">
        <f t="shared" ca="1" si="1"/>
        <v>0</v>
      </c>
      <c r="G75" s="19" t="str">
        <f>IFERROR(VLOOKUP(A75,MO!$D$2:$L$15000,9,FALSE), "article non commandé livré")</f>
        <v>article non commandé livré</v>
      </c>
    </row>
    <row r="76" spans="1:7" x14ac:dyDescent="0.25">
      <c r="A76" s="21" t="s">
        <v>505</v>
      </c>
      <c r="B76" s="3" t="str">
        <f>IFERROR(VLOOKUP(A76,BLI!$C$2:$D$15000,2,FALSE), "article non commandé livré")</f>
        <v>EPINARDS HACHE CREME KG</v>
      </c>
      <c r="C76" s="3" t="str">
        <f>IFERROR(VLOOKUP(A76,MO!$C$2:$D$15000,2,FALSE), "article non commandé livré")</f>
        <v>article non commandé livré</v>
      </c>
      <c r="D76" s="4" t="str">
        <f>(IFERROR(VLOOKUP(A76,BLI!$C$2:$J$15000,8,FALSE),"0"))</f>
        <v>50</v>
      </c>
      <c r="E76" s="4">
        <f ca="1">SUMIF(MO!$D$2:$E$15000,A76,MO!$E$2:$E$15000)</f>
        <v>50</v>
      </c>
      <c r="F76" s="4">
        <f t="shared" ca="1" si="1"/>
        <v>0</v>
      </c>
      <c r="G76" s="19" t="str">
        <f>IFERROR(VLOOKUP(A76,MO!$D$2:$L$15000,9,FALSE), "article non commandé livré")</f>
        <v>article non commandé livré</v>
      </c>
    </row>
    <row r="77" spans="1:7" x14ac:dyDescent="0.25">
      <c r="A77" s="21" t="s">
        <v>507</v>
      </c>
      <c r="B77" s="3" t="str">
        <f>IFERROR(VLOOKUP(A77,BLI!$C$2:$D$15000,2,FALSE), "article non commandé livré")</f>
        <v>CHAMPIGNONS EMINCES 1KG</v>
      </c>
      <c r="C77" s="3" t="str">
        <f>IFERROR(VLOOKUP(A77,MO!$C$2:$D$15000,2,FALSE), "article non commandé livré")</f>
        <v>article non commandé livré</v>
      </c>
      <c r="D77" s="4" t="str">
        <f>(IFERROR(VLOOKUP(A77,BLI!$C$2:$J$15000,8,FALSE),"0"))</f>
        <v>30</v>
      </c>
      <c r="E77" s="4">
        <f ca="1">SUMIF(MO!$D$2:$E$15000,A77,MO!$E$2:$E$15000)</f>
        <v>30</v>
      </c>
      <c r="F77" s="4">
        <f t="shared" ca="1" si="1"/>
        <v>0</v>
      </c>
      <c r="G77" s="19" t="str">
        <f>IFERROR(VLOOKUP(A77,MO!$D$2:$L$15000,9,FALSE), "article non commandé livré")</f>
        <v>article non commandé livré</v>
      </c>
    </row>
    <row r="78" spans="1:7" x14ac:dyDescent="0.25">
      <c r="A78" s="21" t="s">
        <v>508</v>
      </c>
      <c r="B78" s="3" t="str">
        <f>IFERROR(VLOOKUP(A78,BLI!$C$2:$D$15000,2,FALSE), "article non commandé livré")</f>
        <v>FRITES POMLISSE 9/9</v>
      </c>
      <c r="C78" s="3" t="str">
        <f>IFERROR(VLOOKUP(A78,MO!$C$2:$D$15000,2,FALSE), "article non commandé livré")</f>
        <v>article non commandé livré</v>
      </c>
      <c r="D78" s="4" t="str">
        <f>(IFERROR(VLOOKUP(A78,BLI!$C$2:$J$15000,8,FALSE),"0"))</f>
        <v>20</v>
      </c>
      <c r="E78" s="4">
        <f ca="1">SUMIF(MO!$D$2:$E$15000,A78,MO!$E$2:$E$15000)</f>
        <v>20</v>
      </c>
      <c r="F78" s="4">
        <f t="shared" ca="1" si="1"/>
        <v>0</v>
      </c>
      <c r="G78" s="19" t="str">
        <f>IFERROR(VLOOKUP(A78,MO!$D$2:$L$15000,9,FALSE), "article non commandé livré")</f>
        <v>article non commandé livré</v>
      </c>
    </row>
    <row r="79" spans="1:7" x14ac:dyDescent="0.25">
      <c r="A79" s="21" t="s">
        <v>510</v>
      </c>
      <c r="B79" s="3" t="str">
        <f>IFERROR(VLOOKUP(A79,BLI!$C$2:$D$15000,2,FALSE), "article non commandé livré")</f>
        <v>FRITES 9/9 POMLISSE</v>
      </c>
      <c r="C79" s="3" t="str">
        <f>IFERROR(VLOOKUP(A79,MO!$C$2:$D$15000,2,FALSE), "article non commandé livré")</f>
        <v>article non commandé livré</v>
      </c>
      <c r="D79" s="4" t="str">
        <f>(IFERROR(VLOOKUP(A79,BLI!$C$2:$J$15000,8,FALSE),"0"))</f>
        <v>8</v>
      </c>
      <c r="E79" s="4">
        <f ca="1">SUMIF(MO!$D$2:$E$15000,A79,MO!$E$2:$E$15000)</f>
        <v>8</v>
      </c>
      <c r="F79" s="4">
        <f t="shared" ca="1" si="1"/>
        <v>0</v>
      </c>
      <c r="G79" s="19" t="str">
        <f>IFERROR(VLOOKUP(A79,MO!$D$2:$L$15000,9,FALSE), "article non commandé livré")</f>
        <v>article non commandé livré</v>
      </c>
    </row>
    <row r="80" spans="1:7" x14ac:dyDescent="0.25">
      <c r="A80" s="21" t="s">
        <v>511</v>
      </c>
      <c r="B80" s="3" t="str">
        <f>IFERROR(VLOOKUP(A80,BLI!$C$2:$D$15000,2,FALSE), "article non commandé livré")</f>
        <v>POM'STEAK</v>
      </c>
      <c r="C80" s="3" t="str">
        <f>IFERROR(VLOOKUP(A80,MO!$C$2:$D$15000,2,FALSE), "article non commandé livré")</f>
        <v>article non commandé livré</v>
      </c>
      <c r="D80" s="4" t="str">
        <f>(IFERROR(VLOOKUP(A80,BLI!$C$2:$J$15000,8,FALSE),"0"))</f>
        <v>10</v>
      </c>
      <c r="E80" s="4">
        <f ca="1">SUMIF(MO!$D$2:$E$15000,A80,MO!$E$2:$E$15000)</f>
        <v>10</v>
      </c>
      <c r="F80" s="4">
        <f t="shared" ca="1" si="1"/>
        <v>0</v>
      </c>
      <c r="G80" s="19" t="str">
        <f>IFERROR(VLOOKUP(A80,MO!$D$2:$L$15000,9,FALSE), "article non commandé livré")</f>
        <v>article non commandé livré</v>
      </c>
    </row>
    <row r="81" spans="1:7" x14ac:dyDescent="0.25">
      <c r="A81" s="21" t="s">
        <v>513</v>
      </c>
      <c r="B81" s="3" t="str">
        <f>IFERROR(VLOOKUP(A81,BLI!$C$2:$D$15000,2,FALSE), "article non commandé livré")</f>
        <v>POM'MICHIGAN</v>
      </c>
      <c r="C81" s="3" t="str">
        <f>IFERROR(VLOOKUP(A81,MO!$C$2:$D$15000,2,FALSE), "article non commandé livré")</f>
        <v>article non commandé livré</v>
      </c>
      <c r="D81" s="4" t="str">
        <f>(IFERROR(VLOOKUP(A81,BLI!$C$2:$J$15000,8,FALSE),"0"))</f>
        <v>15</v>
      </c>
      <c r="E81" s="4">
        <f ca="1">SUMIF(MO!$D$2:$E$15000,A81,MO!$E$2:$E$15000)</f>
        <v>15</v>
      </c>
      <c r="F81" s="4">
        <f t="shared" ca="1" si="1"/>
        <v>0</v>
      </c>
      <c r="G81" s="19" t="str">
        <f>IFERROR(VLOOKUP(A81,MO!$D$2:$L$15000,9,FALSE), "article non commandé livré")</f>
        <v>article non commandé livré</v>
      </c>
    </row>
    <row r="82" spans="1:7" x14ac:dyDescent="0.25">
      <c r="A82" s="21" t="s">
        <v>515</v>
      </c>
      <c r="B82" s="3" t="str">
        <f>IFERROR(VLOOKUP(A82,BLI!$C$2:$D$15000,2,FALSE), "article non commandé livré")</f>
        <v>POM'RUSTIC 750GRS</v>
      </c>
      <c r="C82" s="3" t="str">
        <f>IFERROR(VLOOKUP(A82,MO!$C$2:$D$15000,2,FALSE), "article non commandé livré")</f>
        <v>article non commandé livré</v>
      </c>
      <c r="D82" s="4" t="str">
        <f>(IFERROR(VLOOKUP(A82,BLI!$C$2:$J$15000,8,FALSE),"0"))</f>
        <v>14</v>
      </c>
      <c r="E82" s="4">
        <f ca="1">SUMIF(MO!$D$2:$E$15000,A82,MO!$E$2:$E$15000)</f>
        <v>14</v>
      </c>
      <c r="F82" s="4">
        <f t="shared" ca="1" si="1"/>
        <v>0</v>
      </c>
      <c r="G82" s="19" t="str">
        <f>IFERROR(VLOOKUP(A82,MO!$D$2:$L$15000,9,FALSE), "article non commandé livré")</f>
        <v>article non commandé livré</v>
      </c>
    </row>
    <row r="83" spans="1:7" x14ac:dyDescent="0.25">
      <c r="A83" s="21" t="s">
        <v>518</v>
      </c>
      <c r="B83" s="3" t="str">
        <f>IFERROR(VLOOKUP(A83,BLI!$C$2:$D$15000,2,FALSE), "article non commandé livré")</f>
        <v>"R" FRITES 6/6 AU FOUR 600G</v>
      </c>
      <c r="C83" s="3" t="str">
        <f>IFERROR(VLOOKUP(A83,MO!$C$2:$D$15000,2,FALSE), "article non commandé livré")</f>
        <v>article non commandé livré</v>
      </c>
      <c r="D83" s="4" t="str">
        <f>(IFERROR(VLOOKUP(A83,BLI!$C$2:$J$15000,8,FALSE),"0"))</f>
        <v>15</v>
      </c>
      <c r="E83" s="4">
        <f ca="1">SUMIF(MO!$D$2:$E$15000,A83,MO!$E$2:$E$15000)</f>
        <v>15</v>
      </c>
      <c r="F83" s="4">
        <f t="shared" ca="1" si="1"/>
        <v>0</v>
      </c>
      <c r="G83" s="19" t="str">
        <f>IFERROR(VLOOKUP(A83,MO!$D$2:$L$15000,9,FALSE), "article non commandé livré")</f>
        <v>article non commandé livré</v>
      </c>
    </row>
    <row r="84" spans="1:7" x14ac:dyDescent="0.25">
      <c r="A84" s="21" t="s">
        <v>520</v>
      </c>
      <c r="B84" s="3" t="str">
        <f>IFERROR(VLOOKUP(A84,BLI!$C$2:$D$15000,2,FALSE), "article non commandé livré")</f>
        <v>CHOUX FLEURS 1KG</v>
      </c>
      <c r="C84" s="3" t="str">
        <f>IFERROR(VLOOKUP(A84,MO!$C$2:$D$15000,2,FALSE), "article non commandé livré")</f>
        <v>article non commandé livré</v>
      </c>
      <c r="D84" s="4" t="str">
        <f>(IFERROR(VLOOKUP(A84,BLI!$C$2:$J$15000,8,FALSE),"0"))</f>
        <v>40</v>
      </c>
      <c r="E84" s="4">
        <f ca="1">SUMIF(MO!$D$2:$E$15000,A84,MO!$E$2:$E$15000)</f>
        <v>40</v>
      </c>
      <c r="F84" s="4">
        <f t="shared" ca="1" si="1"/>
        <v>0</v>
      </c>
      <c r="G84" s="19" t="str">
        <f>IFERROR(VLOOKUP(A84,MO!$D$2:$L$15000,9,FALSE), "article non commandé livré")</f>
        <v>article non commandé livré</v>
      </c>
    </row>
    <row r="85" spans="1:7" x14ac:dyDescent="0.25">
      <c r="A85" s="21" t="s">
        <v>521</v>
      </c>
      <c r="B85" s="3" t="str">
        <f>IFERROR(VLOOKUP(A85,BLI!$C$2:$D$15000,2,FALSE), "article non commandé livré")</f>
        <v>"R" POIREAUX RONDELLES KG</v>
      </c>
      <c r="C85" s="3" t="str">
        <f>IFERROR(VLOOKUP(A85,MO!$C$2:$D$15000,2,FALSE), "article non commandé livré")</f>
        <v>article non commandé livré</v>
      </c>
      <c r="D85" s="4" t="str">
        <f>(IFERROR(VLOOKUP(A85,BLI!$C$2:$J$15000,8,FALSE),"0"))</f>
        <v>20</v>
      </c>
      <c r="E85" s="4">
        <f ca="1">SUMIF(MO!$D$2:$E$15000,A85,MO!$E$2:$E$15000)</f>
        <v>20</v>
      </c>
      <c r="F85" s="4">
        <f t="shared" ca="1" si="1"/>
        <v>0</v>
      </c>
      <c r="G85" s="19" t="str">
        <f>IFERROR(VLOOKUP(A85,MO!$D$2:$L$15000,9,FALSE), "article non commandé livré")</f>
        <v>article non commandé livré</v>
      </c>
    </row>
    <row r="86" spans="1:7" x14ac:dyDescent="0.25">
      <c r="A86" s="21" t="s">
        <v>522</v>
      </c>
      <c r="B86" s="3" t="str">
        <f>IFERROR(VLOOKUP(A86,BLI!$C$2:$D$15000,2,FALSE), "article non commandé livré")</f>
        <v>BROCOLIS KG</v>
      </c>
      <c r="C86" s="3" t="str">
        <f>IFERROR(VLOOKUP(A86,MO!$C$2:$D$15000,2,FALSE), "article non commandé livré")</f>
        <v>article non commandé livré</v>
      </c>
      <c r="D86" s="4" t="str">
        <f>(IFERROR(VLOOKUP(A86,BLI!$C$2:$J$15000,8,FALSE),"0"))</f>
        <v>40</v>
      </c>
      <c r="E86" s="4">
        <f ca="1">SUMIF(MO!$D$2:$E$15000,A86,MO!$E$2:$E$15000)</f>
        <v>40</v>
      </c>
      <c r="F86" s="4">
        <f t="shared" ca="1" si="1"/>
        <v>0</v>
      </c>
      <c r="G86" s="19" t="str">
        <f>IFERROR(VLOOKUP(A86,MO!$D$2:$L$15000,9,FALSE), "article non commandé livré")</f>
        <v>article non commandé livré</v>
      </c>
    </row>
    <row r="87" spans="1:7" x14ac:dyDescent="0.25">
      <c r="A87" s="21" t="s">
        <v>524</v>
      </c>
      <c r="B87" s="3" t="str">
        <f>IFERROR(VLOOKUP(A87,BLI!$C$2:$D$15000,2,FALSE), "article non commandé livré")</f>
        <v>HACHES X10 CHARAL SPECIAL OIGNON</v>
      </c>
      <c r="C87" s="3" t="str">
        <f>IFERROR(VLOOKUP(A87,MO!$C$2:$D$15000,2,FALSE), "article non commandé livré")</f>
        <v>article non commandé livré</v>
      </c>
      <c r="D87" s="4" t="str">
        <f>(IFERROR(VLOOKUP(A87,BLI!$C$2:$J$15000,8,FALSE),"0"))</f>
        <v>6</v>
      </c>
      <c r="E87" s="4">
        <f ca="1">SUMIF(MO!$D$2:$E$15000,A87,MO!$E$2:$E$15000)</f>
        <v>6</v>
      </c>
      <c r="F87" s="4">
        <f t="shared" ca="1" si="1"/>
        <v>0</v>
      </c>
      <c r="G87" s="19" t="str">
        <f>IFERROR(VLOOKUP(A87,MO!$D$2:$L$15000,9,FALSE), "article non commandé livré")</f>
        <v>article non commandé livré</v>
      </c>
    </row>
    <row r="88" spans="1:7" x14ac:dyDescent="0.25">
      <c r="A88" s="21" t="s">
        <v>525</v>
      </c>
      <c r="B88" s="3" t="str">
        <f>IFERROR(VLOOKUP(A88,BLI!$C$2:$D$15000,2,FALSE), "article non commandé livré")</f>
        <v>4 FILET SAUMON ROSE PACIF.400G</v>
      </c>
      <c r="C88" s="3" t="str">
        <f>IFERROR(VLOOKUP(A88,MO!$C$2:$D$15000,2,FALSE), "article non commandé livré")</f>
        <v>article non commandé livré</v>
      </c>
      <c r="D88" s="4" t="str">
        <f>(IFERROR(VLOOKUP(A88,BLI!$C$2:$J$15000,8,FALSE),"0"))</f>
        <v>6</v>
      </c>
      <c r="E88" s="4">
        <f ca="1">SUMIF(MO!$D$2:$E$15000,A88,MO!$E$2:$E$15000)</f>
        <v>6</v>
      </c>
      <c r="F88" s="4">
        <f t="shared" ca="1" si="1"/>
        <v>0</v>
      </c>
      <c r="G88" s="19" t="str">
        <f>IFERROR(VLOOKUP(A88,MO!$D$2:$L$15000,9,FALSE), "article non commandé livré")</f>
        <v>article non commandé livré</v>
      </c>
    </row>
    <row r="89" spans="1:7" x14ac:dyDescent="0.25">
      <c r="A89" s="21" t="s">
        <v>526</v>
      </c>
      <c r="B89" s="3" t="str">
        <f>IFERROR(VLOOKUP(A89,BLI!$C$2:$D$15000,2,FALSE), "article non commandé livré")</f>
        <v>10 TP CABILLAUD 510G</v>
      </c>
      <c r="C89" s="3" t="str">
        <f>IFERROR(VLOOKUP(A89,MO!$C$2:$D$15000,2,FALSE), "article non commandé livré")</f>
        <v>article non commandé livré</v>
      </c>
      <c r="D89" s="4" t="str">
        <f>(IFERROR(VLOOKUP(A89,BLI!$C$2:$J$15000,8,FALSE),"0"))</f>
        <v>10</v>
      </c>
      <c r="E89" s="4">
        <f ca="1">SUMIF(MO!$D$2:$E$15000,A89,MO!$E$2:$E$15000)</f>
        <v>10</v>
      </c>
      <c r="F89" s="4">
        <f t="shared" ca="1" si="1"/>
        <v>0</v>
      </c>
      <c r="G89" s="19" t="str">
        <f>IFERROR(VLOOKUP(A89,MO!$D$2:$L$15000,9,FALSE), "article non commandé livré")</f>
        <v>article non commandé livré</v>
      </c>
    </row>
    <row r="90" spans="1:7" x14ac:dyDescent="0.25">
      <c r="A90" s="21" t="s">
        <v>528</v>
      </c>
      <c r="B90" s="3" t="str">
        <f>IFERROR(VLOOKUP(A90,BLI!$C$2:$D$15000,2,FALSE), "article non commandé livré")</f>
        <v>20 TP COLIN 1020G</v>
      </c>
      <c r="C90" s="3" t="str">
        <f>IFERROR(VLOOKUP(A90,MO!$C$2:$D$15000,2,FALSE), "article non commandé livré")</f>
        <v>article non commandé livré</v>
      </c>
      <c r="D90" s="4" t="str">
        <f>(IFERROR(VLOOKUP(A90,BLI!$C$2:$J$15000,8,FALSE),"0"))</f>
        <v>6</v>
      </c>
      <c r="E90" s="4">
        <f ca="1">SUMIF(MO!$D$2:$E$15000,A90,MO!$E$2:$E$15000)</f>
        <v>0</v>
      </c>
      <c r="F90" s="4">
        <f t="shared" ca="1" si="1"/>
        <v>-6</v>
      </c>
      <c r="G90" s="19" t="str">
        <f>IFERROR(VLOOKUP(A90,MO!$D$2:$L$15000,9,FALSE), "article non commandé livré")</f>
        <v>article non commandé livré</v>
      </c>
    </row>
    <row r="91" spans="1:7" x14ac:dyDescent="0.25">
      <c r="A91" s="21" t="s">
        <v>529</v>
      </c>
      <c r="B91" s="3" t="str">
        <f>IFERROR(VLOOKUP(A91,BLI!$C$2:$D$15000,2,FALSE), "article non commandé livré")</f>
        <v>4 DOS DE CABILLAUD 440G</v>
      </c>
      <c r="C91" s="3" t="str">
        <f>IFERROR(VLOOKUP(A91,MO!$C$2:$D$15000,2,FALSE), "article non commandé livré")</f>
        <v>article non commandé livré</v>
      </c>
      <c r="D91" s="4" t="str">
        <f>(IFERROR(VLOOKUP(A91,BLI!$C$2:$J$15000,8,FALSE),"0"))</f>
        <v>80</v>
      </c>
      <c r="E91" s="4">
        <f ca="1">SUMIF(MO!$D$2:$E$15000,A91,MO!$E$2:$E$15000)</f>
        <v>80</v>
      </c>
      <c r="F91" s="4">
        <f t="shared" ca="1" si="1"/>
        <v>0</v>
      </c>
      <c r="G91" s="19" t="str">
        <f>IFERROR(VLOOKUP(A91,MO!$D$2:$L$15000,9,FALSE), "article non commandé livré")</f>
        <v>article non commandé livré</v>
      </c>
    </row>
    <row r="92" spans="1:7" x14ac:dyDescent="0.25">
      <c r="A92" s="21" t="s">
        <v>532</v>
      </c>
      <c r="B92" s="3" t="str">
        <f>IFERROR(VLOOKUP(A92,BLI!$C$2:$D$15000,2,FALSE), "article non commandé livré")</f>
        <v>4 FILET DE SAUMON SAUVAGE 440G</v>
      </c>
      <c r="C92" s="3" t="str">
        <f>IFERROR(VLOOKUP(A92,MO!$C$2:$D$15000,2,FALSE), "article non commandé livré")</f>
        <v>article non commandé livré</v>
      </c>
      <c r="D92" s="4" t="str">
        <f>(IFERROR(VLOOKUP(A92,BLI!$C$2:$J$15000,8,FALSE),"0"))</f>
        <v>80</v>
      </c>
      <c r="E92" s="4">
        <f ca="1">SUMIF(MO!$D$2:$E$15000,A92,MO!$E$2:$E$15000)</f>
        <v>80</v>
      </c>
      <c r="F92" s="4">
        <f t="shared" ca="1" si="1"/>
        <v>0</v>
      </c>
      <c r="G92" s="19" t="str">
        <f>IFERROR(VLOOKUP(A92,MO!$D$2:$L$15000,9,FALSE), "article non commandé livré")</f>
        <v>article non commandé livré</v>
      </c>
    </row>
    <row r="93" spans="1:7" x14ac:dyDescent="0.25">
      <c r="A93" s="21" t="s">
        <v>534</v>
      </c>
      <c r="B93" s="3" t="str">
        <f>IFERROR(VLOOKUP(A93,BLI!$C$2:$D$15000,2,FALSE), "article non commandé livré")</f>
        <v>NUGGETS DE POISSON</v>
      </c>
      <c r="C93" s="3" t="str">
        <f>IFERROR(VLOOKUP(A93,MO!$C$2:$D$15000,2,FALSE), "article non commandé livré")</f>
        <v>article non commandé livré</v>
      </c>
      <c r="D93" s="4" t="str">
        <f>(IFERROR(VLOOKUP(A93,BLI!$C$2:$J$15000,8,FALSE),"0"))</f>
        <v>12</v>
      </c>
      <c r="E93" s="4">
        <f ca="1">SUMIF(MO!$D$2:$E$15000,A93,MO!$E$2:$E$15000)</f>
        <v>12</v>
      </c>
      <c r="F93" s="4">
        <f t="shared" ca="1" si="1"/>
        <v>0</v>
      </c>
      <c r="G93" s="19" t="str">
        <f>IFERROR(VLOOKUP(A93,MO!$D$2:$L$15000,9,FALSE), "article non commandé livré")</f>
        <v>article non commandé livré</v>
      </c>
    </row>
    <row r="94" spans="1:7" x14ac:dyDescent="0.25">
      <c r="A94" s="21" t="s">
        <v>535</v>
      </c>
      <c r="B94" s="3" t="str">
        <f>IFERROR(VLOOKUP(A94,BLI!$C$2:$D$15000,2,FALSE), "article non commandé livré")</f>
        <v>12 NUGGETS DE POULET 250G</v>
      </c>
      <c r="C94" s="3" t="str">
        <f>IFERROR(VLOOKUP(A94,MO!$C$2:$D$15000,2,FALSE), "article non commandé livré")</f>
        <v>article non commandé livré</v>
      </c>
      <c r="D94" s="4" t="str">
        <f>(IFERROR(VLOOKUP(A94,BLI!$C$2:$J$15000,8,FALSE),"0"))</f>
        <v>10</v>
      </c>
      <c r="E94" s="4">
        <f ca="1">SUMIF(MO!$D$2:$E$15000,A94,MO!$E$2:$E$15000)</f>
        <v>10</v>
      </c>
      <c r="F94" s="4">
        <f t="shared" ca="1" si="1"/>
        <v>0</v>
      </c>
      <c r="G94" s="19" t="str">
        <f>IFERROR(VLOOKUP(A94,MO!$D$2:$L$15000,9,FALSE), "article non commandé livré")</f>
        <v>article non commandé livré</v>
      </c>
    </row>
    <row r="95" spans="1:7" x14ac:dyDescent="0.25">
      <c r="A95" s="21" t="s">
        <v>537</v>
      </c>
      <c r="B95" s="3" t="str">
        <f>IFERROR(VLOOKUP(A95,BLI!$C$2:$D$15000,2,FALSE), "article non commandé livré")</f>
        <v>10 STEAKS HACHES HALLAL 800G</v>
      </c>
      <c r="C95" s="3" t="str">
        <f>IFERROR(VLOOKUP(A95,MO!$C$2:$D$15000,2,FALSE), "article non commandé livré")</f>
        <v>article non commandé livré</v>
      </c>
      <c r="D95" s="4" t="str">
        <f>(IFERROR(VLOOKUP(A95,BLI!$C$2:$J$15000,8,FALSE),"0"))</f>
        <v>6</v>
      </c>
      <c r="E95" s="4">
        <f ca="1">SUMIF(MO!$D$2:$E$15000,A95,MO!$E$2:$E$15000)</f>
        <v>6</v>
      </c>
      <c r="F95" s="4">
        <f t="shared" ca="1" si="1"/>
        <v>0</v>
      </c>
      <c r="G95" s="19" t="str">
        <f>IFERROR(VLOOKUP(A95,MO!$D$2:$L$15000,9,FALSE), "article non commandé livré")</f>
        <v>article non commandé livré</v>
      </c>
    </row>
    <row r="96" spans="1:7" x14ac:dyDescent="0.25">
      <c r="A96" s="21" t="s">
        <v>538</v>
      </c>
      <c r="B96" s="3" t="str">
        <f>IFERROR(VLOOKUP(A96,BLI!$C$2:$D$15000,2,FALSE), "article non commandé livré")</f>
        <v>VIANDE HACHEE PB HALAL 800G</v>
      </c>
      <c r="C96" s="3" t="str">
        <f>IFERROR(VLOOKUP(A96,MO!$C$2:$D$15000,2,FALSE), "article non commandé livré")</f>
        <v>article non commandé livré</v>
      </c>
      <c r="D96" s="4" t="str">
        <f>(IFERROR(VLOOKUP(A96,BLI!$C$2:$J$15000,8,FALSE),"0"))</f>
        <v>8</v>
      </c>
      <c r="E96" s="4">
        <f ca="1">SUMIF(MO!$D$2:$E$15000,A96,MO!$E$2:$E$15000)</f>
        <v>8</v>
      </c>
      <c r="F96" s="4">
        <f t="shared" ca="1" si="1"/>
        <v>0</v>
      </c>
      <c r="G96" s="19" t="str">
        <f>IFERROR(VLOOKUP(A96,MO!$D$2:$L$15000,9,FALSE), "article non commandé livré")</f>
        <v>article non commandé livré</v>
      </c>
    </row>
    <row r="97" spans="1:7" x14ac:dyDescent="0.25">
      <c r="A97" s="21" t="s">
        <v>539</v>
      </c>
      <c r="B97" s="3" t="str">
        <f>IFERROR(VLOOKUP(A97,BLI!$C$2:$D$15000,2,FALSE), "article non commandé livré")</f>
        <v>EXTRA TENDRE BOEUF HALAL 800G</v>
      </c>
      <c r="C97" s="3" t="str">
        <f>IFERROR(VLOOKUP(A97,MO!$C$2:$D$15000,2,FALSE), "article non commandé livré")</f>
        <v>article non commandé livré</v>
      </c>
      <c r="D97" s="4" t="str">
        <f>(IFERROR(VLOOKUP(A97,BLI!$C$2:$J$15000,8,FALSE),"0"))</f>
        <v>6</v>
      </c>
      <c r="E97" s="4">
        <f ca="1">SUMIF(MO!$D$2:$E$15000,A97,MO!$E$2:$E$15000)</f>
        <v>6</v>
      </c>
      <c r="F97" s="4">
        <f t="shared" ca="1" si="1"/>
        <v>0</v>
      </c>
      <c r="G97" s="19" t="str">
        <f>IFERROR(VLOOKUP(A97,MO!$D$2:$L$15000,9,FALSE), "article non commandé livré")</f>
        <v>article non commandé livré</v>
      </c>
    </row>
    <row r="98" spans="1:7" x14ac:dyDescent="0.25">
      <c r="A98" s="21" t="s">
        <v>540</v>
      </c>
      <c r="B98" s="3" t="str">
        <f>IFERROR(VLOOKUP(A98,BLI!$C$2:$D$15000,2,FALSE), "article non commandé livré")</f>
        <v>"BIO" 4 STEAKS HACHES 400G</v>
      </c>
      <c r="C98" s="3" t="str">
        <f>IFERROR(VLOOKUP(A98,MO!$C$2:$D$15000,2,FALSE), "article non commandé livré")</f>
        <v>article non commandé livré</v>
      </c>
      <c r="D98" s="4" t="str">
        <f>(IFERROR(VLOOKUP(A98,BLI!$C$2:$J$15000,8,FALSE),"0"))</f>
        <v>40</v>
      </c>
      <c r="E98" s="4">
        <f ca="1">SUMIF(MO!$D$2:$E$15000,A98,MO!$E$2:$E$15000)</f>
        <v>40</v>
      </c>
      <c r="F98" s="4">
        <f t="shared" ca="1" si="1"/>
        <v>0</v>
      </c>
      <c r="G98" s="19" t="str">
        <f>IFERROR(VLOOKUP(A98,MO!$D$2:$L$15000,9,FALSE), "article non commandé livré")</f>
        <v>article non commandé livré</v>
      </c>
    </row>
    <row r="99" spans="1:7" x14ac:dyDescent="0.25">
      <c r="A99" s="21" t="s">
        <v>541</v>
      </c>
      <c r="B99" s="3" t="str">
        <f>IFERROR(VLOOKUP(A99,BLI!$C$2:$D$15000,2,FALSE), "article non commandé livré")</f>
        <v>"R" STEAK LE BOUCHER X4 560G</v>
      </c>
      <c r="C99" s="3" t="str">
        <f>IFERROR(VLOOKUP(A99,MO!$C$2:$D$15000,2,FALSE), "article non commandé livré")</f>
        <v>article non commandé livré</v>
      </c>
      <c r="D99" s="4" t="str">
        <f>(IFERROR(VLOOKUP(A99,BLI!$C$2:$J$15000,8,FALSE),"0"))</f>
        <v>48</v>
      </c>
      <c r="E99" s="4">
        <f ca="1">SUMIF(MO!$D$2:$E$15000,A99,MO!$E$2:$E$15000)</f>
        <v>48</v>
      </c>
      <c r="F99" s="4">
        <f t="shared" ca="1" si="1"/>
        <v>0</v>
      </c>
      <c r="G99" s="19" t="str">
        <f>IFERROR(VLOOKUP(A99,MO!$D$2:$L$15000,9,FALSE), "article non commandé livré")</f>
        <v>article non commandé livré</v>
      </c>
    </row>
    <row r="100" spans="1:7" x14ac:dyDescent="0.25">
      <c r="A100" s="21" t="s">
        <v>543</v>
      </c>
      <c r="B100" s="3" t="str">
        <f>IFERROR(VLOOKUP(A100,BLI!$C$2:$D$15000,2,FALSE), "article non commandé livré")</f>
        <v>"R" 4 STEAKS HACHES 5%MG 400G</v>
      </c>
      <c r="C100" s="3" t="str">
        <f>IFERROR(VLOOKUP(A100,MO!$C$2:$D$15000,2,FALSE), "article non commandé livré")</f>
        <v>article non commandé livré</v>
      </c>
      <c r="D100" s="4" t="str">
        <f>(IFERROR(VLOOKUP(A100,BLI!$C$2:$J$15000,8,FALSE),"0"))</f>
        <v>30</v>
      </c>
      <c r="E100" s="4">
        <f ca="1">SUMIF(MO!$D$2:$E$15000,A100,MO!$E$2:$E$15000)</f>
        <v>30</v>
      </c>
      <c r="F100" s="4">
        <f t="shared" ca="1" si="1"/>
        <v>0</v>
      </c>
      <c r="G100" s="19" t="str">
        <f>IFERROR(VLOOKUP(A100,MO!$D$2:$L$15000,9,FALSE), "article non commandé livré")</f>
        <v>article non commandé livré</v>
      </c>
    </row>
    <row r="101" spans="1:7" x14ac:dyDescent="0.25">
      <c r="A101" s="21" t="s">
        <v>545</v>
      </c>
      <c r="B101" s="3" t="str">
        <f>IFERROR(VLOOKUP(A101,BLI!$C$2:$D$15000,2,FALSE), "article non commandé livré")</f>
        <v>"R" 30 BOULETTES DE BOEUF:900G</v>
      </c>
      <c r="C101" s="3" t="str">
        <f>IFERROR(VLOOKUP(A101,MO!$C$2:$D$15000,2,FALSE), "article non commandé livré")</f>
        <v>article non commandé livré</v>
      </c>
      <c r="D101" s="4" t="str">
        <f>(IFERROR(VLOOKUP(A101,BLI!$C$2:$J$15000,8,FALSE),"0"))</f>
        <v>18</v>
      </c>
      <c r="E101" s="4">
        <f ca="1">SUMIF(MO!$D$2:$E$15000,A101,MO!$E$2:$E$15000)</f>
        <v>18</v>
      </c>
      <c r="F101" s="4">
        <f t="shared" ca="1" si="1"/>
        <v>0</v>
      </c>
      <c r="G101" s="19" t="str">
        <f>IFERROR(VLOOKUP(A101,MO!$D$2:$L$15000,9,FALSE), "article non commandé livré")</f>
        <v>article non commandé livré</v>
      </c>
    </row>
    <row r="102" spans="1:7" x14ac:dyDescent="0.25">
      <c r="A102" s="21" t="s">
        <v>548</v>
      </c>
      <c r="B102" s="3" t="str">
        <f>IFERROR(VLOOKUP(A102,BLI!$C$2:$D$15000,2,FALSE), "article non commandé livré")</f>
        <v>-ESCALOPE VOLAILLE CREME 900G</v>
      </c>
      <c r="C102" s="3" t="str">
        <f>IFERROR(VLOOKUP(A102,MO!$C$2:$D$15000,2,FALSE), "article non commandé livré")</f>
        <v>article non commandé livré</v>
      </c>
      <c r="D102" s="4" t="str">
        <f>(IFERROR(VLOOKUP(A102,BLI!$C$2:$J$15000,8,FALSE),"0"))</f>
        <v>8</v>
      </c>
      <c r="E102" s="4">
        <f ca="1">SUMIF(MO!$D$2:$E$15000,A102,MO!$E$2:$E$15000)</f>
        <v>8</v>
      </c>
      <c r="F102" s="4">
        <f t="shared" ca="1" si="1"/>
        <v>0</v>
      </c>
      <c r="G102" s="19" t="str">
        <f>IFERROR(VLOOKUP(A102,MO!$D$2:$L$15000,9,FALSE), "article non commandé livré")</f>
        <v>article non commandé livré</v>
      </c>
    </row>
    <row r="103" spans="1:7" x14ac:dyDescent="0.25">
      <c r="A103" s="21" t="s">
        <v>550</v>
      </c>
      <c r="B103" s="3" t="str">
        <f>IFERROR(VLOOKUP(A103,BLI!$C$2:$D$15000,2,FALSE), "article non commandé livré")</f>
        <v>"R" EMINCES POIREAUX/CREM.750G</v>
      </c>
      <c r="C103" s="3" t="str">
        <f>IFERROR(VLOOKUP(A103,MO!$C$2:$D$15000,2,FALSE), "article non commandé livré")</f>
        <v>article non commandé livré</v>
      </c>
      <c r="D103" s="4" t="str">
        <f>(IFERROR(VLOOKUP(A103,BLI!$C$2:$J$15000,8,FALSE),"0"))</f>
        <v>10</v>
      </c>
      <c r="E103" s="4">
        <f ca="1">SUMIF(MO!$D$2:$E$15000,A103,MO!$E$2:$E$15000)</f>
        <v>10</v>
      </c>
      <c r="F103" s="4">
        <f t="shared" ca="1" si="1"/>
        <v>0</v>
      </c>
      <c r="G103" s="19" t="str">
        <f>IFERROR(VLOOKUP(A103,MO!$D$2:$L$15000,9,FALSE), "article non commandé livré")</f>
        <v>article non commandé livré</v>
      </c>
    </row>
    <row r="104" spans="1:7" x14ac:dyDescent="0.25">
      <c r="A104" s="21" t="s">
        <v>552</v>
      </c>
      <c r="B104" s="3" t="str">
        <f>IFERROR(VLOOKUP(A104,BLI!$C$2:$D$15000,2,FALSE), "article non commandé livré")</f>
        <v>CREPES  JAMBON FROMAGE X20</v>
      </c>
      <c r="C104" s="3" t="str">
        <f>IFERROR(VLOOKUP(A104,MO!$C$2:$D$15000,2,FALSE), "article non commandé livré")</f>
        <v>article non commandé livré</v>
      </c>
      <c r="D104" s="4" t="str">
        <f>(IFERROR(VLOOKUP(A104,BLI!$C$2:$J$15000,8,FALSE),"0"))</f>
        <v>24</v>
      </c>
      <c r="E104" s="4">
        <f ca="1">SUMIF(MO!$D$2:$E$15000,A104,MO!$E$2:$E$15000)</f>
        <v>24</v>
      </c>
      <c r="F104" s="4">
        <f t="shared" ca="1" si="1"/>
        <v>0</v>
      </c>
      <c r="G104" s="19" t="str">
        <f>IFERROR(VLOOKUP(A104,MO!$D$2:$L$15000,9,FALSE), "article non commandé livré")</f>
        <v>article non commandé livré</v>
      </c>
    </row>
    <row r="105" spans="1:7" x14ac:dyDescent="0.25">
      <c r="A105" s="21" t="s">
        <v>554</v>
      </c>
      <c r="B105" s="3" t="str">
        <f>IFERROR(VLOOKUP(A105,BLI!$C$2:$D$15000,2,FALSE), "article non commandé livré")</f>
        <v>R.COQUILLE ST JACQUES X4</v>
      </c>
      <c r="C105" s="3" t="str">
        <f>IFERROR(VLOOKUP(A105,MO!$C$2:$D$15000,2,FALSE), "article non commandé livré")</f>
        <v>article non commandé livré</v>
      </c>
      <c r="D105" s="4" t="str">
        <f>(IFERROR(VLOOKUP(A105,BLI!$C$2:$J$15000,8,FALSE),"0"))</f>
        <v>20</v>
      </c>
      <c r="E105" s="4">
        <f ca="1">SUMIF(MO!$D$2:$E$15000,A105,MO!$E$2:$E$15000)</f>
        <v>20</v>
      </c>
      <c r="F105" s="4">
        <f t="shared" ca="1" si="1"/>
        <v>0</v>
      </c>
      <c r="G105" s="19" t="str">
        <f>IFERROR(VLOOKUP(A105,MO!$D$2:$L$15000,9,FALSE), "article non commandé livré")</f>
        <v>article non commandé livré</v>
      </c>
    </row>
    <row r="106" spans="1:7" x14ac:dyDescent="0.25">
      <c r="A106" s="21" t="s">
        <v>555</v>
      </c>
      <c r="B106" s="3" t="str">
        <f>IFERROR(VLOOKUP(A106,BLI!$C$2:$D$15000,2,FALSE), "article non commandé livré")</f>
        <v>"R" LASAGNES CHEVRE/EPINARD 500G</v>
      </c>
      <c r="C106" s="3" t="str">
        <f>IFERROR(VLOOKUP(A106,MO!$C$2:$D$15000,2,FALSE), "article non commandé livré")</f>
        <v>article non commandé livré</v>
      </c>
      <c r="D106" s="4" t="str">
        <f>(IFERROR(VLOOKUP(A106,BLI!$C$2:$J$15000,8,FALSE),"0"))</f>
        <v>6</v>
      </c>
      <c r="E106" s="4">
        <f ca="1">SUMIF(MO!$D$2:$E$15000,A106,MO!$E$2:$E$15000)</f>
        <v>6</v>
      </c>
      <c r="F106" s="4">
        <f t="shared" ca="1" si="1"/>
        <v>0</v>
      </c>
      <c r="G106" s="19" t="str">
        <f>IFERROR(VLOOKUP(A106,MO!$D$2:$L$15000,9,FALSE), "article non commandé livré")</f>
        <v>article non commandé livré</v>
      </c>
    </row>
    <row r="107" spans="1:7" x14ac:dyDescent="0.25">
      <c r="A107" s="21" t="s">
        <v>557</v>
      </c>
      <c r="B107" s="3" t="str">
        <f>IFERROR(VLOOKUP(A107,BLI!$C$2:$D$15000,2,FALSE), "article non commandé livré")</f>
        <v>"R" 8 CANNELONNI BOLOGNAISE KG</v>
      </c>
      <c r="C107" s="3" t="str">
        <f>IFERROR(VLOOKUP(A107,MO!$C$2:$D$15000,2,FALSE), "article non commandé livré")</f>
        <v>article non commandé livré</v>
      </c>
      <c r="D107" s="4" t="str">
        <f>(IFERROR(VLOOKUP(A107,BLI!$C$2:$J$15000,8,FALSE),"0"))</f>
        <v>8</v>
      </c>
      <c r="E107" s="4">
        <f ca="1">SUMIF(MO!$D$2:$E$15000,A107,MO!$E$2:$E$15000)</f>
        <v>8</v>
      </c>
      <c r="F107" s="4">
        <f t="shared" ca="1" si="1"/>
        <v>0</v>
      </c>
      <c r="G107" s="19" t="str">
        <f>IFERROR(VLOOKUP(A107,MO!$D$2:$L$15000,9,FALSE), "article non commandé livré")</f>
        <v>article non commandé livré</v>
      </c>
    </row>
    <row r="108" spans="1:7" x14ac:dyDescent="0.25">
      <c r="A108" s="21" t="s">
        <v>559</v>
      </c>
      <c r="B108" s="3" t="str">
        <f>IFERROR(VLOOKUP(A108,BLI!$C$2:$D$15000,2,FALSE), "article non commandé livré")</f>
        <v>"R" LASAGNE BOLOGNAISE 500G</v>
      </c>
      <c r="C108" s="3" t="str">
        <f>IFERROR(VLOOKUP(A108,MO!$C$2:$D$15000,2,FALSE), "article non commandé livré")</f>
        <v>article non commandé livré</v>
      </c>
      <c r="D108" s="4" t="str">
        <f>(IFERROR(VLOOKUP(A108,BLI!$C$2:$J$15000,8,FALSE),"0"))</f>
        <v>6</v>
      </c>
      <c r="E108" s="4">
        <f ca="1">SUMIF(MO!$D$2:$E$15000,A108,MO!$E$2:$E$15000)</f>
        <v>6</v>
      </c>
      <c r="F108" s="4">
        <f t="shared" ca="1" si="1"/>
        <v>0</v>
      </c>
      <c r="G108" s="19" t="str">
        <f>IFERROR(VLOOKUP(A108,MO!$D$2:$L$15000,9,FALSE), "article non commandé livré")</f>
        <v>article non commandé livré</v>
      </c>
    </row>
    <row r="109" spans="1:7" x14ac:dyDescent="0.25">
      <c r="A109" s="21" t="s">
        <v>561</v>
      </c>
      <c r="B109" s="3" t="str">
        <f>IFERROR(VLOOKUP(A109,BLI!$C$2:$D$15000,2,FALSE), "article non commandé livré")</f>
        <v>"R" SAUMON GRILLE CI/H.OL 185G</v>
      </c>
      <c r="C109" s="3" t="str">
        <f>IFERROR(VLOOKUP(A109,MO!$C$2:$D$15000,2,FALSE), "article non commandé livré")</f>
        <v>article non commandé livré</v>
      </c>
      <c r="D109" s="4" t="str">
        <f>(IFERROR(VLOOKUP(A109,BLI!$C$2:$J$15000,8,FALSE),"0"))</f>
        <v>16</v>
      </c>
      <c r="E109" s="4">
        <f ca="1">SUMIF(MO!$D$2:$E$15000,A109,MO!$E$2:$E$15000)</f>
        <v>24</v>
      </c>
      <c r="F109" s="4">
        <f t="shared" ca="1" si="1"/>
        <v>8</v>
      </c>
      <c r="G109" s="19" t="str">
        <f>IFERROR(VLOOKUP(A109,MO!$D$2:$L$15000,9,FALSE), "article non commandé livré")</f>
        <v>article non commandé livré</v>
      </c>
    </row>
    <row r="110" spans="1:7" x14ac:dyDescent="0.25">
      <c r="A110" s="21" t="s">
        <v>563</v>
      </c>
      <c r="B110" s="3" t="str">
        <f>IFERROR(VLOOKUP(A110,BLI!$C$2:$D$15000,2,FALSE), "article non commandé livré")</f>
        <v>"R" POELEE CAMPAGNARDE 900G</v>
      </c>
      <c r="C110" s="3" t="str">
        <f>IFERROR(VLOOKUP(A110,MO!$C$2:$D$15000,2,FALSE), "article non commandé livré")</f>
        <v>article non commandé livré</v>
      </c>
      <c r="D110" s="4" t="str">
        <f>(IFERROR(VLOOKUP(A110,BLI!$C$2:$J$15000,8,FALSE),"0"))</f>
        <v>10</v>
      </c>
      <c r="E110" s="4">
        <f ca="1">SUMIF(MO!$D$2:$E$15000,A110,MO!$E$2:$E$15000)</f>
        <v>10</v>
      </c>
      <c r="F110" s="4">
        <f t="shared" ca="1" si="1"/>
        <v>0</v>
      </c>
      <c r="G110" s="19" t="str">
        <f>IFERROR(VLOOKUP(A110,MO!$D$2:$L$15000,9,FALSE), "article non commandé livré")</f>
        <v>article non commandé livré</v>
      </c>
    </row>
    <row r="111" spans="1:7" x14ac:dyDescent="0.25">
      <c r="A111" s="21" t="s">
        <v>564</v>
      </c>
      <c r="B111" s="3" t="str">
        <f>IFERROR(VLOOKUP(A111,BLI!$C$2:$D$15000,2,FALSE), "article non commandé livré")</f>
        <v>"R" TARTIFLETTE 900G</v>
      </c>
      <c r="C111" s="3" t="str">
        <f>IFERROR(VLOOKUP(A111,MO!$C$2:$D$15000,2,FALSE), "article non commandé livré")</f>
        <v>article non commandé livré</v>
      </c>
      <c r="D111" s="4" t="str">
        <f>(IFERROR(VLOOKUP(A111,BLI!$C$2:$J$15000,8,FALSE),"0"))</f>
        <v>10</v>
      </c>
      <c r="E111" s="4">
        <f ca="1">SUMIF(MO!$D$2:$E$15000,A111,MO!$E$2:$E$15000)</f>
        <v>10</v>
      </c>
      <c r="F111" s="4">
        <f t="shared" ca="1" si="1"/>
        <v>0</v>
      </c>
      <c r="G111" s="19" t="str">
        <f>IFERROR(VLOOKUP(A111,MO!$D$2:$L$15000,9,FALSE), "article non commandé livré")</f>
        <v>article non commandé livré</v>
      </c>
    </row>
    <row r="112" spans="1:7" x14ac:dyDescent="0.25">
      <c r="A112" s="21" t="s">
        <v>565</v>
      </c>
      <c r="B112" s="3" t="str">
        <f>IFERROR(VLOOKUP(A112,BLI!$C$2:$D$15000,2,FALSE), "article non commandé livré")</f>
        <v>"R" CURRY POULET INDIENNE 900G</v>
      </c>
      <c r="C112" s="3" t="str">
        <f>IFERROR(VLOOKUP(A112,MO!$C$2:$D$15000,2,FALSE), "article non commandé livré")</f>
        <v>article non commandé livré</v>
      </c>
      <c r="D112" s="4" t="str">
        <f>(IFERROR(VLOOKUP(A112,BLI!$C$2:$J$15000,8,FALSE),"0"))</f>
        <v>10</v>
      </c>
      <c r="E112" s="4">
        <f ca="1">SUMIF(MO!$D$2:$E$15000,A112,MO!$E$2:$E$15000)</f>
        <v>1</v>
      </c>
      <c r="F112" s="4">
        <f t="shared" ca="1" si="1"/>
        <v>-9</v>
      </c>
      <c r="G112" s="19" t="str">
        <f>IFERROR(VLOOKUP(A112,MO!$D$2:$L$15000,9,FALSE), "article non commandé livré")</f>
        <v>article non commandé livré</v>
      </c>
    </row>
    <row r="113" spans="1:7" x14ac:dyDescent="0.25">
      <c r="A113" s="21" t="s">
        <v>566</v>
      </c>
      <c r="B113" s="3" t="str">
        <f>IFERROR(VLOOKUP(A113,BLI!$C$2:$D$15000,2,FALSE), "article non commandé livré")</f>
        <v>FILETS DE CABILLAUD,4X100G</v>
      </c>
      <c r="C113" s="3" t="str">
        <f>IFERROR(VLOOKUP(A113,MO!$C$2:$D$15000,2,FALSE), "article non commandé livré")</f>
        <v>article non commandé livré</v>
      </c>
      <c r="D113" s="4" t="str">
        <f>(IFERROR(VLOOKUP(A113,BLI!$C$2:$J$15000,8,FALSE),"0"))</f>
        <v>10</v>
      </c>
      <c r="E113" s="4">
        <f ca="1">SUMIF(MO!$D$2:$E$15000,A113,MO!$E$2:$E$15000)</f>
        <v>10</v>
      </c>
      <c r="F113" s="4">
        <f t="shared" ca="1" si="1"/>
        <v>0</v>
      </c>
      <c r="G113" s="19" t="str">
        <f>IFERROR(VLOOKUP(A113,MO!$D$2:$L$15000,9,FALSE), "article non commandé livré")</f>
        <v>article non commandé livré</v>
      </c>
    </row>
    <row r="114" spans="1:7" x14ac:dyDescent="0.25">
      <c r="A114" s="21" t="s">
        <v>568</v>
      </c>
      <c r="B114" s="3" t="str">
        <f>IFERROR(VLOOKUP(A114,BLI!$C$2:$D$15000,2,FALSE), "article non commandé livré")</f>
        <v>"R" TRANCHES DE COLIN LIEU x8</v>
      </c>
      <c r="C114" s="3" t="str">
        <f>IFERROR(VLOOKUP(A114,MO!$C$2:$D$15000,2,FALSE), "article non commandé livré")</f>
        <v>article non commandé livré</v>
      </c>
      <c r="D114" s="4" t="str">
        <f>(IFERROR(VLOOKUP(A114,BLI!$C$2:$J$15000,8,FALSE),"0"))</f>
        <v>6</v>
      </c>
      <c r="E114" s="4">
        <f ca="1">SUMIF(MO!$D$2:$E$15000,A114,MO!$E$2:$E$15000)</f>
        <v>6</v>
      </c>
      <c r="F114" s="4">
        <f t="shared" ca="1" si="1"/>
        <v>0</v>
      </c>
      <c r="G114" s="19" t="str">
        <f>IFERROR(VLOOKUP(A114,MO!$D$2:$L$15000,9,FALSE), "article non commandé livré")</f>
        <v>article non commandé livré</v>
      </c>
    </row>
    <row r="115" spans="1:7" x14ac:dyDescent="0.25">
      <c r="A115" s="21" t="s">
        <v>569</v>
      </c>
      <c r="B115" s="3" t="str">
        <f>IFERROR(VLOOKUP(A115,BLI!$C$2:$D$15000,2,FALSE), "article non commandé livré")</f>
        <v>15 BATONNETS DE POISSON PANES</v>
      </c>
      <c r="C115" s="3" t="str">
        <f>IFERROR(VLOOKUP(A115,MO!$C$2:$D$15000,2,FALSE), "article non commandé livré")</f>
        <v>article non commandé livré</v>
      </c>
      <c r="D115" s="4" t="str">
        <f>(IFERROR(VLOOKUP(A115,BLI!$C$2:$J$15000,8,FALSE),"0"))</f>
        <v>20</v>
      </c>
      <c r="E115" s="4">
        <f ca="1">SUMIF(MO!$D$2:$E$15000,A115,MO!$E$2:$E$15000)</f>
        <v>10</v>
      </c>
      <c r="F115" s="4">
        <f t="shared" ca="1" si="1"/>
        <v>-10</v>
      </c>
      <c r="G115" s="19" t="str">
        <f>IFERROR(VLOOKUP(A115,MO!$D$2:$L$15000,9,FALSE), "article non commandé livré")</f>
        <v>article non commandé livré</v>
      </c>
    </row>
    <row r="116" spans="1:7" x14ac:dyDescent="0.25">
      <c r="A116" s="21" t="s">
        <v>570</v>
      </c>
      <c r="B116" s="3" t="str">
        <f>IFERROR(VLOOKUP(A116,BLI!$C$2:$D$15000,2,FALSE), "article non commandé livré")</f>
        <v>FILET COLIN ALASKA X10 1KG</v>
      </c>
      <c r="C116" s="3" t="str">
        <f>IFERROR(VLOOKUP(A116,MO!$C$2:$D$15000,2,FALSE), "article non commandé livré")</f>
        <v>article non commandé livré</v>
      </c>
      <c r="D116" s="4" t="str">
        <f>(IFERROR(VLOOKUP(A116,BLI!$C$2:$J$15000,8,FALSE),"0"))</f>
        <v>12</v>
      </c>
      <c r="E116" s="4">
        <f ca="1">SUMIF(MO!$D$2:$E$15000,A116,MO!$E$2:$E$15000)</f>
        <v>6</v>
      </c>
      <c r="F116" s="4">
        <f t="shared" ca="1" si="1"/>
        <v>-6</v>
      </c>
      <c r="G116" s="19" t="str">
        <f>IFERROR(VLOOKUP(A116,MO!$D$2:$L$15000,9,FALSE), "article non commandé livré")</f>
        <v>article non commandé livré</v>
      </c>
    </row>
    <row r="117" spans="1:7" x14ac:dyDescent="0.25">
      <c r="A117" s="21" t="s">
        <v>571</v>
      </c>
      <c r="B117" s="3" t="str">
        <f>IFERROR(VLOOKUP(A117,BLI!$C$2:$D$15000,2,FALSE), "article non commandé livré")</f>
        <v>CROQUETTES DE POISSON A L'AIL X6 30</v>
      </c>
      <c r="C117" s="3" t="str">
        <f>IFERROR(VLOOKUP(A117,MO!$C$2:$D$15000,2,FALSE), "article non commandé livré")</f>
        <v>article non commandé livré</v>
      </c>
      <c r="D117" s="4" t="str">
        <f>(IFERROR(VLOOKUP(A117,BLI!$C$2:$J$15000,8,FALSE),"0"))</f>
        <v>10</v>
      </c>
      <c r="E117" s="4">
        <f ca="1">SUMIF(MO!$D$2:$E$15000,A117,MO!$E$2:$E$15000)</f>
        <v>10</v>
      </c>
      <c r="F117" s="4">
        <f t="shared" ca="1" si="1"/>
        <v>0</v>
      </c>
      <c r="G117" s="19" t="str">
        <f>IFERROR(VLOOKUP(A117,MO!$D$2:$L$15000,9,FALSE), "article non commandé livré")</f>
        <v>article non commandé livré</v>
      </c>
    </row>
    <row r="118" spans="1:7" x14ac:dyDescent="0.25">
      <c r="A118" s="21" t="s">
        <v>572</v>
      </c>
      <c r="B118" s="3" t="str">
        <f>IFERROR(VLOOKUP(A118,BLI!$C$2:$D$15000,2,FALSE), "article non commandé livré")</f>
        <v>"R" FILET LIMANDE MEUNIER.400G</v>
      </c>
      <c r="C118" s="3" t="str">
        <f>IFERROR(VLOOKUP(A118,MO!$C$2:$D$15000,2,FALSE), "article non commandé livré")</f>
        <v>article non commandé livré</v>
      </c>
      <c r="D118" s="4" t="str">
        <f>(IFERROR(VLOOKUP(A118,BLI!$C$2:$J$15000,8,FALSE),"0"))</f>
        <v>8</v>
      </c>
      <c r="E118" s="4">
        <f ca="1">SUMIF(MO!$D$2:$E$15000,A118,MO!$E$2:$E$15000)</f>
        <v>8</v>
      </c>
      <c r="F118" s="4">
        <f t="shared" ca="1" si="1"/>
        <v>0</v>
      </c>
      <c r="G118" s="19" t="str">
        <f>IFERROR(VLOOKUP(A118,MO!$D$2:$L$15000,9,FALSE), "article non commandé livré")</f>
        <v>article non commandé livré</v>
      </c>
    </row>
    <row r="119" spans="1:7" x14ac:dyDescent="0.25">
      <c r="A119" s="21" t="s">
        <v>573</v>
      </c>
      <c r="B119" s="3" t="str">
        <f>IFERROR(VLOOKUP(A119,BLI!$C$2:$D$15000,2,FALSE), "article non commandé livré")</f>
        <v>"R" POELEE DE CHAMPIGNONS 400G</v>
      </c>
      <c r="C119" s="3" t="str">
        <f>IFERROR(VLOOKUP(A119,MO!$C$2:$D$15000,2,FALSE), "article non commandé livré")</f>
        <v>article non commandé livré</v>
      </c>
      <c r="D119" s="4" t="str">
        <f>(IFERROR(VLOOKUP(A119,BLI!$C$2:$J$15000,8,FALSE),"0"))</f>
        <v>12</v>
      </c>
      <c r="E119" s="4">
        <f ca="1">SUMIF(MO!$D$2:$E$15000,A119,MO!$E$2:$E$15000)</f>
        <v>12</v>
      </c>
      <c r="F119" s="4">
        <f t="shared" ca="1" si="1"/>
        <v>0</v>
      </c>
      <c r="G119" s="19" t="str">
        <f>IFERROR(VLOOKUP(A119,MO!$D$2:$L$15000,9,FALSE), "article non commandé livré")</f>
        <v>article non commandé livré</v>
      </c>
    </row>
    <row r="120" spans="1:7" x14ac:dyDescent="0.25">
      <c r="A120" s="21" t="s">
        <v>575</v>
      </c>
      <c r="B120" s="3" t="str">
        <f>IFERROR(VLOOKUP(A120,BLI!$C$2:$D$15000,2,FALSE), "article non commandé livré")</f>
        <v>"R" SAUMON A L'OSEILLE 400G</v>
      </c>
      <c r="C120" s="3" t="str">
        <f>IFERROR(VLOOKUP(A120,MO!$C$2:$D$15000,2,FALSE), "article non commandé livré")</f>
        <v>article non commandé livré</v>
      </c>
      <c r="D120" s="4" t="str">
        <f>(IFERROR(VLOOKUP(A120,BLI!$C$2:$J$15000,8,FALSE),"0"))</f>
        <v>6</v>
      </c>
      <c r="E120" s="4">
        <f ca="1">SUMIF(MO!$D$2:$E$15000,A120,MO!$E$2:$E$15000)</f>
        <v>6</v>
      </c>
      <c r="F120" s="4">
        <f t="shared" ca="1" si="1"/>
        <v>0</v>
      </c>
      <c r="G120" s="19" t="str">
        <f>IFERROR(VLOOKUP(A120,MO!$D$2:$L$15000,9,FALSE), "article non commandé livré")</f>
        <v>article non commandé livré</v>
      </c>
    </row>
    <row r="121" spans="1:7" x14ac:dyDescent="0.25">
      <c r="A121" s="21" t="s">
        <v>576</v>
      </c>
      <c r="B121" s="3" t="str">
        <f>IFERROR(VLOOKUP(A121,BLI!$C$2:$D$15000,2,FALSE), "article non commandé livré")</f>
        <v>PAELLA AU POULET</v>
      </c>
      <c r="C121" s="3" t="str">
        <f>IFERROR(VLOOKUP(A121,MO!$C$2:$D$15000,2,FALSE), "article non commandé livré")</f>
        <v>article non commandé livré</v>
      </c>
      <c r="D121" s="4" t="str">
        <f>(IFERROR(VLOOKUP(A121,BLI!$C$2:$J$15000,8,FALSE),"0"))</f>
        <v>10</v>
      </c>
      <c r="E121" s="4">
        <f ca="1">SUMIF(MO!$D$2:$E$15000,A121,MO!$E$2:$E$15000)</f>
        <v>10</v>
      </c>
      <c r="F121" s="4">
        <f t="shared" ca="1" si="1"/>
        <v>0</v>
      </c>
      <c r="G121" s="19" t="str">
        <f>IFERROR(VLOOKUP(A121,MO!$D$2:$L$15000,9,FALSE), "article non commandé livré")</f>
        <v>article non commandé livré</v>
      </c>
    </row>
    <row r="122" spans="1:7" x14ac:dyDescent="0.25">
      <c r="A122" s="21" t="s">
        <v>577</v>
      </c>
      <c r="B122" s="3" t="str">
        <f>IFERROR(VLOOKUP(A122,BLI!$C$2:$D$15000,2,FALSE), "article non commandé livré")</f>
        <v>FEUILLETES JAMBON FROMAGE 400G</v>
      </c>
      <c r="C122" s="3" t="str">
        <f>IFERROR(VLOOKUP(A122,MO!$C$2:$D$15000,2,FALSE), "article non commandé livré")</f>
        <v>article non commandé livré</v>
      </c>
      <c r="D122" s="4" t="str">
        <f>(IFERROR(VLOOKUP(A122,BLI!$C$2:$J$15000,8,FALSE),"0"))</f>
        <v>40</v>
      </c>
      <c r="E122" s="4">
        <f ca="1">SUMIF(MO!$D$2:$E$15000,A122,MO!$E$2:$E$15000)</f>
        <v>40</v>
      </c>
      <c r="F122" s="4">
        <f t="shared" ca="1" si="1"/>
        <v>0</v>
      </c>
      <c r="G122" s="19" t="str">
        <f>IFERROR(VLOOKUP(A122,MO!$D$2:$L$15000,9,FALSE), "article non commandé livré")</f>
        <v>article non commandé livré</v>
      </c>
    </row>
    <row r="123" spans="1:7" x14ac:dyDescent="0.25">
      <c r="A123" s="21" t="s">
        <v>578</v>
      </c>
      <c r="B123" s="3" t="str">
        <f>IFERROR(VLOOKUP(A123,BLI!$C$2:$D$15000,2,FALSE), "article non commandé livré")</f>
        <v>FEUILLETES CHEVRE X4X100G</v>
      </c>
      <c r="C123" s="3" t="str">
        <f>IFERROR(VLOOKUP(A123,MO!$C$2:$D$15000,2,FALSE), "article non commandé livré")</f>
        <v>article non commandé livré</v>
      </c>
      <c r="D123" s="4" t="str">
        <f>(IFERROR(VLOOKUP(A123,BLI!$C$2:$J$15000,8,FALSE),"0"))</f>
        <v>10</v>
      </c>
      <c r="E123" s="4">
        <f ca="1">SUMIF(MO!$D$2:$E$15000,A123,MO!$E$2:$E$15000)</f>
        <v>10</v>
      </c>
      <c r="F123" s="4">
        <f t="shared" ca="1" si="1"/>
        <v>0</v>
      </c>
      <c r="G123" s="19" t="str">
        <f>IFERROR(VLOOKUP(A123,MO!$D$2:$L$15000,9,FALSE), "article non commandé livré")</f>
        <v>article non commandé livré</v>
      </c>
    </row>
    <row r="124" spans="1:7" x14ac:dyDescent="0.25">
      <c r="A124" s="21" t="s">
        <v>579</v>
      </c>
      <c r="B124" s="3" t="str">
        <f>IFERROR(VLOOKUP(A124,BLI!$C$2:$D$15000,2,FALSE), "article non commandé livré")</f>
        <v>"TM" RIZ A LA CANTONAISE 900G</v>
      </c>
      <c r="C124" s="3" t="str">
        <f>IFERROR(VLOOKUP(A124,MO!$C$2:$D$15000,2,FALSE), "article non commandé livré")</f>
        <v>article non commandé livré</v>
      </c>
      <c r="D124" s="4" t="str">
        <f>(IFERROR(VLOOKUP(A124,BLI!$C$2:$J$15000,8,FALSE),"0"))</f>
        <v>24</v>
      </c>
      <c r="E124" s="4">
        <f ca="1">SUMIF(MO!$D$2:$E$15000,A124,MO!$E$2:$E$15000)</f>
        <v>24</v>
      </c>
      <c r="F124" s="4">
        <f t="shared" ca="1" si="1"/>
        <v>0</v>
      </c>
      <c r="G124" s="19" t="str">
        <f>IFERROR(VLOOKUP(A124,MO!$D$2:$L$15000,9,FALSE), "article non commandé livré")</f>
        <v>article non commandé livré</v>
      </c>
    </row>
    <row r="125" spans="1:7" x14ac:dyDescent="0.25">
      <c r="A125" s="21" t="s">
        <v>580</v>
      </c>
      <c r="B125" s="3" t="str">
        <f>IFERROR(VLOOKUP(A125,BLI!$C$2:$D$15000,2,FALSE), "article non commandé livré")</f>
        <v>"R" AUBERGINES GRILLEES 600G</v>
      </c>
      <c r="C125" s="3" t="str">
        <f>IFERROR(VLOOKUP(A125,MO!$C$2:$D$15000,2,FALSE), "article non commandé livré")</f>
        <v>article non commandé livré</v>
      </c>
      <c r="D125" s="4" t="str">
        <f>(IFERROR(VLOOKUP(A125,BLI!$C$2:$J$15000,8,FALSE),"0"))</f>
        <v>10</v>
      </c>
      <c r="E125" s="4">
        <f ca="1">SUMIF(MO!$D$2:$E$15000,A125,MO!$E$2:$E$15000)</f>
        <v>10</v>
      </c>
      <c r="F125" s="4">
        <f t="shared" ca="1" si="1"/>
        <v>0</v>
      </c>
      <c r="G125" s="19" t="str">
        <f>IFERROR(VLOOKUP(A125,MO!$D$2:$L$15000,9,FALSE), "article non commandé livré")</f>
        <v>article non commandé livré</v>
      </c>
    </row>
    <row r="126" spans="1:7" x14ac:dyDescent="0.25">
      <c r="A126" s="21" t="s">
        <v>582</v>
      </c>
      <c r="B126" s="3" t="str">
        <f>IFERROR(VLOOKUP(A126,BLI!$C$2:$D$15000,2,FALSE), "article non commandé livré")</f>
        <v>CALMARS ROMAINE</v>
      </c>
      <c r="C126" s="3" t="str">
        <f>IFERROR(VLOOKUP(A126,MO!$C$2:$D$15000,2,FALSE), "article non commandé livré")</f>
        <v>article non commandé livré</v>
      </c>
      <c r="D126" s="4" t="str">
        <f>(IFERROR(VLOOKUP(A126,BLI!$C$2:$J$15000,8,FALSE),"0"))</f>
        <v>16</v>
      </c>
      <c r="E126" s="4">
        <f ca="1">SUMIF(MO!$D$2:$E$15000,A126,MO!$E$2:$E$15000)</f>
        <v>16</v>
      </c>
      <c r="F126" s="4">
        <f t="shared" ca="1" si="1"/>
        <v>0</v>
      </c>
      <c r="G126" s="19" t="str">
        <f>IFERROR(VLOOKUP(A126,MO!$D$2:$L$15000,9,FALSE), "article non commandé livré")</f>
        <v>article non commandé livré</v>
      </c>
    </row>
    <row r="127" spans="1:7" x14ac:dyDescent="0.25">
      <c r="A127" s="21" t="s">
        <v>583</v>
      </c>
      <c r="B127" s="3" t="str">
        <f>IFERROR(VLOOKUP(A127,BLI!$C$2:$D$15000,2,FALSE), "article non commandé livré")</f>
        <v>"R" MORCEAUX CABILLAUD   :250G</v>
      </c>
      <c r="C127" s="3" t="str">
        <f>IFERROR(VLOOKUP(A127,MO!$C$2:$D$15000,2,FALSE), "article non commandé livré")</f>
        <v>article non commandé livré</v>
      </c>
      <c r="D127" s="4" t="str">
        <f>(IFERROR(VLOOKUP(A127,BLI!$C$2:$J$15000,8,FALSE),"0"))</f>
        <v>12</v>
      </c>
      <c r="E127" s="4">
        <f ca="1">SUMIF(MO!$D$2:$E$15000,A127,MO!$E$2:$E$15000)</f>
        <v>12</v>
      </c>
      <c r="F127" s="4">
        <f t="shared" ca="1" si="1"/>
        <v>0</v>
      </c>
      <c r="G127" s="19" t="str">
        <f>IFERROR(VLOOKUP(A127,MO!$D$2:$L$15000,9,FALSE), "article non commandé livré")</f>
        <v>article non commandé livré</v>
      </c>
    </row>
    <row r="128" spans="1:7" x14ac:dyDescent="0.25">
      <c r="A128" s="21" t="s">
        <v>584</v>
      </c>
      <c r="B128" s="3" t="str">
        <f>IFERROR(VLOOKUP(A128,BLI!$C$2:$D$15000,2,FALSE), "article non commandé livré")</f>
        <v>*"R" 4 CORDON BLEU POULET 400G</v>
      </c>
      <c r="C128" s="3" t="str">
        <f>IFERROR(VLOOKUP(A128,MO!$C$2:$D$15000,2,FALSE), "article non commandé livré")</f>
        <v>article non commandé livré</v>
      </c>
      <c r="D128" s="4" t="str">
        <f>(IFERROR(VLOOKUP(A128,BLI!$C$2:$J$15000,8,FALSE),"0"))</f>
        <v>10</v>
      </c>
      <c r="E128" s="4">
        <f ca="1">SUMIF(MO!$D$2:$E$15000,A128,MO!$E$2:$E$15000)</f>
        <v>10</v>
      </c>
      <c r="F128" s="4">
        <f t="shared" ca="1" si="1"/>
        <v>0</v>
      </c>
      <c r="G128" s="19" t="str">
        <f>IFERROR(VLOOKUP(A128,MO!$D$2:$L$15000,9,FALSE), "article non commandé livré")</f>
        <v>article non commandé livré</v>
      </c>
    </row>
    <row r="129" spans="1:7" x14ac:dyDescent="0.25">
      <c r="A129" s="21" t="s">
        <v>585</v>
      </c>
      <c r="B129" s="3" t="str">
        <f>IFERROR(VLOOKUP(A129,BLI!$C$2:$D$15000,2,FALSE), "article non commandé livré")</f>
        <v>RAVIOLES DETACHEES LR</v>
      </c>
      <c r="C129" s="3" t="str">
        <f>IFERROR(VLOOKUP(A129,MO!$C$2:$D$15000,2,FALSE), "article non commandé livré")</f>
        <v>article non commandé livré</v>
      </c>
      <c r="D129" s="4" t="str">
        <f>(IFERROR(VLOOKUP(A129,BLI!$C$2:$J$15000,8,FALSE),"0"))</f>
        <v>50</v>
      </c>
      <c r="E129" s="4">
        <f ca="1">SUMIF(MO!$D$2:$E$15000,A129,MO!$E$2:$E$15000)</f>
        <v>55</v>
      </c>
      <c r="F129" s="4">
        <f t="shared" ca="1" si="1"/>
        <v>5</v>
      </c>
      <c r="G129" s="19" t="str">
        <f>IFERROR(VLOOKUP(A129,MO!$D$2:$L$15000,9,FALSE), "article non commandé livré")</f>
        <v>article non commandé livré</v>
      </c>
    </row>
    <row r="130" spans="1:7" x14ac:dyDescent="0.25">
      <c r="A130" s="21" t="s">
        <v>587</v>
      </c>
      <c r="B130" s="3" t="str">
        <f>IFERROR(VLOOKUP(A130,BLI!$C$2:$D$15000,2,FALSE), "article non commandé livré")</f>
        <v>"R" 20 NUGGETS DE POULET 400G</v>
      </c>
      <c r="C130" s="3" t="str">
        <f>IFERROR(VLOOKUP(A130,MO!$C$2:$D$15000,2,FALSE), "article non commandé livré")</f>
        <v>article non commandé livré</v>
      </c>
      <c r="D130" s="4" t="str">
        <f>(IFERROR(VLOOKUP(A130,BLI!$C$2:$J$15000,8,FALSE),"0"))</f>
        <v>24</v>
      </c>
      <c r="E130" s="4">
        <f ca="1">SUMIF(MO!$D$2:$E$15000,A130,MO!$E$2:$E$15000)</f>
        <v>0</v>
      </c>
      <c r="F130" s="4">
        <f t="shared" ca="1" si="1"/>
        <v>-24</v>
      </c>
      <c r="G130" s="19" t="str">
        <f>IFERROR(VLOOKUP(A130,MO!$D$2:$L$15000,9,FALSE), "article non commandé livré")</f>
        <v>article non commandé livré</v>
      </c>
    </row>
    <row r="131" spans="1:7" x14ac:dyDescent="0.25">
      <c r="A131" s="21" t="s">
        <v>589</v>
      </c>
      <c r="B131" s="3" t="str">
        <f>IFERROR(VLOOKUP(A131,BLI!$C$2:$D$15000,2,FALSE), "article non commandé livré")</f>
        <v>"R" 4 SUNDAE CARAMEL 480ML</v>
      </c>
      <c r="C131" s="3" t="str">
        <f>IFERROR(VLOOKUP(A131,MO!$C$2:$D$15000,2,FALSE), "article non commandé livré")</f>
        <v>article non commandé livré</v>
      </c>
      <c r="D131" s="4" t="str">
        <f>(IFERROR(VLOOKUP(A131,BLI!$C$2:$J$15000,8,FALSE),"0"))</f>
        <v>6</v>
      </c>
      <c r="E131" s="4">
        <f ca="1">SUMIF(MO!$D$2:$E$15000,A131,MO!$E$2:$E$15000)</f>
        <v>6</v>
      </c>
      <c r="F131" s="4">
        <f t="shared" ref="F131:F194" ca="1" si="2">SUM(E131-D131)</f>
        <v>0</v>
      </c>
      <c r="G131" s="19" t="str">
        <f>IFERROR(VLOOKUP(A131,MO!$D$2:$L$15000,9,FALSE), "article non commandé livré")</f>
        <v>article non commandé livré</v>
      </c>
    </row>
    <row r="132" spans="1:7" x14ac:dyDescent="0.25">
      <c r="A132" s="21" t="s">
        <v>591</v>
      </c>
      <c r="B132" s="3" t="str">
        <f>IFERROR(VLOOKUP(A132,BLI!$C$2:$D$15000,2,FALSE), "article non commandé livré")</f>
        <v>POISSON OSEILLE</v>
      </c>
      <c r="C132" s="3" t="str">
        <f>IFERROR(VLOOKUP(A132,MO!$C$2:$D$15000,2,FALSE), "article non commandé livré")</f>
        <v>article non commandé livré</v>
      </c>
      <c r="D132" s="4" t="str">
        <f>(IFERROR(VLOOKUP(A132,BLI!$C$2:$J$15000,8,FALSE),"0"))</f>
        <v>18</v>
      </c>
      <c r="E132" s="4">
        <f ca="1">SUMIF(MO!$D$2:$E$15000,A132,MO!$E$2:$E$15000)</f>
        <v>18</v>
      </c>
      <c r="F132" s="4">
        <f t="shared" ca="1" si="2"/>
        <v>0</v>
      </c>
      <c r="G132" s="19" t="str">
        <f>IFERROR(VLOOKUP(A132,MO!$D$2:$L$15000,9,FALSE), "article non commandé livré")</f>
        <v>article non commandé livré</v>
      </c>
    </row>
    <row r="133" spans="1:7" x14ac:dyDescent="0.25">
      <c r="A133" s="22">
        <v>3564700308592</v>
      </c>
      <c r="B133" s="3" t="str">
        <f>IFERROR(VLOOKUP(A133,BLI!$C$2:$D$15000,2,FALSE), "article non commandé livré")</f>
        <v>article non commandé livré</v>
      </c>
      <c r="C133" s="3" t="str">
        <f>IFERROR(VLOOKUP(A133,MO!$C$2:$D$15000,2,FALSE), "article non commandé livré")</f>
        <v>article non commandé livré</v>
      </c>
      <c r="D133" s="4" t="str">
        <f>(IFERROR(VLOOKUP(A133,BLI!$C$2:$J$15000,8,FALSE),"0"))</f>
        <v>0</v>
      </c>
      <c r="E133" s="4">
        <f ca="1">SUMIF(MO!$D$2:$E$15000,A133,MO!$E$2:$E$15000)</f>
        <v>14</v>
      </c>
      <c r="F133" s="4">
        <f t="shared" ca="1" si="2"/>
        <v>14</v>
      </c>
      <c r="G133" s="19">
        <f>IFERROR(VLOOKUP(A133,MO!$D$2:$L$15000,9,FALSE), "article non commandé livré")</f>
        <v>0</v>
      </c>
    </row>
    <row r="134" spans="1:7" x14ac:dyDescent="0.25">
      <c r="A134" s="22">
        <v>3564700576908</v>
      </c>
      <c r="B134" s="3" t="str">
        <f>IFERROR(VLOOKUP(A134,BLI!$C$2:$D$15000,2,FALSE), "article non commandé livré")</f>
        <v>article non commandé livré</v>
      </c>
      <c r="C134" s="3" t="str">
        <f>IFERROR(VLOOKUP(A134,MO!$C$2:$D$15000,2,FALSE), "article non commandé livré")</f>
        <v>article non commandé livré</v>
      </c>
      <c r="D134" s="4" t="str">
        <f>(IFERROR(VLOOKUP(A134,BLI!$C$2:$J$15000,8,FALSE),"0"))</f>
        <v>0</v>
      </c>
      <c r="E134" s="4">
        <f ca="1">SUMIF(MO!$D$2:$E$15000,A134,MO!$E$2:$E$15000)</f>
        <v>6</v>
      </c>
      <c r="F134" s="4">
        <f t="shared" ca="1" si="2"/>
        <v>6</v>
      </c>
      <c r="G134" s="19">
        <f>IFERROR(VLOOKUP(A134,MO!$D$2:$L$15000,9,FALSE), "article non commandé livré")</f>
        <v>0</v>
      </c>
    </row>
    <row r="135" spans="1:7" x14ac:dyDescent="0.25">
      <c r="A135" s="22">
        <v>3564700567487</v>
      </c>
      <c r="B135" s="3" t="str">
        <f>IFERROR(VLOOKUP(A135,BLI!$C$2:$D$15000,2,FALSE), "article non commandé livré")</f>
        <v>article non commandé livré</v>
      </c>
      <c r="C135" s="3" t="str">
        <f>IFERROR(VLOOKUP(A135,MO!$C$2:$D$15000,2,FALSE), "article non commandé livré")</f>
        <v>article non commandé livré</v>
      </c>
      <c r="D135" s="4" t="str">
        <f>(IFERROR(VLOOKUP(A135,BLI!$C$2:$J$15000,8,FALSE),"0"))</f>
        <v>0</v>
      </c>
      <c r="E135" s="4">
        <f ca="1">SUMIF(MO!$D$2:$E$15000,A135,MO!$E$2:$E$15000)</f>
        <v>8</v>
      </c>
      <c r="F135" s="4">
        <f t="shared" ca="1" si="2"/>
        <v>8</v>
      </c>
      <c r="G135" s="19">
        <f>IFERROR(VLOOKUP(A135,MO!$D$2:$L$15000,9,FALSE), "article non commandé livré")</f>
        <v>0</v>
      </c>
    </row>
    <row r="136" spans="1:7" x14ac:dyDescent="0.25">
      <c r="A136" s="22"/>
      <c r="B136" s="3" t="str">
        <f>IFERROR(VLOOKUP(A136,BLI!$C$2:$D$15000,2,FALSE), "article non commandé livré")</f>
        <v>article non commandé livré</v>
      </c>
      <c r="C136" s="3" t="str">
        <f>IFERROR(VLOOKUP(A136,MO!$C$2:$D$15000,2,FALSE), "article non commandé livré")</f>
        <v>article non commandé livré</v>
      </c>
      <c r="D136" s="4" t="str">
        <f>(IFERROR(VLOOKUP(A136,BLI!$C$2:$J$15000,8,FALSE),"0"))</f>
        <v>0</v>
      </c>
      <c r="E136" s="4">
        <f ca="1">SUMIF(MO!$D$2:$E$15000,A136,MO!$E$2:$E$15000)</f>
        <v>0</v>
      </c>
      <c r="F136" s="4">
        <f t="shared" ca="1" si="2"/>
        <v>0</v>
      </c>
      <c r="G136" s="19" t="str">
        <f>IFERROR(VLOOKUP(A136,MO!$D$2:$L$15000,9,FALSE), "article non commandé livré")</f>
        <v>article non commandé livré</v>
      </c>
    </row>
    <row r="137" spans="1:7" x14ac:dyDescent="0.25">
      <c r="A137" s="22"/>
      <c r="B137" s="3" t="str">
        <f>IFERROR(VLOOKUP(A137,BLI!$C$2:$D$15000,2,FALSE), "article non commandé livré")</f>
        <v>article non commandé livré</v>
      </c>
      <c r="C137" s="3" t="str">
        <f>IFERROR(VLOOKUP(A137,MO!$C$2:$D$15000,2,FALSE), "article non commandé livré")</f>
        <v>article non commandé livré</v>
      </c>
      <c r="D137" s="4" t="str">
        <f>(IFERROR(VLOOKUP(A137,BLI!$C$2:$J$15000,8,FALSE),"0"))</f>
        <v>0</v>
      </c>
      <c r="E137" s="4">
        <f ca="1">SUMIF(MO!$D$2:$E$15000,A137,MO!$E$2:$E$15000)</f>
        <v>0</v>
      </c>
      <c r="F137" s="4">
        <f t="shared" ca="1" si="2"/>
        <v>0</v>
      </c>
      <c r="G137" s="19" t="str">
        <f>IFERROR(VLOOKUP(A137,MO!$D$2:$L$15000,9,FALSE), "article non commandé livré")</f>
        <v>article non commandé livré</v>
      </c>
    </row>
    <row r="138" spans="1:7" x14ac:dyDescent="0.25">
      <c r="A138" s="22"/>
      <c r="B138" s="3" t="str">
        <f>IFERROR(VLOOKUP(A138,BLI!$C$2:$D$15000,2,FALSE), "article non commandé livré")</f>
        <v>article non commandé livré</v>
      </c>
      <c r="C138" s="3" t="str">
        <f>IFERROR(VLOOKUP(A138,MO!$C$2:$D$15000,2,FALSE), "article non commandé livré")</f>
        <v>article non commandé livré</v>
      </c>
      <c r="D138" s="4" t="str">
        <f>(IFERROR(VLOOKUP(A138,BLI!$C$2:$J$15000,8,FALSE),"0"))</f>
        <v>0</v>
      </c>
      <c r="E138" s="4">
        <f ca="1">SUMIF(MO!$D$2:$E$15000,A138,MO!$E$2:$E$15000)</f>
        <v>0</v>
      </c>
      <c r="F138" s="4">
        <f t="shared" ca="1" si="2"/>
        <v>0</v>
      </c>
      <c r="G138" s="19" t="str">
        <f>IFERROR(VLOOKUP(A138,MO!$D$2:$L$15000,9,FALSE), "article non commandé livré")</f>
        <v>article non commandé livré</v>
      </c>
    </row>
    <row r="139" spans="1:7" x14ac:dyDescent="0.25">
      <c r="A139" s="22"/>
      <c r="B139" s="3" t="str">
        <f>IFERROR(VLOOKUP(A139,BLI!$C$2:$D$15000,2,FALSE), "article non commandé livré")</f>
        <v>article non commandé livré</v>
      </c>
      <c r="C139" s="3" t="str">
        <f>IFERROR(VLOOKUP(A139,MO!$C$2:$D$15000,2,FALSE), "article non commandé livré")</f>
        <v>article non commandé livré</v>
      </c>
      <c r="D139" s="4" t="str">
        <f>(IFERROR(VLOOKUP(A139,BLI!$C$2:$J$15000,8,FALSE),"0"))</f>
        <v>0</v>
      </c>
      <c r="E139" s="4">
        <f ca="1">SUMIF(MO!$D$2:$E$15000,A139,MO!$E$2:$E$15000)</f>
        <v>0</v>
      </c>
      <c r="F139" s="4">
        <f t="shared" ca="1" si="2"/>
        <v>0</v>
      </c>
      <c r="G139" s="19" t="str">
        <f>IFERROR(VLOOKUP(A139,MO!$D$2:$L$15000,9,FALSE), "article non commandé livré")</f>
        <v>article non commandé livré</v>
      </c>
    </row>
    <row r="140" spans="1:7" x14ac:dyDescent="0.25">
      <c r="A140" s="22"/>
      <c r="B140" s="3" t="str">
        <f>IFERROR(VLOOKUP(A140,BLI!$C$2:$D$15000,2,FALSE), "article non commandé livré")</f>
        <v>article non commandé livré</v>
      </c>
      <c r="C140" s="3" t="str">
        <f>IFERROR(VLOOKUP(A140,MO!$C$2:$D$15000,2,FALSE), "article non commandé livré")</f>
        <v>article non commandé livré</v>
      </c>
      <c r="D140" s="4" t="str">
        <f>(IFERROR(VLOOKUP(A140,BLI!$C$2:$J$15000,8,FALSE),"0"))</f>
        <v>0</v>
      </c>
      <c r="E140" s="4">
        <f ca="1">SUMIF(MO!$D$2:$E$15000,A140,MO!$E$2:$E$15000)</f>
        <v>0</v>
      </c>
      <c r="F140" s="4">
        <f t="shared" ca="1" si="2"/>
        <v>0</v>
      </c>
      <c r="G140" s="19" t="str">
        <f>IFERROR(VLOOKUP(A140,MO!$D$2:$L$15000,9,FALSE), "article non commandé livré")</f>
        <v>article non commandé livré</v>
      </c>
    </row>
    <row r="141" spans="1:7" x14ac:dyDescent="0.25">
      <c r="A141" s="22"/>
      <c r="B141" s="3" t="str">
        <f>IFERROR(VLOOKUP(A141,BLI!$C$2:$D$15000,2,FALSE), "article non commandé livré")</f>
        <v>article non commandé livré</v>
      </c>
      <c r="C141" s="3" t="str">
        <f>IFERROR(VLOOKUP(A141,MO!$C$2:$D$15000,2,FALSE), "article non commandé livré")</f>
        <v>article non commandé livré</v>
      </c>
      <c r="D141" s="4" t="str">
        <f>(IFERROR(VLOOKUP(A141,BLI!$C$2:$J$15000,8,FALSE),"0"))</f>
        <v>0</v>
      </c>
      <c r="E141" s="4">
        <f ca="1">SUMIF(MO!$D$2:$E$15000,A141,MO!$E$2:$E$15000)</f>
        <v>0</v>
      </c>
      <c r="F141" s="4">
        <f t="shared" ca="1" si="2"/>
        <v>0</v>
      </c>
      <c r="G141" s="19" t="str">
        <f>IFERROR(VLOOKUP(A141,MO!$D$2:$L$15000,9,FALSE), "article non commandé livré")</f>
        <v>article non commandé livré</v>
      </c>
    </row>
    <row r="142" spans="1:7" x14ac:dyDescent="0.25">
      <c r="A142" s="22"/>
      <c r="B142" s="3" t="str">
        <f>IFERROR(VLOOKUP(A142,BLI!$C$2:$D$15000,2,FALSE), "article non commandé livré")</f>
        <v>article non commandé livré</v>
      </c>
      <c r="C142" s="3" t="str">
        <f>IFERROR(VLOOKUP(A142,MO!$C$2:$D$15000,2,FALSE), "article non commandé livré")</f>
        <v>article non commandé livré</v>
      </c>
      <c r="D142" s="4" t="str">
        <f>(IFERROR(VLOOKUP(A142,BLI!$C$2:$J$15000,8,FALSE),"0"))</f>
        <v>0</v>
      </c>
      <c r="E142" s="4">
        <f ca="1">SUMIF(MO!$D$2:$E$15000,A142,MO!$E$2:$E$15000)</f>
        <v>0</v>
      </c>
      <c r="F142" s="4">
        <f t="shared" ca="1" si="2"/>
        <v>0</v>
      </c>
      <c r="G142" s="19" t="str">
        <f>IFERROR(VLOOKUP(A142,MO!$D$2:$L$15000,9,FALSE), "article non commandé livré")</f>
        <v>article non commandé livré</v>
      </c>
    </row>
    <row r="143" spans="1:7" x14ac:dyDescent="0.25">
      <c r="A143" s="22"/>
      <c r="B143" s="3" t="str">
        <f>IFERROR(VLOOKUP(A143,BLI!$C$2:$D$15000,2,FALSE), "article non commandé livré")</f>
        <v>article non commandé livré</v>
      </c>
      <c r="C143" s="3" t="str">
        <f>IFERROR(VLOOKUP(A143,MO!$C$2:$D$15000,2,FALSE), "article non commandé livré")</f>
        <v>article non commandé livré</v>
      </c>
      <c r="D143" s="4" t="str">
        <f>(IFERROR(VLOOKUP(A143,BLI!$C$2:$J$15000,8,FALSE),"0"))</f>
        <v>0</v>
      </c>
      <c r="E143" s="4">
        <f ca="1">SUMIF(MO!$D$2:$E$15000,A143,MO!$E$2:$E$15000)</f>
        <v>0</v>
      </c>
      <c r="F143" s="4">
        <f t="shared" ca="1" si="2"/>
        <v>0</v>
      </c>
      <c r="G143" s="19" t="str">
        <f>IFERROR(VLOOKUP(A143,MO!$D$2:$L$15000,9,FALSE), "article non commandé livré")</f>
        <v>article non commandé livré</v>
      </c>
    </row>
    <row r="144" spans="1:7" x14ac:dyDescent="0.25">
      <c r="A144" s="22"/>
      <c r="B144" s="3" t="str">
        <f>IFERROR(VLOOKUP(A144,BLI!$C$2:$D$15000,2,FALSE), "article non commandé livré")</f>
        <v>article non commandé livré</v>
      </c>
      <c r="C144" s="3" t="str">
        <f>IFERROR(VLOOKUP(A144,MO!$C$2:$D$15000,2,FALSE), "article non commandé livré")</f>
        <v>article non commandé livré</v>
      </c>
      <c r="D144" s="4" t="str">
        <f>(IFERROR(VLOOKUP(A144,BLI!$C$2:$J$15000,8,FALSE),"0"))</f>
        <v>0</v>
      </c>
      <c r="E144" s="4">
        <f ca="1">SUMIF(MO!$D$2:$E$15000,A144,MO!$E$2:$E$15000)</f>
        <v>0</v>
      </c>
      <c r="F144" s="4">
        <f t="shared" ca="1" si="2"/>
        <v>0</v>
      </c>
      <c r="G144" s="19" t="str">
        <f>IFERROR(VLOOKUP(A144,MO!$D$2:$L$15000,9,FALSE), "article non commandé livré")</f>
        <v>article non commandé livré</v>
      </c>
    </row>
    <row r="145" spans="1:7" x14ac:dyDescent="0.25">
      <c r="A145" s="22"/>
      <c r="B145" s="3" t="str">
        <f>IFERROR(VLOOKUP(A145,BLI!$C$2:$D$15000,2,FALSE), "article non commandé livré")</f>
        <v>article non commandé livré</v>
      </c>
      <c r="C145" s="3" t="str">
        <f>IFERROR(VLOOKUP(A145,MO!$C$2:$D$15000,2,FALSE), "article non commandé livré")</f>
        <v>article non commandé livré</v>
      </c>
      <c r="D145" s="4" t="str">
        <f>(IFERROR(VLOOKUP(A145,BLI!$C$2:$J$15000,8,FALSE),"0"))</f>
        <v>0</v>
      </c>
      <c r="E145" s="4">
        <f ca="1">SUMIF(MO!$D$2:$E$15000,A145,MO!$E$2:$E$15000)</f>
        <v>0</v>
      </c>
      <c r="F145" s="4">
        <f t="shared" ca="1" si="2"/>
        <v>0</v>
      </c>
      <c r="G145" s="19" t="str">
        <f>IFERROR(VLOOKUP(A145,MO!$D$2:$L$15000,9,FALSE), "article non commandé livré")</f>
        <v>article non commandé livré</v>
      </c>
    </row>
    <row r="146" spans="1:7" x14ac:dyDescent="0.25">
      <c r="A146" s="22"/>
      <c r="B146" s="3" t="str">
        <f>IFERROR(VLOOKUP(A146,BLI!$C$2:$D$15000,2,FALSE), "article non commandé livré")</f>
        <v>article non commandé livré</v>
      </c>
      <c r="C146" s="3" t="str">
        <f>IFERROR(VLOOKUP(A146,MO!$C$2:$D$15000,2,FALSE), "article non commandé livré")</f>
        <v>article non commandé livré</v>
      </c>
      <c r="D146" s="4" t="str">
        <f>(IFERROR(VLOOKUP(A146,BLI!$C$2:$J$15000,8,FALSE),"0"))</f>
        <v>0</v>
      </c>
      <c r="E146" s="4">
        <f ca="1">SUMIF(MO!$D$2:$E$15000,A146,MO!$E$2:$E$15000)</f>
        <v>0</v>
      </c>
      <c r="F146" s="4">
        <f t="shared" ca="1" si="2"/>
        <v>0</v>
      </c>
      <c r="G146" s="19" t="str">
        <f>IFERROR(VLOOKUP(A146,MO!$D$2:$L$15000,9,FALSE), "article non commandé livré")</f>
        <v>article non commandé livré</v>
      </c>
    </row>
    <row r="147" spans="1:7" x14ac:dyDescent="0.25">
      <c r="A147" s="22"/>
      <c r="B147" s="3" t="str">
        <f>IFERROR(VLOOKUP(A147,BLI!$C$2:$D$15000,2,FALSE), "article non commandé livré")</f>
        <v>article non commandé livré</v>
      </c>
      <c r="C147" s="3" t="str">
        <f>IFERROR(VLOOKUP(A147,MO!$C$2:$D$15000,2,FALSE), "article non commandé livré")</f>
        <v>article non commandé livré</v>
      </c>
      <c r="D147" s="4" t="str">
        <f>(IFERROR(VLOOKUP(A147,BLI!$C$2:$J$15000,8,FALSE),"0"))</f>
        <v>0</v>
      </c>
      <c r="E147" s="4">
        <f ca="1">SUMIF(MO!$D$2:$E$15000,A147,MO!$E$2:$E$15000)</f>
        <v>0</v>
      </c>
      <c r="F147" s="4">
        <f t="shared" ca="1" si="2"/>
        <v>0</v>
      </c>
      <c r="G147" s="19" t="str">
        <f>IFERROR(VLOOKUP(A147,MO!$D$2:$L$15000,9,FALSE), "article non commandé livré")</f>
        <v>article non commandé livré</v>
      </c>
    </row>
    <row r="148" spans="1:7" x14ac:dyDescent="0.25">
      <c r="A148" s="22"/>
      <c r="B148" s="3" t="str">
        <f>IFERROR(VLOOKUP(A148,BLI!$C$2:$D$15000,2,FALSE), "article non commandé livré")</f>
        <v>article non commandé livré</v>
      </c>
      <c r="C148" s="3" t="str">
        <f>IFERROR(VLOOKUP(A148,MO!$C$2:$D$15000,2,FALSE), "article non commandé livré")</f>
        <v>article non commandé livré</v>
      </c>
      <c r="D148" s="4" t="str">
        <f>(IFERROR(VLOOKUP(A148,BLI!$C$2:$J$15000,8,FALSE),"0"))</f>
        <v>0</v>
      </c>
      <c r="E148" s="4">
        <f ca="1">SUMIF(MO!$D$2:$E$15000,A148,MO!$E$2:$E$15000)</f>
        <v>0</v>
      </c>
      <c r="F148" s="4">
        <f t="shared" ca="1" si="2"/>
        <v>0</v>
      </c>
      <c r="G148" s="19" t="str">
        <f>IFERROR(VLOOKUP(A148,MO!$D$2:$L$15000,9,FALSE), "article non commandé livré")</f>
        <v>article non commandé livré</v>
      </c>
    </row>
    <row r="149" spans="1:7" x14ac:dyDescent="0.25">
      <c r="A149" s="22"/>
      <c r="B149" s="3" t="str">
        <f>IFERROR(VLOOKUP(A149,BLI!$C$2:$D$15000,2,FALSE), "article non commandé livré")</f>
        <v>article non commandé livré</v>
      </c>
      <c r="C149" s="3" t="str">
        <f>IFERROR(VLOOKUP(A149,MO!$C$2:$D$15000,2,FALSE), "article non commandé livré")</f>
        <v>article non commandé livré</v>
      </c>
      <c r="D149" s="4" t="str">
        <f>(IFERROR(VLOOKUP(A149,BLI!$C$2:$J$15000,8,FALSE),"0"))</f>
        <v>0</v>
      </c>
      <c r="E149" s="4">
        <f ca="1">SUMIF(MO!$D$2:$E$15000,A149,MO!$E$2:$E$15000)</f>
        <v>0</v>
      </c>
      <c r="F149" s="4">
        <f t="shared" ca="1" si="2"/>
        <v>0</v>
      </c>
      <c r="G149" s="19" t="str">
        <f>IFERROR(VLOOKUP(A149,MO!$D$2:$L$15000,9,FALSE), "article non commandé livré")</f>
        <v>article non commandé livré</v>
      </c>
    </row>
    <row r="150" spans="1:7" x14ac:dyDescent="0.25">
      <c r="A150" s="22"/>
      <c r="B150" s="3" t="str">
        <f>IFERROR(VLOOKUP(A150,BLI!$C$2:$D$15000,2,FALSE), "article non commandé livré")</f>
        <v>article non commandé livré</v>
      </c>
      <c r="C150" s="3" t="str">
        <f>IFERROR(VLOOKUP(A150,MO!$C$2:$D$15000,2,FALSE), "article non commandé livré")</f>
        <v>article non commandé livré</v>
      </c>
      <c r="D150" s="4" t="str">
        <f>(IFERROR(VLOOKUP(A150,BLI!$C$2:$J$15000,8,FALSE),"0"))</f>
        <v>0</v>
      </c>
      <c r="E150" s="4">
        <f ca="1">SUMIF(MO!$D$2:$E$15000,A150,MO!$E$2:$E$15000)</f>
        <v>0</v>
      </c>
      <c r="F150" s="4">
        <f t="shared" ca="1" si="2"/>
        <v>0</v>
      </c>
      <c r="G150" s="19" t="str">
        <f>IFERROR(VLOOKUP(A150,MO!$D$2:$L$15000,9,FALSE), "article non commandé livré")</f>
        <v>article non commandé livré</v>
      </c>
    </row>
    <row r="151" spans="1:7" x14ac:dyDescent="0.25">
      <c r="A151" s="22"/>
      <c r="B151" s="3" t="str">
        <f>IFERROR(VLOOKUP(A151,BLI!$C$2:$D$15000,2,FALSE), "article non commandé livré")</f>
        <v>article non commandé livré</v>
      </c>
      <c r="C151" s="3" t="str">
        <f>IFERROR(VLOOKUP(A151,MO!$C$2:$D$15000,2,FALSE), "article non commandé livré")</f>
        <v>article non commandé livré</v>
      </c>
      <c r="D151" s="4" t="str">
        <f>(IFERROR(VLOOKUP(A151,BLI!$C$2:$J$15000,8,FALSE),"0"))</f>
        <v>0</v>
      </c>
      <c r="E151" s="4">
        <f ca="1">SUMIF(MO!$D$2:$E$15000,A151,MO!$E$2:$E$15000)</f>
        <v>0</v>
      </c>
      <c r="F151" s="4">
        <f t="shared" ca="1" si="2"/>
        <v>0</v>
      </c>
      <c r="G151" s="19" t="str">
        <f>IFERROR(VLOOKUP(A151,MO!$D$2:$L$15000,9,FALSE), "article non commandé livré")</f>
        <v>article non commandé livré</v>
      </c>
    </row>
    <row r="152" spans="1:7" x14ac:dyDescent="0.25">
      <c r="A152" s="22"/>
      <c r="B152" s="3" t="str">
        <f>IFERROR(VLOOKUP(A152,BLI!$C$2:$D$15000,2,FALSE), "article non commandé livré")</f>
        <v>article non commandé livré</v>
      </c>
      <c r="C152" s="3" t="str">
        <f>IFERROR(VLOOKUP(A152,MO!$C$2:$D$15000,2,FALSE), "article non commandé livré")</f>
        <v>article non commandé livré</v>
      </c>
      <c r="D152" s="4" t="str">
        <f>(IFERROR(VLOOKUP(A152,BLI!$C$2:$J$15000,8,FALSE),"0"))</f>
        <v>0</v>
      </c>
      <c r="E152" s="4">
        <f ca="1">SUMIF(MO!$D$2:$E$15000,A152,MO!$E$2:$E$15000)</f>
        <v>0</v>
      </c>
      <c r="F152" s="4">
        <f t="shared" ca="1" si="2"/>
        <v>0</v>
      </c>
      <c r="G152" s="19" t="str">
        <f>IFERROR(VLOOKUP(A152,MO!$D$2:$L$15000,9,FALSE), "article non commandé livré")</f>
        <v>article non commandé livré</v>
      </c>
    </row>
    <row r="153" spans="1:7" x14ac:dyDescent="0.25">
      <c r="A153" s="22"/>
      <c r="B153" s="3" t="str">
        <f>IFERROR(VLOOKUP(A153,BLI!$C$2:$D$15000,2,FALSE), "article non commandé livré")</f>
        <v>article non commandé livré</v>
      </c>
      <c r="C153" s="3" t="str">
        <f>IFERROR(VLOOKUP(A153,MO!$C$2:$D$15000,2,FALSE), "article non commandé livré")</f>
        <v>article non commandé livré</v>
      </c>
      <c r="D153" s="4" t="str">
        <f>(IFERROR(VLOOKUP(A153,BLI!$C$2:$J$15000,8,FALSE),"0"))</f>
        <v>0</v>
      </c>
      <c r="E153" s="4">
        <f ca="1">SUMIF(MO!$D$2:$E$15000,A153,MO!$E$2:$E$15000)</f>
        <v>0</v>
      </c>
      <c r="F153" s="4">
        <f t="shared" ca="1" si="2"/>
        <v>0</v>
      </c>
      <c r="G153" s="19" t="str">
        <f>IFERROR(VLOOKUP(A153,MO!$D$2:$L$15000,9,FALSE), "article non commandé livré")</f>
        <v>article non commandé livré</v>
      </c>
    </row>
    <row r="154" spans="1:7" x14ac:dyDescent="0.25">
      <c r="A154" s="22"/>
      <c r="B154" s="3" t="str">
        <f>IFERROR(VLOOKUP(A154,BLI!$C$2:$D$15000,2,FALSE), "article non commandé livré")</f>
        <v>article non commandé livré</v>
      </c>
      <c r="C154" s="3" t="str">
        <f>IFERROR(VLOOKUP(A154,MO!$C$2:$D$15000,2,FALSE), "article non commandé livré")</f>
        <v>article non commandé livré</v>
      </c>
      <c r="D154" s="4" t="str">
        <f>(IFERROR(VLOOKUP(A154,BLI!$C$2:$J$15000,8,FALSE),"0"))</f>
        <v>0</v>
      </c>
      <c r="E154" s="4">
        <f ca="1">SUMIF(MO!$D$2:$E$15000,A154,MO!$E$2:$E$15000)</f>
        <v>0</v>
      </c>
      <c r="F154" s="4">
        <f t="shared" ca="1" si="2"/>
        <v>0</v>
      </c>
      <c r="G154" s="19" t="str">
        <f>IFERROR(VLOOKUP(A154,MO!$D$2:$L$15000,9,FALSE), "article non commandé livré")</f>
        <v>article non commandé livré</v>
      </c>
    </row>
    <row r="155" spans="1:7" x14ac:dyDescent="0.25">
      <c r="A155" s="22"/>
      <c r="B155" s="3" t="str">
        <f>IFERROR(VLOOKUP(A155,BLI!$C$2:$D$15000,2,FALSE), "article non commandé livré")</f>
        <v>article non commandé livré</v>
      </c>
      <c r="C155" s="3" t="str">
        <f>IFERROR(VLOOKUP(A155,MO!$C$2:$D$15000,2,FALSE), "article non commandé livré")</f>
        <v>article non commandé livré</v>
      </c>
      <c r="D155" s="4" t="str">
        <f>(IFERROR(VLOOKUP(A155,BLI!$C$2:$J$15000,8,FALSE),"0"))</f>
        <v>0</v>
      </c>
      <c r="E155" s="4">
        <f ca="1">SUMIF(MO!$D$2:$E$15000,A155,MO!$E$2:$E$15000)</f>
        <v>0</v>
      </c>
      <c r="F155" s="4">
        <f t="shared" ca="1" si="2"/>
        <v>0</v>
      </c>
      <c r="G155" s="19" t="str">
        <f>IFERROR(VLOOKUP(A155,MO!$D$2:$L$15000,9,FALSE), "article non commandé livré")</f>
        <v>article non commandé livré</v>
      </c>
    </row>
    <row r="156" spans="1:7" x14ac:dyDescent="0.25">
      <c r="A156" s="22"/>
      <c r="B156" s="3" t="str">
        <f>IFERROR(VLOOKUP(A156,BLI!$C$2:$D$15000,2,FALSE), "article non commandé livré")</f>
        <v>article non commandé livré</v>
      </c>
      <c r="C156" s="3" t="str">
        <f>IFERROR(VLOOKUP(A156,MO!$C$2:$D$15000,2,FALSE), "article non commandé livré")</f>
        <v>article non commandé livré</v>
      </c>
      <c r="D156" s="4" t="str">
        <f>(IFERROR(VLOOKUP(A156,BLI!$C$2:$J$15000,8,FALSE),"0"))</f>
        <v>0</v>
      </c>
      <c r="E156" s="4">
        <f ca="1">SUMIF(MO!$D$2:$E$15000,A156,MO!$E$2:$E$15000)</f>
        <v>0</v>
      </c>
      <c r="F156" s="4">
        <f t="shared" ca="1" si="2"/>
        <v>0</v>
      </c>
      <c r="G156" s="19" t="str">
        <f>IFERROR(VLOOKUP(A156,MO!$D$2:$L$15000,9,FALSE), "article non commandé livré")</f>
        <v>article non commandé livré</v>
      </c>
    </row>
    <row r="157" spans="1:7" x14ac:dyDescent="0.25">
      <c r="A157" s="22"/>
      <c r="B157" s="3" t="str">
        <f>IFERROR(VLOOKUP(A157,BLI!$C$2:$D$15000,2,FALSE), "article non commandé livré")</f>
        <v>article non commandé livré</v>
      </c>
      <c r="C157" s="3" t="str">
        <f>IFERROR(VLOOKUP(A157,MO!$C$2:$D$15000,2,FALSE), "article non commandé livré")</f>
        <v>article non commandé livré</v>
      </c>
      <c r="D157" s="4" t="str">
        <f>(IFERROR(VLOOKUP(A157,BLI!$C$2:$J$15000,8,FALSE),"0"))</f>
        <v>0</v>
      </c>
      <c r="E157" s="4">
        <f ca="1">SUMIF(MO!$D$2:$E$15000,A157,MO!$E$2:$E$15000)</f>
        <v>0</v>
      </c>
      <c r="F157" s="4">
        <f t="shared" ca="1" si="2"/>
        <v>0</v>
      </c>
      <c r="G157" s="19" t="str">
        <f>IFERROR(VLOOKUP(A157,MO!$D$2:$L$15000,9,FALSE), "article non commandé livré")</f>
        <v>article non commandé livré</v>
      </c>
    </row>
    <row r="158" spans="1:7" x14ac:dyDescent="0.25">
      <c r="A158" s="22"/>
      <c r="B158" s="3" t="str">
        <f>IFERROR(VLOOKUP(A158,BLI!$C$2:$D$15000,2,FALSE), "article non commandé livré")</f>
        <v>article non commandé livré</v>
      </c>
      <c r="C158" s="3" t="str">
        <f>IFERROR(VLOOKUP(A158,MO!$C$2:$D$15000,2,FALSE), "article non commandé livré")</f>
        <v>article non commandé livré</v>
      </c>
      <c r="D158" s="4" t="str">
        <f>(IFERROR(VLOOKUP(A158,BLI!$C$2:$J$15000,8,FALSE),"0"))</f>
        <v>0</v>
      </c>
      <c r="E158" s="4">
        <f ca="1">SUMIF(MO!$D$2:$E$15000,A158,MO!$E$2:$E$15000)</f>
        <v>0</v>
      </c>
      <c r="F158" s="4">
        <f t="shared" ca="1" si="2"/>
        <v>0</v>
      </c>
      <c r="G158" s="19" t="str">
        <f>IFERROR(VLOOKUP(A158,MO!$D$2:$L$15000,9,FALSE), "article non commandé livré")</f>
        <v>article non commandé livré</v>
      </c>
    </row>
    <row r="159" spans="1:7" x14ac:dyDescent="0.25">
      <c r="A159" s="22"/>
      <c r="B159" s="3" t="str">
        <f>IFERROR(VLOOKUP(A159,BLI!$C$2:$D$15000,2,FALSE), "article non commandé livré")</f>
        <v>article non commandé livré</v>
      </c>
      <c r="C159" s="3" t="str">
        <f>IFERROR(VLOOKUP(A159,MO!$C$2:$D$15000,2,FALSE), "article non commandé livré")</f>
        <v>article non commandé livré</v>
      </c>
      <c r="D159" s="4" t="str">
        <f>(IFERROR(VLOOKUP(A159,BLI!$C$2:$J$15000,8,FALSE),"0"))</f>
        <v>0</v>
      </c>
      <c r="E159" s="4">
        <f ca="1">SUMIF(MO!$D$2:$E$15000,A159,MO!$E$2:$E$15000)</f>
        <v>0</v>
      </c>
      <c r="F159" s="4">
        <f t="shared" ca="1" si="2"/>
        <v>0</v>
      </c>
      <c r="G159" s="19" t="str">
        <f>IFERROR(VLOOKUP(A159,MO!$D$2:$L$15000,9,FALSE), "article non commandé livré")</f>
        <v>article non commandé livré</v>
      </c>
    </row>
    <row r="160" spans="1:7" x14ac:dyDescent="0.25">
      <c r="A160" s="22"/>
      <c r="B160" s="3" t="str">
        <f>IFERROR(VLOOKUP(A160,BLI!$C$2:$D$15000,2,FALSE), "article non commandé livré")</f>
        <v>article non commandé livré</v>
      </c>
      <c r="C160" s="3" t="str">
        <f>IFERROR(VLOOKUP(A160,MO!$C$2:$D$15000,2,FALSE), "article non commandé livré")</f>
        <v>article non commandé livré</v>
      </c>
      <c r="D160" s="4" t="str">
        <f>(IFERROR(VLOOKUP(A160,BLI!$C$2:$J$15000,8,FALSE),"0"))</f>
        <v>0</v>
      </c>
      <c r="E160" s="4">
        <f ca="1">SUMIF(MO!$D$2:$E$15000,A160,MO!$E$2:$E$15000)</f>
        <v>0</v>
      </c>
      <c r="F160" s="4">
        <f t="shared" ca="1" si="2"/>
        <v>0</v>
      </c>
      <c r="G160" s="19" t="str">
        <f>IFERROR(VLOOKUP(A160,MO!$D$2:$L$15000,9,FALSE), "article non commandé livré")</f>
        <v>article non commandé livré</v>
      </c>
    </row>
    <row r="161" spans="1:7" x14ac:dyDescent="0.25">
      <c r="A161" s="22"/>
      <c r="B161" s="3" t="str">
        <f>IFERROR(VLOOKUP(A161,BLI!$C$2:$D$15000,2,FALSE), "article non commandé livré")</f>
        <v>article non commandé livré</v>
      </c>
      <c r="C161" s="3" t="str">
        <f>IFERROR(VLOOKUP(A161,MO!$C$2:$D$15000,2,FALSE), "article non commandé livré")</f>
        <v>article non commandé livré</v>
      </c>
      <c r="D161" s="4" t="str">
        <f>(IFERROR(VLOOKUP(A161,BLI!$C$2:$J$15000,8,FALSE),"0"))</f>
        <v>0</v>
      </c>
      <c r="E161" s="4">
        <f ca="1">SUMIF(MO!$D$2:$E$15000,A161,MO!$E$2:$E$15000)</f>
        <v>0</v>
      </c>
      <c r="F161" s="4">
        <f t="shared" ca="1" si="2"/>
        <v>0</v>
      </c>
      <c r="G161" s="19" t="str">
        <f>IFERROR(VLOOKUP(A161,MO!$D$2:$L$15000,9,FALSE), "article non commandé livré")</f>
        <v>article non commandé livré</v>
      </c>
    </row>
    <row r="162" spans="1:7" x14ac:dyDescent="0.25">
      <c r="A162" s="22"/>
      <c r="B162" s="3" t="str">
        <f>IFERROR(VLOOKUP(A162,BLI!$C$2:$D$15000,2,FALSE), "article non commandé livré")</f>
        <v>article non commandé livré</v>
      </c>
      <c r="C162" s="3" t="str">
        <f>IFERROR(VLOOKUP(A162,MO!$C$2:$D$15000,2,FALSE), "article non commandé livré")</f>
        <v>article non commandé livré</v>
      </c>
      <c r="D162" s="4" t="str">
        <f>(IFERROR(VLOOKUP(A162,BLI!$C$2:$J$15000,8,FALSE),"0"))</f>
        <v>0</v>
      </c>
      <c r="E162" s="4">
        <f ca="1">SUMIF(MO!$D$2:$E$15000,A162,MO!$E$2:$E$15000)</f>
        <v>0</v>
      </c>
      <c r="F162" s="4">
        <f t="shared" ca="1" si="2"/>
        <v>0</v>
      </c>
      <c r="G162" s="19" t="str">
        <f>IFERROR(VLOOKUP(A162,MO!$D$2:$L$15000,9,FALSE), "article non commandé livré")</f>
        <v>article non commandé livré</v>
      </c>
    </row>
    <row r="163" spans="1:7" x14ac:dyDescent="0.25">
      <c r="A163" s="22"/>
      <c r="B163" s="3" t="str">
        <f>IFERROR(VLOOKUP(A163,BLI!$C$2:$D$15000,2,FALSE), "article non commandé livré")</f>
        <v>article non commandé livré</v>
      </c>
      <c r="C163" s="3" t="str">
        <f>IFERROR(VLOOKUP(A163,MO!$C$2:$D$15000,2,FALSE), "article non commandé livré")</f>
        <v>article non commandé livré</v>
      </c>
      <c r="D163" s="4" t="str">
        <f>(IFERROR(VLOOKUP(A163,BLI!$C$2:$J$15000,8,FALSE),"0"))</f>
        <v>0</v>
      </c>
      <c r="E163" s="4">
        <f ca="1">SUMIF(MO!$D$2:$E$15000,A163,MO!$E$2:$E$15000)</f>
        <v>0</v>
      </c>
      <c r="F163" s="4">
        <f t="shared" ca="1" si="2"/>
        <v>0</v>
      </c>
      <c r="G163" s="19" t="str">
        <f>IFERROR(VLOOKUP(A163,MO!$D$2:$L$15000,9,FALSE), "article non commandé livré")</f>
        <v>article non commandé livré</v>
      </c>
    </row>
    <row r="164" spans="1:7" x14ac:dyDescent="0.25">
      <c r="A164" s="22"/>
      <c r="B164" s="3" t="str">
        <f>IFERROR(VLOOKUP(A164,BLI!$C$2:$D$15000,2,FALSE), "article non commandé livré")</f>
        <v>article non commandé livré</v>
      </c>
      <c r="C164" s="3" t="str">
        <f>IFERROR(VLOOKUP(A164,MO!$C$2:$D$15000,2,FALSE), "article non commandé livré")</f>
        <v>article non commandé livré</v>
      </c>
      <c r="D164" s="4" t="str">
        <f>(IFERROR(VLOOKUP(A164,BLI!$C$2:$J$15000,8,FALSE),"0"))</f>
        <v>0</v>
      </c>
      <c r="E164" s="4">
        <f ca="1">SUMIF(MO!$D$2:$E$15000,A164,MO!$E$2:$E$15000)</f>
        <v>0</v>
      </c>
      <c r="F164" s="4">
        <f t="shared" ca="1" si="2"/>
        <v>0</v>
      </c>
      <c r="G164" s="19" t="str">
        <f>IFERROR(VLOOKUP(A164,MO!$D$2:$L$15000,9,FALSE), "article non commandé livré")</f>
        <v>article non commandé livré</v>
      </c>
    </row>
    <row r="165" spans="1:7" x14ac:dyDescent="0.25">
      <c r="A165" s="22"/>
      <c r="B165" s="3" t="str">
        <f>IFERROR(VLOOKUP(A165,BLI!$C$2:$D$15000,2,FALSE), "article non commandé livré")</f>
        <v>article non commandé livré</v>
      </c>
      <c r="C165" s="3" t="str">
        <f>IFERROR(VLOOKUP(A165,MO!$C$2:$D$15000,2,FALSE), "article non commandé livré")</f>
        <v>article non commandé livré</v>
      </c>
      <c r="D165" s="4" t="str">
        <f>(IFERROR(VLOOKUP(A165,BLI!$C$2:$J$15000,8,FALSE),"0"))</f>
        <v>0</v>
      </c>
      <c r="E165" s="4">
        <f ca="1">SUMIF(MO!$D$2:$E$15000,A165,MO!$E$2:$E$15000)</f>
        <v>0</v>
      </c>
      <c r="F165" s="4">
        <f t="shared" ca="1" si="2"/>
        <v>0</v>
      </c>
      <c r="G165" s="19" t="str">
        <f>IFERROR(VLOOKUP(A165,MO!$D$2:$L$15000,9,FALSE), "article non commandé livré")</f>
        <v>article non commandé livré</v>
      </c>
    </row>
    <row r="166" spans="1:7" x14ac:dyDescent="0.25">
      <c r="A166" s="22"/>
      <c r="B166" s="3" t="str">
        <f>IFERROR(VLOOKUP(A166,BLI!$C$2:$D$15000,2,FALSE), "article non commandé livré")</f>
        <v>article non commandé livré</v>
      </c>
      <c r="C166" s="3" t="str">
        <f>IFERROR(VLOOKUP(A166,MO!$C$2:$D$15000,2,FALSE), "article non commandé livré")</f>
        <v>article non commandé livré</v>
      </c>
      <c r="D166" s="4" t="str">
        <f>(IFERROR(VLOOKUP(A166,BLI!$C$2:$J$15000,8,FALSE),"0"))</f>
        <v>0</v>
      </c>
      <c r="E166" s="4">
        <f ca="1">SUMIF(MO!$D$2:$E$15000,A166,MO!$E$2:$E$15000)</f>
        <v>0</v>
      </c>
      <c r="F166" s="4">
        <f t="shared" ca="1" si="2"/>
        <v>0</v>
      </c>
      <c r="G166" s="19" t="str">
        <f>IFERROR(VLOOKUP(A166,MO!$D$2:$L$15000,9,FALSE), "article non commandé livré")</f>
        <v>article non commandé livré</v>
      </c>
    </row>
    <row r="167" spans="1:7" x14ac:dyDescent="0.25">
      <c r="A167" s="22"/>
      <c r="B167" s="3" t="str">
        <f>IFERROR(VLOOKUP(A167,BLI!$C$2:$D$15000,2,FALSE), "article non commandé livré")</f>
        <v>article non commandé livré</v>
      </c>
      <c r="C167" s="3" t="str">
        <f>IFERROR(VLOOKUP(A167,MO!$C$2:$D$15000,2,FALSE), "article non commandé livré")</f>
        <v>article non commandé livré</v>
      </c>
      <c r="D167" s="4" t="str">
        <f>(IFERROR(VLOOKUP(A167,BLI!$C$2:$J$15000,8,FALSE),"0"))</f>
        <v>0</v>
      </c>
      <c r="E167" s="4">
        <f ca="1">SUMIF(MO!$D$2:$E$15000,A167,MO!$E$2:$E$15000)</f>
        <v>0</v>
      </c>
      <c r="F167" s="4">
        <f t="shared" ca="1" si="2"/>
        <v>0</v>
      </c>
      <c r="G167" s="19" t="str">
        <f>IFERROR(VLOOKUP(A167,MO!$D$2:$L$15000,9,FALSE), "article non commandé livré")</f>
        <v>article non commandé livré</v>
      </c>
    </row>
    <row r="168" spans="1:7" x14ac:dyDescent="0.25">
      <c r="A168" s="22"/>
      <c r="B168" s="3" t="str">
        <f>IFERROR(VLOOKUP(A168,BLI!$C$2:$D$15000,2,FALSE), "article non commandé livré")</f>
        <v>article non commandé livré</v>
      </c>
      <c r="C168" s="3" t="str">
        <f>IFERROR(VLOOKUP(A168,MO!$C$2:$D$15000,2,FALSE), "article non commandé livré")</f>
        <v>article non commandé livré</v>
      </c>
      <c r="D168" s="4" t="str">
        <f>(IFERROR(VLOOKUP(A168,BLI!$C$2:$J$15000,8,FALSE),"0"))</f>
        <v>0</v>
      </c>
      <c r="E168" s="4">
        <f ca="1">SUMIF(MO!$D$2:$E$15000,A168,MO!$E$2:$E$15000)</f>
        <v>0</v>
      </c>
      <c r="F168" s="4">
        <f t="shared" ca="1" si="2"/>
        <v>0</v>
      </c>
      <c r="G168" s="19" t="str">
        <f>IFERROR(VLOOKUP(A168,MO!$D$2:$L$15000,9,FALSE), "article non commandé livré")</f>
        <v>article non commandé livré</v>
      </c>
    </row>
    <row r="169" spans="1:7" x14ac:dyDescent="0.25">
      <c r="A169" s="22"/>
      <c r="B169" s="3" t="str">
        <f>IFERROR(VLOOKUP(A169,BLI!$C$2:$D$15000,2,FALSE), "article non commandé livré")</f>
        <v>article non commandé livré</v>
      </c>
      <c r="C169" s="3" t="str">
        <f>IFERROR(VLOOKUP(A169,MO!$C$2:$D$15000,2,FALSE), "article non commandé livré")</f>
        <v>article non commandé livré</v>
      </c>
      <c r="D169" s="4" t="str">
        <f>(IFERROR(VLOOKUP(A169,BLI!$C$2:$J$15000,8,FALSE),"0"))</f>
        <v>0</v>
      </c>
      <c r="E169" s="4">
        <f ca="1">SUMIF(MO!$D$2:$E$15000,A169,MO!$E$2:$E$15000)</f>
        <v>0</v>
      </c>
      <c r="F169" s="4">
        <f t="shared" ca="1" si="2"/>
        <v>0</v>
      </c>
      <c r="G169" s="19" t="str">
        <f>IFERROR(VLOOKUP(A169,MO!$D$2:$L$15000,9,FALSE), "article non commandé livré")</f>
        <v>article non commandé livré</v>
      </c>
    </row>
    <row r="170" spans="1:7" x14ac:dyDescent="0.25">
      <c r="A170" s="22"/>
      <c r="B170" s="3" t="str">
        <f>IFERROR(VLOOKUP(A170,BLI!$C$2:$D$15000,2,FALSE), "article non commandé livré")</f>
        <v>article non commandé livré</v>
      </c>
      <c r="C170" s="3" t="str">
        <f>IFERROR(VLOOKUP(A170,MO!$C$2:$D$15000,2,FALSE), "article non commandé livré")</f>
        <v>article non commandé livré</v>
      </c>
      <c r="D170" s="4" t="str">
        <f>(IFERROR(VLOOKUP(A170,BLI!$C$2:$J$15000,8,FALSE),"0"))</f>
        <v>0</v>
      </c>
      <c r="E170" s="4">
        <f ca="1">SUMIF(MO!$D$2:$E$15000,A170,MO!$E$2:$E$15000)</f>
        <v>0</v>
      </c>
      <c r="F170" s="4">
        <f t="shared" ca="1" si="2"/>
        <v>0</v>
      </c>
      <c r="G170" s="19" t="str">
        <f>IFERROR(VLOOKUP(A170,MO!$D$2:$L$15000,9,FALSE), "article non commandé livré")</f>
        <v>article non commandé livré</v>
      </c>
    </row>
    <row r="171" spans="1:7" x14ac:dyDescent="0.25">
      <c r="A171" s="22"/>
      <c r="B171" s="3" t="str">
        <f>IFERROR(VLOOKUP(A171,BLI!$C$2:$D$15000,2,FALSE), "article non commandé livré")</f>
        <v>article non commandé livré</v>
      </c>
      <c r="C171" s="3" t="str">
        <f>IFERROR(VLOOKUP(A171,MO!$C$2:$D$15000,2,FALSE), "article non commandé livré")</f>
        <v>article non commandé livré</v>
      </c>
      <c r="D171" s="4" t="str">
        <f>(IFERROR(VLOOKUP(A171,BLI!$C$2:$J$15000,8,FALSE),"0"))</f>
        <v>0</v>
      </c>
      <c r="E171" s="4">
        <f ca="1">SUMIF(MO!$D$2:$E$15000,A171,MO!$E$2:$E$15000)</f>
        <v>0</v>
      </c>
      <c r="F171" s="4">
        <f t="shared" ca="1" si="2"/>
        <v>0</v>
      </c>
      <c r="G171" s="19" t="str">
        <f>IFERROR(VLOOKUP(A171,MO!$D$2:$L$15000,9,FALSE), "article non commandé livré")</f>
        <v>article non commandé livré</v>
      </c>
    </row>
    <row r="172" spans="1:7" x14ac:dyDescent="0.25">
      <c r="A172" s="22"/>
      <c r="B172" s="3" t="str">
        <f>IFERROR(VLOOKUP(A172,BLI!$C$2:$D$15000,2,FALSE), "article non commandé livré")</f>
        <v>article non commandé livré</v>
      </c>
      <c r="C172" s="3" t="str">
        <f>IFERROR(VLOOKUP(A172,MO!$C$2:$D$15000,2,FALSE), "article non commandé livré")</f>
        <v>article non commandé livré</v>
      </c>
      <c r="D172" s="4" t="str">
        <f>(IFERROR(VLOOKUP(A172,BLI!$C$2:$J$15000,8,FALSE),"0"))</f>
        <v>0</v>
      </c>
      <c r="E172" s="4">
        <f ca="1">SUMIF(MO!$D$2:$E$15000,A172,MO!$E$2:$E$15000)</f>
        <v>0</v>
      </c>
      <c r="F172" s="4">
        <f t="shared" ca="1" si="2"/>
        <v>0</v>
      </c>
      <c r="G172" s="19" t="str">
        <f>IFERROR(VLOOKUP(A172,MO!$D$2:$L$15000,9,FALSE), "article non commandé livré")</f>
        <v>article non commandé livré</v>
      </c>
    </row>
    <row r="173" spans="1:7" x14ac:dyDescent="0.25">
      <c r="A173" s="22"/>
      <c r="B173" s="3" t="str">
        <f>IFERROR(VLOOKUP(A173,BLI!$C$2:$D$15000,2,FALSE), "article non commandé livré")</f>
        <v>article non commandé livré</v>
      </c>
      <c r="C173" s="3" t="str">
        <f>IFERROR(VLOOKUP(A173,MO!$C$2:$D$15000,2,FALSE), "article non commandé livré")</f>
        <v>article non commandé livré</v>
      </c>
      <c r="D173" s="4" t="str">
        <f>(IFERROR(VLOOKUP(A173,BLI!$C$2:$J$15000,8,FALSE),"0"))</f>
        <v>0</v>
      </c>
      <c r="E173" s="4">
        <f ca="1">SUMIF(MO!$D$2:$E$15000,A173,MO!$E$2:$E$15000)</f>
        <v>0</v>
      </c>
      <c r="F173" s="4">
        <f t="shared" ca="1" si="2"/>
        <v>0</v>
      </c>
      <c r="G173" s="19" t="str">
        <f>IFERROR(VLOOKUP(A173,MO!$D$2:$L$15000,9,FALSE), "article non commandé livré")</f>
        <v>article non commandé livré</v>
      </c>
    </row>
    <row r="174" spans="1:7" x14ac:dyDescent="0.25">
      <c r="A174" s="22"/>
      <c r="B174" s="3" t="str">
        <f>IFERROR(VLOOKUP(A174,BLI!$C$2:$D$15000,2,FALSE), "article non commandé livré")</f>
        <v>article non commandé livré</v>
      </c>
      <c r="C174" s="3" t="str">
        <f>IFERROR(VLOOKUP(A174,MO!$C$2:$D$15000,2,FALSE), "article non commandé livré")</f>
        <v>article non commandé livré</v>
      </c>
      <c r="D174" s="4" t="str">
        <f>(IFERROR(VLOOKUP(A174,BLI!$C$2:$J$15000,8,FALSE),"0"))</f>
        <v>0</v>
      </c>
      <c r="E174" s="4">
        <f ca="1">SUMIF(MO!$D$2:$E$15000,A174,MO!$E$2:$E$15000)</f>
        <v>0</v>
      </c>
      <c r="F174" s="4">
        <f t="shared" ca="1" si="2"/>
        <v>0</v>
      </c>
      <c r="G174" s="19" t="str">
        <f>IFERROR(VLOOKUP(A174,MO!$D$2:$L$15000,9,FALSE), "article non commandé livré")</f>
        <v>article non commandé livré</v>
      </c>
    </row>
    <row r="175" spans="1:7" x14ac:dyDescent="0.25">
      <c r="A175" s="22"/>
      <c r="B175" s="3" t="str">
        <f>IFERROR(VLOOKUP(A175,BLI!$C$2:$D$15000,2,FALSE), "article non commandé livré")</f>
        <v>article non commandé livré</v>
      </c>
      <c r="C175" s="3" t="str">
        <f>IFERROR(VLOOKUP(A175,MO!$C$2:$D$15000,2,FALSE), "article non commandé livré")</f>
        <v>article non commandé livré</v>
      </c>
      <c r="D175" s="4" t="str">
        <f>(IFERROR(VLOOKUP(A175,BLI!$C$2:$J$15000,8,FALSE),"0"))</f>
        <v>0</v>
      </c>
      <c r="E175" s="4">
        <f ca="1">SUMIF(MO!$D$2:$E$15000,A175,MO!$E$2:$E$15000)</f>
        <v>0</v>
      </c>
      <c r="F175" s="4">
        <f t="shared" ca="1" si="2"/>
        <v>0</v>
      </c>
      <c r="G175" s="19" t="str">
        <f>IFERROR(VLOOKUP(A175,MO!$D$2:$L$15000,9,FALSE), "article non commandé livré")</f>
        <v>article non commandé livré</v>
      </c>
    </row>
    <row r="176" spans="1:7" x14ac:dyDescent="0.25">
      <c r="A176" s="22"/>
      <c r="B176" s="3" t="str">
        <f>IFERROR(VLOOKUP(A176,BLI!$C$2:$D$15000,2,FALSE), "article non commandé livré")</f>
        <v>article non commandé livré</v>
      </c>
      <c r="C176" s="3" t="str">
        <f>IFERROR(VLOOKUP(A176,MO!$C$2:$D$15000,2,FALSE), "article non commandé livré")</f>
        <v>article non commandé livré</v>
      </c>
      <c r="D176" s="4" t="str">
        <f>(IFERROR(VLOOKUP(A176,BLI!$C$2:$J$15000,8,FALSE),"0"))</f>
        <v>0</v>
      </c>
      <c r="E176" s="4">
        <f ca="1">SUMIF(MO!$D$2:$E$15000,A176,MO!$E$2:$E$15000)</f>
        <v>0</v>
      </c>
      <c r="F176" s="4">
        <f t="shared" ca="1" si="2"/>
        <v>0</v>
      </c>
      <c r="G176" s="19" t="str">
        <f>IFERROR(VLOOKUP(A176,MO!$D$2:$L$15000,9,FALSE), "article non commandé livré")</f>
        <v>article non commandé livré</v>
      </c>
    </row>
    <row r="177" spans="1:7" x14ac:dyDescent="0.25">
      <c r="A177" s="22"/>
      <c r="B177" s="3" t="str">
        <f>IFERROR(VLOOKUP(A177,BLI!$C$2:$D$15000,2,FALSE), "article non commandé livré")</f>
        <v>article non commandé livré</v>
      </c>
      <c r="C177" s="3" t="str">
        <f>IFERROR(VLOOKUP(A177,MO!$C$2:$D$15000,2,FALSE), "article non commandé livré")</f>
        <v>article non commandé livré</v>
      </c>
      <c r="D177" s="4" t="str">
        <f>(IFERROR(VLOOKUP(A177,BLI!$C$2:$J$15000,8,FALSE),"0"))</f>
        <v>0</v>
      </c>
      <c r="E177" s="4">
        <f ca="1">SUMIF(MO!$D$2:$E$15000,A177,MO!$E$2:$E$15000)</f>
        <v>0</v>
      </c>
      <c r="F177" s="4">
        <f t="shared" ca="1" si="2"/>
        <v>0</v>
      </c>
      <c r="G177" s="19" t="str">
        <f>IFERROR(VLOOKUP(A177,MO!$D$2:$L$15000,9,FALSE), "article non commandé livré")</f>
        <v>article non commandé livré</v>
      </c>
    </row>
    <row r="178" spans="1:7" x14ac:dyDescent="0.25">
      <c r="A178" s="22"/>
      <c r="B178" s="3" t="str">
        <f>IFERROR(VLOOKUP(A178,BLI!$C$2:$D$15000,2,FALSE), "article non commandé livré")</f>
        <v>article non commandé livré</v>
      </c>
      <c r="C178" s="3" t="str">
        <f>IFERROR(VLOOKUP(A178,MO!$C$2:$D$15000,2,FALSE), "article non commandé livré")</f>
        <v>article non commandé livré</v>
      </c>
      <c r="D178" s="4" t="str">
        <f>(IFERROR(VLOOKUP(A178,BLI!$C$2:$J$15000,8,FALSE),"0"))</f>
        <v>0</v>
      </c>
      <c r="E178" s="4">
        <f ca="1">SUMIF(MO!$D$2:$E$15000,A178,MO!$E$2:$E$15000)</f>
        <v>0</v>
      </c>
      <c r="F178" s="4">
        <f t="shared" ca="1" si="2"/>
        <v>0</v>
      </c>
      <c r="G178" s="19" t="str">
        <f>IFERROR(VLOOKUP(A178,MO!$D$2:$L$15000,9,FALSE), "article non commandé livré")</f>
        <v>article non commandé livré</v>
      </c>
    </row>
    <row r="179" spans="1:7" x14ac:dyDescent="0.25">
      <c r="A179" s="22"/>
      <c r="B179" s="3" t="str">
        <f>IFERROR(VLOOKUP(A179,BLI!$C$2:$D$15000,2,FALSE), "article non commandé livré")</f>
        <v>article non commandé livré</v>
      </c>
      <c r="C179" s="3" t="str">
        <f>IFERROR(VLOOKUP(A179,MO!$C$2:$D$15000,2,FALSE), "article non commandé livré")</f>
        <v>article non commandé livré</v>
      </c>
      <c r="D179" s="4" t="str">
        <f>(IFERROR(VLOOKUP(A179,BLI!$C$2:$J$15000,8,FALSE),"0"))</f>
        <v>0</v>
      </c>
      <c r="E179" s="4">
        <f ca="1">SUMIF(MO!$D$2:$E$15000,A179,MO!$E$2:$E$15000)</f>
        <v>0</v>
      </c>
      <c r="F179" s="4">
        <f t="shared" ca="1" si="2"/>
        <v>0</v>
      </c>
      <c r="G179" s="19" t="str">
        <f>IFERROR(VLOOKUP(A179,MO!$D$2:$L$15000,9,FALSE), "article non commandé livré")</f>
        <v>article non commandé livré</v>
      </c>
    </row>
    <row r="180" spans="1:7" x14ac:dyDescent="0.25">
      <c r="A180" s="22"/>
      <c r="B180" s="3" t="str">
        <f>IFERROR(VLOOKUP(A180,BLI!$C$2:$D$15000,2,FALSE), "article non commandé livré")</f>
        <v>article non commandé livré</v>
      </c>
      <c r="C180" s="3" t="str">
        <f>IFERROR(VLOOKUP(A180,MO!$C$2:$D$15000,2,FALSE), "article non commandé livré")</f>
        <v>article non commandé livré</v>
      </c>
      <c r="D180" s="4" t="str">
        <f>(IFERROR(VLOOKUP(A180,BLI!$C$2:$J$15000,8,FALSE),"0"))</f>
        <v>0</v>
      </c>
      <c r="E180" s="4">
        <f ca="1">SUMIF(MO!$D$2:$E$15000,A180,MO!$E$2:$E$15000)</f>
        <v>0</v>
      </c>
      <c r="F180" s="4">
        <f t="shared" ca="1" si="2"/>
        <v>0</v>
      </c>
      <c r="G180" s="19" t="str">
        <f>IFERROR(VLOOKUP(A180,MO!$D$2:$L$15000,9,FALSE), "article non commandé livré")</f>
        <v>article non commandé livré</v>
      </c>
    </row>
    <row r="181" spans="1:7" x14ac:dyDescent="0.25">
      <c r="A181" s="22"/>
      <c r="B181" s="3" t="str">
        <f>IFERROR(VLOOKUP(A181,BLI!$C$2:$D$15000,2,FALSE), "article non commandé livré")</f>
        <v>article non commandé livré</v>
      </c>
      <c r="C181" s="3" t="str">
        <f>IFERROR(VLOOKUP(A181,MO!$C$2:$D$15000,2,FALSE), "article non commandé livré")</f>
        <v>article non commandé livré</v>
      </c>
      <c r="D181" s="4" t="str">
        <f>(IFERROR(VLOOKUP(A181,BLI!$C$2:$J$15000,8,FALSE),"0"))</f>
        <v>0</v>
      </c>
      <c r="E181" s="4">
        <f ca="1">SUMIF(MO!$D$2:$E$15000,A181,MO!$E$2:$E$15000)</f>
        <v>0</v>
      </c>
      <c r="F181" s="4">
        <f t="shared" ca="1" si="2"/>
        <v>0</v>
      </c>
      <c r="G181" s="19" t="str">
        <f>IFERROR(VLOOKUP(A181,MO!$D$2:$L$15000,9,FALSE), "article non commandé livré")</f>
        <v>article non commandé livré</v>
      </c>
    </row>
    <row r="182" spans="1:7" x14ac:dyDescent="0.25">
      <c r="A182" s="22"/>
      <c r="B182" s="3" t="str">
        <f>IFERROR(VLOOKUP(A182,BLI!$C$2:$D$15000,2,FALSE), "article non commandé livré")</f>
        <v>article non commandé livré</v>
      </c>
      <c r="C182" s="3" t="str">
        <f>IFERROR(VLOOKUP(A182,MO!$C$2:$D$15000,2,FALSE), "article non commandé livré")</f>
        <v>article non commandé livré</v>
      </c>
      <c r="D182" s="4" t="str">
        <f>(IFERROR(VLOOKUP(A182,BLI!$C$2:$J$15000,8,FALSE),"0"))</f>
        <v>0</v>
      </c>
      <c r="E182" s="4">
        <f ca="1">SUMIF(MO!$D$2:$E$15000,A182,MO!$E$2:$E$15000)</f>
        <v>0</v>
      </c>
      <c r="F182" s="4">
        <f t="shared" ca="1" si="2"/>
        <v>0</v>
      </c>
      <c r="G182" s="19" t="str">
        <f>IFERROR(VLOOKUP(A182,MO!$D$2:$L$15000,9,FALSE), "article non commandé livré")</f>
        <v>article non commandé livré</v>
      </c>
    </row>
    <row r="183" spans="1:7" x14ac:dyDescent="0.25">
      <c r="A183" s="22"/>
      <c r="B183" s="3" t="str">
        <f>IFERROR(VLOOKUP(A183,BLI!$C$2:$D$15000,2,FALSE), "article non commandé livré")</f>
        <v>article non commandé livré</v>
      </c>
      <c r="C183" s="3" t="str">
        <f>IFERROR(VLOOKUP(A183,MO!$C$2:$D$15000,2,FALSE), "article non commandé livré")</f>
        <v>article non commandé livré</v>
      </c>
      <c r="D183" s="4" t="str">
        <f>(IFERROR(VLOOKUP(A183,BLI!$C$2:$J$15000,8,FALSE),"0"))</f>
        <v>0</v>
      </c>
      <c r="E183" s="4">
        <f ca="1">SUMIF(MO!$D$2:$E$15000,A183,MO!$E$2:$E$15000)</f>
        <v>0</v>
      </c>
      <c r="F183" s="4">
        <f t="shared" ca="1" si="2"/>
        <v>0</v>
      </c>
      <c r="G183" s="19" t="str">
        <f>IFERROR(VLOOKUP(A183,MO!$D$2:$L$15000,9,FALSE), "article non commandé livré")</f>
        <v>article non commandé livré</v>
      </c>
    </row>
    <row r="184" spans="1:7" x14ac:dyDescent="0.25">
      <c r="A184" s="22"/>
      <c r="B184" s="3" t="str">
        <f>IFERROR(VLOOKUP(A184,BLI!$C$2:$D$15000,2,FALSE), "article non commandé livré")</f>
        <v>article non commandé livré</v>
      </c>
      <c r="C184" s="3" t="str">
        <f>IFERROR(VLOOKUP(A184,MO!$C$2:$D$15000,2,FALSE), "article non commandé livré")</f>
        <v>article non commandé livré</v>
      </c>
      <c r="D184" s="4" t="str">
        <f>(IFERROR(VLOOKUP(A184,BLI!$C$2:$J$15000,8,FALSE),"0"))</f>
        <v>0</v>
      </c>
      <c r="E184" s="4">
        <f ca="1">SUMIF(MO!$D$2:$E$15000,A184,MO!$E$2:$E$15000)</f>
        <v>0</v>
      </c>
      <c r="F184" s="4">
        <f t="shared" ca="1" si="2"/>
        <v>0</v>
      </c>
      <c r="G184" s="19" t="str">
        <f>IFERROR(VLOOKUP(A184,MO!$D$2:$L$15000,9,FALSE), "article non commandé livré")</f>
        <v>article non commandé livré</v>
      </c>
    </row>
    <row r="185" spans="1:7" x14ac:dyDescent="0.25">
      <c r="A185" s="22"/>
      <c r="B185" s="3" t="str">
        <f>IFERROR(VLOOKUP(A185,BLI!$C$2:$D$15000,2,FALSE), "article non commandé livré")</f>
        <v>article non commandé livré</v>
      </c>
      <c r="C185" s="3" t="str">
        <f>IFERROR(VLOOKUP(A185,MO!$C$2:$D$15000,2,FALSE), "article non commandé livré")</f>
        <v>article non commandé livré</v>
      </c>
      <c r="D185" s="4" t="str">
        <f>(IFERROR(VLOOKUP(A185,BLI!$C$2:$J$15000,8,FALSE),"0"))</f>
        <v>0</v>
      </c>
      <c r="E185" s="4">
        <f ca="1">SUMIF(MO!$D$2:$E$15000,A185,MO!$E$2:$E$15000)</f>
        <v>0</v>
      </c>
      <c r="F185" s="4">
        <f t="shared" ca="1" si="2"/>
        <v>0</v>
      </c>
      <c r="G185" s="19" t="str">
        <f>IFERROR(VLOOKUP(A185,MO!$D$2:$L$15000,9,FALSE), "article non commandé livré")</f>
        <v>article non commandé livré</v>
      </c>
    </row>
    <row r="186" spans="1:7" x14ac:dyDescent="0.25">
      <c r="A186" s="22"/>
      <c r="B186" s="3" t="str">
        <f>IFERROR(VLOOKUP(A186,BLI!$C$2:$D$15000,2,FALSE), "article non commandé livré")</f>
        <v>article non commandé livré</v>
      </c>
      <c r="C186" s="3" t="str">
        <f>IFERROR(VLOOKUP(A186,MO!$C$2:$D$15000,2,FALSE), "article non commandé livré")</f>
        <v>article non commandé livré</v>
      </c>
      <c r="D186" s="4" t="str">
        <f>(IFERROR(VLOOKUP(A186,BLI!$C$2:$J$15000,8,FALSE),"0"))</f>
        <v>0</v>
      </c>
      <c r="E186" s="4">
        <f ca="1">SUMIF(MO!$D$2:$E$15000,A186,MO!$E$2:$E$15000)</f>
        <v>0</v>
      </c>
      <c r="F186" s="4">
        <f t="shared" ca="1" si="2"/>
        <v>0</v>
      </c>
      <c r="G186" s="19" t="str">
        <f>IFERROR(VLOOKUP(A186,MO!$D$2:$L$15000,9,FALSE), "article non commandé livré")</f>
        <v>article non commandé livré</v>
      </c>
    </row>
    <row r="187" spans="1:7" x14ac:dyDescent="0.25">
      <c r="A187" s="22"/>
      <c r="B187" s="3" t="str">
        <f>IFERROR(VLOOKUP(A187,BLI!$C$2:$D$15000,2,FALSE), "article non commandé livré")</f>
        <v>article non commandé livré</v>
      </c>
      <c r="C187" s="3" t="str">
        <f>IFERROR(VLOOKUP(A187,MO!$C$2:$D$15000,2,FALSE), "article non commandé livré")</f>
        <v>article non commandé livré</v>
      </c>
      <c r="D187" s="4" t="str">
        <f>(IFERROR(VLOOKUP(A187,BLI!$C$2:$J$15000,8,FALSE),"0"))</f>
        <v>0</v>
      </c>
      <c r="E187" s="4">
        <f ca="1">SUMIF(MO!$D$2:$E$15000,A187,MO!$E$2:$E$15000)</f>
        <v>0</v>
      </c>
      <c r="F187" s="4">
        <f t="shared" ca="1" si="2"/>
        <v>0</v>
      </c>
      <c r="G187" s="19" t="str">
        <f>IFERROR(VLOOKUP(A187,MO!$D$2:$L$15000,9,FALSE), "article non commandé livré")</f>
        <v>article non commandé livré</v>
      </c>
    </row>
    <row r="188" spans="1:7" x14ac:dyDescent="0.25">
      <c r="A188" s="22"/>
      <c r="B188" s="3" t="str">
        <f>IFERROR(VLOOKUP(A188,BLI!$C$2:$D$15000,2,FALSE), "article non commandé livré")</f>
        <v>article non commandé livré</v>
      </c>
      <c r="C188" s="3" t="str">
        <f>IFERROR(VLOOKUP(A188,MO!$C$2:$D$15000,2,FALSE), "article non commandé livré")</f>
        <v>article non commandé livré</v>
      </c>
      <c r="D188" s="4" t="str">
        <f>(IFERROR(VLOOKUP(A188,BLI!$C$2:$J$15000,8,FALSE),"0"))</f>
        <v>0</v>
      </c>
      <c r="E188" s="4">
        <f ca="1">SUMIF(MO!$D$2:$E$15000,A188,MO!$E$2:$E$15000)</f>
        <v>0</v>
      </c>
      <c r="F188" s="4">
        <f t="shared" ca="1" si="2"/>
        <v>0</v>
      </c>
      <c r="G188" s="19" t="str">
        <f>IFERROR(VLOOKUP(A188,MO!$D$2:$L$15000,9,FALSE), "article non commandé livré")</f>
        <v>article non commandé livré</v>
      </c>
    </row>
    <row r="189" spans="1:7" x14ac:dyDescent="0.25">
      <c r="A189" s="22"/>
      <c r="B189" s="3" t="str">
        <f>IFERROR(VLOOKUP(A189,BLI!$C$2:$D$15000,2,FALSE), "article non commandé livré")</f>
        <v>article non commandé livré</v>
      </c>
      <c r="C189" s="3" t="str">
        <f>IFERROR(VLOOKUP(A189,MO!$C$2:$D$15000,2,FALSE), "article non commandé livré")</f>
        <v>article non commandé livré</v>
      </c>
      <c r="D189" s="4" t="str">
        <f>(IFERROR(VLOOKUP(A189,BLI!$C$2:$J$15000,8,FALSE),"0"))</f>
        <v>0</v>
      </c>
      <c r="E189" s="4">
        <f ca="1">SUMIF(MO!$D$2:$E$15000,A189,MO!$E$2:$E$15000)</f>
        <v>0</v>
      </c>
      <c r="F189" s="4">
        <f t="shared" ca="1" si="2"/>
        <v>0</v>
      </c>
      <c r="G189" s="19" t="str">
        <f>IFERROR(VLOOKUP(A189,MO!$D$2:$L$15000,9,FALSE), "article non commandé livré")</f>
        <v>article non commandé livré</v>
      </c>
    </row>
    <row r="190" spans="1:7" x14ac:dyDescent="0.25">
      <c r="A190" s="22"/>
      <c r="B190" s="3" t="str">
        <f>IFERROR(VLOOKUP(A190,BLI!$C$2:$D$15000,2,FALSE), "article non commandé livré")</f>
        <v>article non commandé livré</v>
      </c>
      <c r="C190" s="3" t="str">
        <f>IFERROR(VLOOKUP(A190,MO!$C$2:$D$15000,2,FALSE), "article non commandé livré")</f>
        <v>article non commandé livré</v>
      </c>
      <c r="D190" s="4" t="str">
        <f>(IFERROR(VLOOKUP(A190,BLI!$C$2:$J$15000,8,FALSE),"0"))</f>
        <v>0</v>
      </c>
      <c r="E190" s="4">
        <f ca="1">SUMIF(MO!$D$2:$E$15000,A190,MO!$E$2:$E$15000)</f>
        <v>0</v>
      </c>
      <c r="F190" s="4">
        <f t="shared" ca="1" si="2"/>
        <v>0</v>
      </c>
      <c r="G190" s="19" t="str">
        <f>IFERROR(VLOOKUP(A190,MO!$D$2:$L$15000,9,FALSE), "article non commandé livré")</f>
        <v>article non commandé livré</v>
      </c>
    </row>
    <row r="191" spans="1:7" x14ac:dyDescent="0.25">
      <c r="A191" s="22"/>
      <c r="B191" s="3" t="str">
        <f>IFERROR(VLOOKUP(A191,BLI!$C$2:$D$15000,2,FALSE), "article non commandé livré")</f>
        <v>article non commandé livré</v>
      </c>
      <c r="C191" s="3" t="str">
        <f>IFERROR(VLOOKUP(A191,MO!$C$2:$D$15000,2,FALSE), "article non commandé livré")</f>
        <v>article non commandé livré</v>
      </c>
      <c r="D191" s="4" t="str">
        <f>(IFERROR(VLOOKUP(A191,BLI!$C$2:$J$15000,8,FALSE),"0"))</f>
        <v>0</v>
      </c>
      <c r="E191" s="4">
        <f ca="1">SUMIF(MO!$D$2:$E$15000,A191,MO!$E$2:$E$15000)</f>
        <v>0</v>
      </c>
      <c r="F191" s="4">
        <f t="shared" ca="1" si="2"/>
        <v>0</v>
      </c>
      <c r="G191" s="19" t="str">
        <f>IFERROR(VLOOKUP(A191,MO!$D$2:$L$15000,9,FALSE), "article non commandé livré")</f>
        <v>article non commandé livré</v>
      </c>
    </row>
    <row r="192" spans="1:7" x14ac:dyDescent="0.25">
      <c r="A192" s="22"/>
      <c r="B192" s="3" t="str">
        <f>IFERROR(VLOOKUP(A192,BLI!$C$2:$D$15000,2,FALSE), "article non commandé livré")</f>
        <v>article non commandé livré</v>
      </c>
      <c r="C192" s="3" t="str">
        <f>IFERROR(VLOOKUP(A192,MO!$C$2:$D$15000,2,FALSE), "article non commandé livré")</f>
        <v>article non commandé livré</v>
      </c>
      <c r="D192" s="4" t="str">
        <f>(IFERROR(VLOOKUP(A192,BLI!$C$2:$J$15000,8,FALSE),"0"))</f>
        <v>0</v>
      </c>
      <c r="E192" s="4">
        <f ca="1">SUMIF(MO!$D$2:$E$15000,A192,MO!$E$2:$E$15000)</f>
        <v>0</v>
      </c>
      <c r="F192" s="4">
        <f t="shared" ca="1" si="2"/>
        <v>0</v>
      </c>
      <c r="G192" s="19" t="str">
        <f>IFERROR(VLOOKUP(A192,MO!$D$2:$L$15000,9,FALSE), "article non commandé livré")</f>
        <v>article non commandé livré</v>
      </c>
    </row>
    <row r="193" spans="1:7" x14ac:dyDescent="0.25">
      <c r="A193" s="22"/>
      <c r="B193" s="3" t="str">
        <f>IFERROR(VLOOKUP(A193,BLI!$C$2:$D$15000,2,FALSE), "article non commandé livré")</f>
        <v>article non commandé livré</v>
      </c>
      <c r="C193" s="3" t="str">
        <f>IFERROR(VLOOKUP(A193,MO!$C$2:$D$15000,2,FALSE), "article non commandé livré")</f>
        <v>article non commandé livré</v>
      </c>
      <c r="D193" s="4" t="str">
        <f>(IFERROR(VLOOKUP(A193,BLI!$C$2:$J$15000,8,FALSE),"0"))</f>
        <v>0</v>
      </c>
      <c r="E193" s="4">
        <f ca="1">SUMIF(MO!$D$2:$E$15000,A193,MO!$E$2:$E$15000)</f>
        <v>0</v>
      </c>
      <c r="F193" s="4">
        <f t="shared" ca="1" si="2"/>
        <v>0</v>
      </c>
      <c r="G193" s="19" t="str">
        <f>IFERROR(VLOOKUP(A193,MO!$D$2:$L$15000,9,FALSE), "article non commandé livré")</f>
        <v>article non commandé livré</v>
      </c>
    </row>
    <row r="194" spans="1:7" x14ac:dyDescent="0.25">
      <c r="A194" s="22"/>
      <c r="B194" s="3" t="str">
        <f>IFERROR(VLOOKUP(A194,BLI!$C$2:$D$15000,2,FALSE), "article non commandé livré")</f>
        <v>article non commandé livré</v>
      </c>
      <c r="C194" s="3" t="str">
        <f>IFERROR(VLOOKUP(A194,MO!$C$2:$D$15000,2,FALSE), "article non commandé livré")</f>
        <v>article non commandé livré</v>
      </c>
      <c r="D194" s="4" t="str">
        <f>(IFERROR(VLOOKUP(A194,BLI!$C$2:$J$15000,8,FALSE),"0"))</f>
        <v>0</v>
      </c>
      <c r="E194" s="4">
        <f ca="1">SUMIF(MO!$D$2:$E$15000,A194,MO!$E$2:$E$15000)</f>
        <v>0</v>
      </c>
      <c r="F194" s="4">
        <f t="shared" ca="1" si="2"/>
        <v>0</v>
      </c>
      <c r="G194" s="19" t="str">
        <f>IFERROR(VLOOKUP(A194,MO!$D$2:$L$15000,9,FALSE), "article non commandé livré")</f>
        <v>article non commandé livré</v>
      </c>
    </row>
    <row r="195" spans="1:7" x14ac:dyDescent="0.25">
      <c r="A195" s="22"/>
      <c r="B195" s="3" t="str">
        <f>IFERROR(VLOOKUP(A195,BLI!$C$2:$D$15000,2,FALSE), "article non commandé livré")</f>
        <v>article non commandé livré</v>
      </c>
      <c r="C195" s="3" t="str">
        <f>IFERROR(VLOOKUP(A195,MO!$C$2:$D$15000,2,FALSE), "article non commandé livré")</f>
        <v>article non commandé livré</v>
      </c>
      <c r="D195" s="4" t="str">
        <f>(IFERROR(VLOOKUP(A195,BLI!$C$2:$J$15000,8,FALSE),"0"))</f>
        <v>0</v>
      </c>
      <c r="E195" s="4">
        <f ca="1">SUMIF(MO!$D$2:$E$15000,A195,MO!$E$2:$E$15000)</f>
        <v>0</v>
      </c>
      <c r="F195" s="4">
        <f t="shared" ref="F195:F258" ca="1" si="3">SUM(E195-D195)</f>
        <v>0</v>
      </c>
      <c r="G195" s="19" t="str">
        <f>IFERROR(VLOOKUP(A195,MO!$D$2:$L$15000,9,FALSE), "article non commandé livré")</f>
        <v>article non commandé livré</v>
      </c>
    </row>
    <row r="196" spans="1:7" x14ac:dyDescent="0.25">
      <c r="A196" s="22"/>
      <c r="B196" s="3" t="str">
        <f>IFERROR(VLOOKUP(A196,BLI!$C$2:$D$15000,2,FALSE), "article non commandé livré")</f>
        <v>article non commandé livré</v>
      </c>
      <c r="C196" s="3" t="str">
        <f>IFERROR(VLOOKUP(A196,MO!$C$2:$D$15000,2,FALSE), "article non commandé livré")</f>
        <v>article non commandé livré</v>
      </c>
      <c r="D196" s="4" t="str">
        <f>(IFERROR(VLOOKUP(A196,BLI!$C$2:$J$15000,8,FALSE),"0"))</f>
        <v>0</v>
      </c>
      <c r="E196" s="4">
        <f ca="1">SUMIF(MO!$D$2:$E$15000,A196,MO!$E$2:$E$15000)</f>
        <v>0</v>
      </c>
      <c r="F196" s="4">
        <f t="shared" ca="1" si="3"/>
        <v>0</v>
      </c>
      <c r="G196" s="19" t="str">
        <f>IFERROR(VLOOKUP(A196,MO!$D$2:$L$15000,9,FALSE), "article non commandé livré")</f>
        <v>article non commandé livré</v>
      </c>
    </row>
    <row r="197" spans="1:7" x14ac:dyDescent="0.25">
      <c r="A197" s="22"/>
      <c r="B197" s="3" t="str">
        <f>IFERROR(VLOOKUP(A197,BLI!$C$2:$D$15000,2,FALSE), "article non commandé livré")</f>
        <v>article non commandé livré</v>
      </c>
      <c r="C197" s="3" t="str">
        <f>IFERROR(VLOOKUP(A197,MO!$C$2:$D$15000,2,FALSE), "article non commandé livré")</f>
        <v>article non commandé livré</v>
      </c>
      <c r="D197" s="4" t="str">
        <f>(IFERROR(VLOOKUP(A197,BLI!$C$2:$J$15000,8,FALSE),"0"))</f>
        <v>0</v>
      </c>
      <c r="E197" s="4">
        <f ca="1">SUMIF(MO!$D$2:$E$15000,A197,MO!$E$2:$E$15000)</f>
        <v>0</v>
      </c>
      <c r="F197" s="4">
        <f t="shared" ca="1" si="3"/>
        <v>0</v>
      </c>
      <c r="G197" s="19" t="str">
        <f>IFERROR(VLOOKUP(A197,MO!$D$2:$L$15000,9,FALSE), "article non commandé livré")</f>
        <v>article non commandé livré</v>
      </c>
    </row>
    <row r="198" spans="1:7" x14ac:dyDescent="0.25">
      <c r="A198" s="22"/>
      <c r="B198" s="3" t="str">
        <f>IFERROR(VLOOKUP(A198,BLI!$C$2:$D$15000,2,FALSE), "article non commandé livré")</f>
        <v>article non commandé livré</v>
      </c>
      <c r="C198" s="3" t="str">
        <f>IFERROR(VLOOKUP(A198,MO!$C$2:$D$15000,2,FALSE), "article non commandé livré")</f>
        <v>article non commandé livré</v>
      </c>
      <c r="D198" s="4" t="str">
        <f>(IFERROR(VLOOKUP(A198,BLI!$C$2:$J$15000,8,FALSE),"0"))</f>
        <v>0</v>
      </c>
      <c r="E198" s="4">
        <f ca="1">SUMIF(MO!$D$2:$E$15000,A198,MO!$E$2:$E$15000)</f>
        <v>0</v>
      </c>
      <c r="F198" s="4">
        <f t="shared" ca="1" si="3"/>
        <v>0</v>
      </c>
      <c r="G198" s="19" t="str">
        <f>IFERROR(VLOOKUP(A198,MO!$D$2:$L$15000,9,FALSE), "article non commandé livré")</f>
        <v>article non commandé livré</v>
      </c>
    </row>
    <row r="199" spans="1:7" x14ac:dyDescent="0.25">
      <c r="A199" s="22"/>
      <c r="B199" s="3" t="str">
        <f>IFERROR(VLOOKUP(A199,BLI!$C$2:$D$15000,2,FALSE), "article non commandé livré")</f>
        <v>article non commandé livré</v>
      </c>
      <c r="C199" s="3" t="str">
        <f>IFERROR(VLOOKUP(A199,MO!$C$2:$D$15000,2,FALSE), "article non commandé livré")</f>
        <v>article non commandé livré</v>
      </c>
      <c r="D199" s="4" t="str">
        <f>(IFERROR(VLOOKUP(A199,BLI!$C$2:$J$15000,8,FALSE),"0"))</f>
        <v>0</v>
      </c>
      <c r="E199" s="4">
        <f ca="1">SUMIF(MO!$D$2:$E$15000,A199,MO!$E$2:$E$15000)</f>
        <v>0</v>
      </c>
      <c r="F199" s="4">
        <f t="shared" ca="1" si="3"/>
        <v>0</v>
      </c>
      <c r="G199" s="19" t="str">
        <f>IFERROR(VLOOKUP(A199,MO!$D$2:$L$15000,9,FALSE), "article non commandé livré")</f>
        <v>article non commandé livré</v>
      </c>
    </row>
    <row r="200" spans="1:7" x14ac:dyDescent="0.25">
      <c r="A200" s="22"/>
      <c r="B200" s="3" t="str">
        <f>IFERROR(VLOOKUP(A200,BLI!$C$2:$D$15000,2,FALSE), "article non commandé livré")</f>
        <v>article non commandé livré</v>
      </c>
      <c r="C200" s="3" t="str">
        <f>IFERROR(VLOOKUP(A200,MO!$C$2:$D$15000,2,FALSE), "article non commandé livré")</f>
        <v>article non commandé livré</v>
      </c>
      <c r="D200" s="4" t="str">
        <f>(IFERROR(VLOOKUP(A200,BLI!$C$2:$J$15000,8,FALSE),"0"))</f>
        <v>0</v>
      </c>
      <c r="E200" s="4">
        <f ca="1">SUMIF(MO!$D$2:$E$15000,A200,MO!$E$2:$E$15000)</f>
        <v>0</v>
      </c>
      <c r="F200" s="4">
        <f t="shared" ca="1" si="3"/>
        <v>0</v>
      </c>
      <c r="G200" s="19" t="str">
        <f>IFERROR(VLOOKUP(A200,MO!$D$2:$L$15000,9,FALSE), "article non commandé livré")</f>
        <v>article non commandé livré</v>
      </c>
    </row>
    <row r="201" spans="1:7" x14ac:dyDescent="0.25">
      <c r="A201" s="22"/>
      <c r="B201" s="3" t="str">
        <f>IFERROR(VLOOKUP(A201,BLI!$C$2:$D$15000,2,FALSE), "article non commandé livré")</f>
        <v>article non commandé livré</v>
      </c>
      <c r="C201" s="3" t="str">
        <f>IFERROR(VLOOKUP(A201,MO!$C$2:$D$15000,2,FALSE), "article non commandé livré")</f>
        <v>article non commandé livré</v>
      </c>
      <c r="D201" s="4" t="str">
        <f>(IFERROR(VLOOKUP(A201,BLI!$C$2:$J$15000,8,FALSE),"0"))</f>
        <v>0</v>
      </c>
      <c r="E201" s="4">
        <f ca="1">SUMIF(MO!$D$2:$E$15000,A201,MO!$E$2:$E$15000)</f>
        <v>0</v>
      </c>
      <c r="F201" s="4">
        <f t="shared" ca="1" si="3"/>
        <v>0</v>
      </c>
      <c r="G201" s="19" t="str">
        <f>IFERROR(VLOOKUP(A201,MO!$D$2:$L$15000,9,FALSE), "article non commandé livré")</f>
        <v>article non commandé livré</v>
      </c>
    </row>
    <row r="202" spans="1:7" x14ac:dyDescent="0.25">
      <c r="A202" s="22"/>
      <c r="B202" s="3" t="str">
        <f>IFERROR(VLOOKUP(A202,BLI!$C$2:$D$15000,2,FALSE), "article non commandé livré")</f>
        <v>article non commandé livré</v>
      </c>
      <c r="C202" s="3" t="str">
        <f>IFERROR(VLOOKUP(A202,MO!$C$2:$D$15000,2,FALSE), "article non commandé livré")</f>
        <v>article non commandé livré</v>
      </c>
      <c r="D202" s="4" t="str">
        <f>(IFERROR(VLOOKUP(A202,BLI!$C$2:$J$15000,8,FALSE),"0"))</f>
        <v>0</v>
      </c>
      <c r="E202" s="4">
        <f ca="1">SUMIF(MO!$D$2:$E$15000,A202,MO!$E$2:$E$15000)</f>
        <v>0</v>
      </c>
      <c r="F202" s="4">
        <f t="shared" ca="1" si="3"/>
        <v>0</v>
      </c>
      <c r="G202" s="19" t="str">
        <f>IFERROR(VLOOKUP(A202,MO!$D$2:$L$15000,9,FALSE), "article non commandé livré")</f>
        <v>article non commandé livré</v>
      </c>
    </row>
    <row r="203" spans="1:7" x14ac:dyDescent="0.25">
      <c r="A203" s="22"/>
      <c r="B203" s="3" t="str">
        <f>IFERROR(VLOOKUP(A203,BLI!$C$2:$D$15000,2,FALSE), "article non commandé livré")</f>
        <v>article non commandé livré</v>
      </c>
      <c r="C203" s="3" t="str">
        <f>IFERROR(VLOOKUP(A203,MO!$C$2:$D$15000,2,FALSE), "article non commandé livré")</f>
        <v>article non commandé livré</v>
      </c>
      <c r="D203" s="4" t="str">
        <f>(IFERROR(VLOOKUP(A203,BLI!$C$2:$J$15000,8,FALSE),"0"))</f>
        <v>0</v>
      </c>
      <c r="E203" s="4">
        <f ca="1">SUMIF(MO!$D$2:$E$15000,A203,MO!$E$2:$E$15000)</f>
        <v>0</v>
      </c>
      <c r="F203" s="4">
        <f t="shared" ca="1" si="3"/>
        <v>0</v>
      </c>
      <c r="G203" s="19" t="str">
        <f>IFERROR(VLOOKUP(A203,MO!$D$2:$L$15000,9,FALSE), "article non commandé livré")</f>
        <v>article non commandé livré</v>
      </c>
    </row>
    <row r="204" spans="1:7" x14ac:dyDescent="0.25">
      <c r="A204" s="22"/>
      <c r="B204" s="3" t="str">
        <f>IFERROR(VLOOKUP(A204,BLI!$C$2:$D$15000,2,FALSE), "article non commandé livré")</f>
        <v>article non commandé livré</v>
      </c>
      <c r="C204" s="3" t="str">
        <f>IFERROR(VLOOKUP(A204,MO!$C$2:$D$15000,2,FALSE), "article non commandé livré")</f>
        <v>article non commandé livré</v>
      </c>
      <c r="D204" s="4" t="str">
        <f>(IFERROR(VLOOKUP(A204,BLI!$C$2:$J$15000,8,FALSE),"0"))</f>
        <v>0</v>
      </c>
      <c r="E204" s="4">
        <f ca="1">SUMIF(MO!$D$2:$E$15000,A204,MO!$E$2:$E$15000)</f>
        <v>0</v>
      </c>
      <c r="F204" s="4">
        <f t="shared" ca="1" si="3"/>
        <v>0</v>
      </c>
      <c r="G204" s="19" t="str">
        <f>IFERROR(VLOOKUP(A204,MO!$D$2:$L$15000,9,FALSE), "article non commandé livré")</f>
        <v>article non commandé livré</v>
      </c>
    </row>
    <row r="205" spans="1:7" x14ac:dyDescent="0.25">
      <c r="A205" s="22"/>
      <c r="B205" s="3" t="str">
        <f>IFERROR(VLOOKUP(A205,BLI!$C$2:$D$15000,2,FALSE), "article non commandé livré")</f>
        <v>article non commandé livré</v>
      </c>
      <c r="C205" s="3" t="str">
        <f>IFERROR(VLOOKUP(A205,MO!$C$2:$D$15000,2,FALSE), "article non commandé livré")</f>
        <v>article non commandé livré</v>
      </c>
      <c r="D205" s="4" t="str">
        <f>(IFERROR(VLOOKUP(A205,BLI!$C$2:$J$15000,8,FALSE),"0"))</f>
        <v>0</v>
      </c>
      <c r="E205" s="4">
        <f ca="1">SUMIF(MO!$D$2:$E$15000,A205,MO!$E$2:$E$15000)</f>
        <v>0</v>
      </c>
      <c r="F205" s="4">
        <f t="shared" ca="1" si="3"/>
        <v>0</v>
      </c>
      <c r="G205" s="19" t="str">
        <f>IFERROR(VLOOKUP(A205,MO!$D$2:$L$15000,9,FALSE), "article non commandé livré")</f>
        <v>article non commandé livré</v>
      </c>
    </row>
    <row r="206" spans="1:7" x14ac:dyDescent="0.25">
      <c r="A206" s="22"/>
      <c r="B206" s="3" t="str">
        <f>IFERROR(VLOOKUP(A206,BLI!$C$2:$D$15000,2,FALSE), "article non commandé livré")</f>
        <v>article non commandé livré</v>
      </c>
      <c r="C206" s="3" t="str">
        <f>IFERROR(VLOOKUP(A206,MO!$C$2:$D$15000,2,FALSE), "article non commandé livré")</f>
        <v>article non commandé livré</v>
      </c>
      <c r="D206" s="4" t="str">
        <f>(IFERROR(VLOOKUP(A206,BLI!$C$2:$J$15000,8,FALSE),"0"))</f>
        <v>0</v>
      </c>
      <c r="E206" s="4">
        <f ca="1">SUMIF(MO!$D$2:$E$15000,A206,MO!$E$2:$E$15000)</f>
        <v>0</v>
      </c>
      <c r="F206" s="4">
        <f t="shared" ca="1" si="3"/>
        <v>0</v>
      </c>
      <c r="G206" s="19" t="str">
        <f>IFERROR(VLOOKUP(A206,MO!$D$2:$L$15000,9,FALSE), "article non commandé livré")</f>
        <v>article non commandé livré</v>
      </c>
    </row>
    <row r="207" spans="1:7" x14ac:dyDescent="0.25">
      <c r="A207" s="22"/>
      <c r="B207" s="3" t="str">
        <f>IFERROR(VLOOKUP(A207,BLI!$C$2:$D$15000,2,FALSE), "article non commandé livré")</f>
        <v>article non commandé livré</v>
      </c>
      <c r="C207" s="3" t="str">
        <f>IFERROR(VLOOKUP(A207,MO!$C$2:$D$15000,2,FALSE), "article non commandé livré")</f>
        <v>article non commandé livré</v>
      </c>
      <c r="D207" s="4" t="str">
        <f>(IFERROR(VLOOKUP(A207,BLI!$C$2:$J$15000,8,FALSE),"0"))</f>
        <v>0</v>
      </c>
      <c r="E207" s="4">
        <f ca="1">SUMIF(MO!$D$2:$E$15000,A207,MO!$E$2:$E$15000)</f>
        <v>0</v>
      </c>
      <c r="F207" s="4">
        <f t="shared" ca="1" si="3"/>
        <v>0</v>
      </c>
      <c r="G207" s="19" t="str">
        <f>IFERROR(VLOOKUP(A207,MO!$D$2:$L$15000,9,FALSE), "article non commandé livré")</f>
        <v>article non commandé livré</v>
      </c>
    </row>
    <row r="208" spans="1:7" x14ac:dyDescent="0.25">
      <c r="A208" s="22"/>
      <c r="B208" s="3" t="str">
        <f>IFERROR(VLOOKUP(A208,BLI!$C$2:$D$15000,2,FALSE), "article non commandé livré")</f>
        <v>article non commandé livré</v>
      </c>
      <c r="C208" s="3" t="str">
        <f>IFERROR(VLOOKUP(A208,MO!$C$2:$D$15000,2,FALSE), "article non commandé livré")</f>
        <v>article non commandé livré</v>
      </c>
      <c r="D208" s="4" t="str">
        <f>(IFERROR(VLOOKUP(A208,BLI!$C$2:$J$15000,8,FALSE),"0"))</f>
        <v>0</v>
      </c>
      <c r="E208" s="4">
        <f ca="1">SUMIF(MO!$D$2:$E$15000,A208,MO!$E$2:$E$15000)</f>
        <v>0</v>
      </c>
      <c r="F208" s="4">
        <f t="shared" ca="1" si="3"/>
        <v>0</v>
      </c>
      <c r="G208" s="19" t="str">
        <f>IFERROR(VLOOKUP(A208,MO!$D$2:$L$15000,9,FALSE), "article non commandé livré")</f>
        <v>article non commandé livré</v>
      </c>
    </row>
    <row r="209" spans="1:7" x14ac:dyDescent="0.25">
      <c r="A209" s="22"/>
      <c r="B209" s="3" t="str">
        <f>IFERROR(VLOOKUP(A209,BLI!$C$2:$D$15000,2,FALSE), "article non commandé livré")</f>
        <v>article non commandé livré</v>
      </c>
      <c r="C209" s="3" t="str">
        <f>IFERROR(VLOOKUP(A209,MO!$C$2:$D$15000,2,FALSE), "article non commandé livré")</f>
        <v>article non commandé livré</v>
      </c>
      <c r="D209" s="4" t="str">
        <f>(IFERROR(VLOOKUP(A209,BLI!$C$2:$J$15000,8,FALSE),"0"))</f>
        <v>0</v>
      </c>
      <c r="E209" s="4">
        <f ca="1">SUMIF(MO!$D$2:$E$15000,A209,MO!$E$2:$E$15000)</f>
        <v>0</v>
      </c>
      <c r="F209" s="4">
        <f t="shared" ca="1" si="3"/>
        <v>0</v>
      </c>
      <c r="G209" s="19" t="str">
        <f>IFERROR(VLOOKUP(A209,MO!$D$2:$L$15000,9,FALSE), "article non commandé livré")</f>
        <v>article non commandé livré</v>
      </c>
    </row>
    <row r="210" spans="1:7" x14ac:dyDescent="0.25">
      <c r="A210" s="22"/>
      <c r="B210" s="3" t="str">
        <f>IFERROR(VLOOKUP(A210,BLI!$C$2:$D$15000,2,FALSE), "article non commandé livré")</f>
        <v>article non commandé livré</v>
      </c>
      <c r="C210" s="3" t="str">
        <f>IFERROR(VLOOKUP(A210,MO!$C$2:$D$15000,2,FALSE), "article non commandé livré")</f>
        <v>article non commandé livré</v>
      </c>
      <c r="D210" s="4" t="str">
        <f>(IFERROR(VLOOKUP(A210,BLI!$C$2:$J$15000,8,FALSE),"0"))</f>
        <v>0</v>
      </c>
      <c r="E210" s="4">
        <f ca="1">SUMIF(MO!$D$2:$E$15000,A210,MO!$E$2:$E$15000)</f>
        <v>0</v>
      </c>
      <c r="F210" s="4">
        <f t="shared" ca="1" si="3"/>
        <v>0</v>
      </c>
      <c r="G210" s="19" t="str">
        <f>IFERROR(VLOOKUP(A210,MO!$D$2:$L$15000,9,FALSE), "article non commandé livré")</f>
        <v>article non commandé livré</v>
      </c>
    </row>
    <row r="211" spans="1:7" x14ac:dyDescent="0.25">
      <c r="A211" s="22"/>
      <c r="B211" s="3" t="str">
        <f>IFERROR(VLOOKUP(A211,BLI!$C$2:$D$15000,2,FALSE), "article non commandé livré")</f>
        <v>article non commandé livré</v>
      </c>
      <c r="C211" s="3" t="str">
        <f>IFERROR(VLOOKUP(A211,MO!$C$2:$D$15000,2,FALSE), "article non commandé livré")</f>
        <v>article non commandé livré</v>
      </c>
      <c r="D211" s="4" t="str">
        <f>(IFERROR(VLOOKUP(A211,BLI!$C$2:$J$15000,8,FALSE),"0"))</f>
        <v>0</v>
      </c>
      <c r="E211" s="4">
        <f ca="1">SUMIF(MO!$D$2:$E$15000,A211,MO!$E$2:$E$15000)</f>
        <v>0</v>
      </c>
      <c r="F211" s="4">
        <f t="shared" ca="1" si="3"/>
        <v>0</v>
      </c>
      <c r="G211" s="19" t="str">
        <f>IFERROR(VLOOKUP(A211,MO!$D$2:$L$15000,9,FALSE), "article non commandé livré")</f>
        <v>article non commandé livré</v>
      </c>
    </row>
    <row r="212" spans="1:7" x14ac:dyDescent="0.25">
      <c r="A212" s="22"/>
      <c r="B212" s="3" t="str">
        <f>IFERROR(VLOOKUP(A212,BLI!$C$2:$D$15000,2,FALSE), "article non commandé livré")</f>
        <v>article non commandé livré</v>
      </c>
      <c r="C212" s="3" t="str">
        <f>IFERROR(VLOOKUP(A212,MO!$C$2:$D$15000,2,FALSE), "article non commandé livré")</f>
        <v>article non commandé livré</v>
      </c>
      <c r="D212" s="4" t="str">
        <f>(IFERROR(VLOOKUP(A212,BLI!$C$2:$J$15000,8,FALSE),"0"))</f>
        <v>0</v>
      </c>
      <c r="E212" s="4">
        <f ca="1">SUMIF(MO!$D$2:$E$15000,A212,MO!$E$2:$E$15000)</f>
        <v>0</v>
      </c>
      <c r="F212" s="4">
        <f t="shared" ca="1" si="3"/>
        <v>0</v>
      </c>
      <c r="G212" s="19" t="str">
        <f>IFERROR(VLOOKUP(A212,MO!$D$2:$L$15000,9,FALSE), "article non commandé livré")</f>
        <v>article non commandé livré</v>
      </c>
    </row>
    <row r="213" spans="1:7" x14ac:dyDescent="0.25">
      <c r="A213" s="22"/>
      <c r="B213" s="3" t="str">
        <f>IFERROR(VLOOKUP(A213,BLI!$C$2:$D$15000,2,FALSE), "article non commandé livré")</f>
        <v>article non commandé livré</v>
      </c>
      <c r="C213" s="3" t="str">
        <f>IFERROR(VLOOKUP(A213,MO!$C$2:$D$15000,2,FALSE), "article non commandé livré")</f>
        <v>article non commandé livré</v>
      </c>
      <c r="D213" s="4" t="str">
        <f>(IFERROR(VLOOKUP(A213,BLI!$C$2:$J$15000,8,FALSE),"0"))</f>
        <v>0</v>
      </c>
      <c r="E213" s="4">
        <f ca="1">SUMIF(MO!$D$2:$E$15000,A213,MO!$E$2:$E$15000)</f>
        <v>0</v>
      </c>
      <c r="F213" s="4">
        <f t="shared" ca="1" si="3"/>
        <v>0</v>
      </c>
      <c r="G213" s="19" t="str">
        <f>IFERROR(VLOOKUP(A213,MO!$D$2:$L$15000,9,FALSE), "article non commandé livré")</f>
        <v>article non commandé livré</v>
      </c>
    </row>
    <row r="214" spans="1:7" x14ac:dyDescent="0.25">
      <c r="A214" s="22"/>
      <c r="B214" s="3" t="str">
        <f>IFERROR(VLOOKUP(A214,BLI!$C$2:$D$15000,2,FALSE), "article non commandé livré")</f>
        <v>article non commandé livré</v>
      </c>
      <c r="C214" s="3" t="str">
        <f>IFERROR(VLOOKUP(A214,MO!$C$2:$D$15000,2,FALSE), "article non commandé livré")</f>
        <v>article non commandé livré</v>
      </c>
      <c r="D214" s="4" t="str">
        <f>(IFERROR(VLOOKUP(A214,BLI!$C$2:$J$15000,8,FALSE),"0"))</f>
        <v>0</v>
      </c>
      <c r="E214" s="4">
        <f ca="1">SUMIF(MO!$D$2:$E$15000,A214,MO!$E$2:$E$15000)</f>
        <v>0</v>
      </c>
      <c r="F214" s="4">
        <f t="shared" ca="1" si="3"/>
        <v>0</v>
      </c>
      <c r="G214" s="19" t="str">
        <f>IFERROR(VLOOKUP(A214,MO!$D$2:$L$15000,9,FALSE), "article non commandé livré")</f>
        <v>article non commandé livré</v>
      </c>
    </row>
    <row r="215" spans="1:7" x14ac:dyDescent="0.25">
      <c r="A215" s="22"/>
      <c r="B215" s="3" t="str">
        <f>IFERROR(VLOOKUP(A215,BLI!$C$2:$D$15000,2,FALSE), "article non commandé livré")</f>
        <v>article non commandé livré</v>
      </c>
      <c r="C215" s="3" t="str">
        <f>IFERROR(VLOOKUP(A215,MO!$C$2:$D$15000,2,FALSE), "article non commandé livré")</f>
        <v>article non commandé livré</v>
      </c>
      <c r="D215" s="4" t="str">
        <f>(IFERROR(VLOOKUP(A215,BLI!$C$2:$J$15000,8,FALSE),"0"))</f>
        <v>0</v>
      </c>
      <c r="E215" s="4">
        <f ca="1">SUMIF(MO!$D$2:$E$15000,A215,MO!$E$2:$E$15000)</f>
        <v>0</v>
      </c>
      <c r="F215" s="4">
        <f t="shared" ca="1" si="3"/>
        <v>0</v>
      </c>
      <c r="G215" s="19" t="str">
        <f>IFERROR(VLOOKUP(A215,MO!$D$2:$L$15000,9,FALSE), "article non commandé livré")</f>
        <v>article non commandé livré</v>
      </c>
    </row>
    <row r="216" spans="1:7" x14ac:dyDescent="0.25">
      <c r="A216" s="22"/>
      <c r="B216" s="3" t="str">
        <f>IFERROR(VLOOKUP(A216,BLI!$C$2:$D$15000,2,FALSE), "article non commandé livré")</f>
        <v>article non commandé livré</v>
      </c>
      <c r="C216" s="3" t="str">
        <f>IFERROR(VLOOKUP(A216,MO!$C$2:$D$15000,2,FALSE), "article non commandé livré")</f>
        <v>article non commandé livré</v>
      </c>
      <c r="D216" s="4" t="str">
        <f>(IFERROR(VLOOKUP(A216,BLI!$C$2:$J$15000,8,FALSE),"0"))</f>
        <v>0</v>
      </c>
      <c r="E216" s="4">
        <f ca="1">SUMIF(MO!$D$2:$E$15000,A216,MO!$E$2:$E$15000)</f>
        <v>0</v>
      </c>
      <c r="F216" s="4">
        <f t="shared" ca="1" si="3"/>
        <v>0</v>
      </c>
      <c r="G216" s="19" t="str">
        <f>IFERROR(VLOOKUP(A216,MO!$D$2:$L$15000,9,FALSE), "article non commandé livré")</f>
        <v>article non commandé livré</v>
      </c>
    </row>
    <row r="217" spans="1:7" x14ac:dyDescent="0.25">
      <c r="A217" s="22"/>
      <c r="B217" s="3" t="str">
        <f>IFERROR(VLOOKUP(A217,BLI!$C$2:$D$15000,2,FALSE), "article non commandé livré")</f>
        <v>article non commandé livré</v>
      </c>
      <c r="C217" s="3" t="str">
        <f>IFERROR(VLOOKUP(A217,MO!$C$2:$D$15000,2,FALSE), "article non commandé livré")</f>
        <v>article non commandé livré</v>
      </c>
      <c r="D217" s="4" t="str">
        <f>(IFERROR(VLOOKUP(A217,BLI!$C$2:$J$15000,8,FALSE),"0"))</f>
        <v>0</v>
      </c>
      <c r="E217" s="4">
        <f ca="1">SUMIF(MO!$D$2:$E$15000,A217,MO!$E$2:$E$15000)</f>
        <v>0</v>
      </c>
      <c r="F217" s="4">
        <f t="shared" ca="1" si="3"/>
        <v>0</v>
      </c>
      <c r="G217" s="19" t="str">
        <f>IFERROR(VLOOKUP(A217,MO!$D$2:$L$15000,9,FALSE), "article non commandé livré")</f>
        <v>article non commandé livré</v>
      </c>
    </row>
    <row r="218" spans="1:7" x14ac:dyDescent="0.25">
      <c r="A218" s="22"/>
      <c r="B218" s="3" t="str">
        <f>IFERROR(VLOOKUP(A218,BLI!$C$2:$D$15000,2,FALSE), "article non commandé livré")</f>
        <v>article non commandé livré</v>
      </c>
      <c r="C218" s="3" t="str">
        <f>IFERROR(VLOOKUP(A218,MO!$C$2:$D$15000,2,FALSE), "article non commandé livré")</f>
        <v>article non commandé livré</v>
      </c>
      <c r="D218" s="4" t="str">
        <f>(IFERROR(VLOOKUP(A218,BLI!$C$2:$J$15000,8,FALSE),"0"))</f>
        <v>0</v>
      </c>
      <c r="E218" s="4">
        <f ca="1">SUMIF(MO!$D$2:$E$15000,A218,MO!$E$2:$E$15000)</f>
        <v>0</v>
      </c>
      <c r="F218" s="4">
        <f t="shared" ca="1" si="3"/>
        <v>0</v>
      </c>
      <c r="G218" s="19" t="str">
        <f>IFERROR(VLOOKUP(A218,MO!$D$2:$L$15000,9,FALSE), "article non commandé livré")</f>
        <v>article non commandé livré</v>
      </c>
    </row>
    <row r="219" spans="1:7" x14ac:dyDescent="0.25">
      <c r="A219" s="22"/>
      <c r="B219" s="3" t="str">
        <f>IFERROR(VLOOKUP(A219,BLI!$C$2:$D$15000,2,FALSE), "article non commandé livré")</f>
        <v>article non commandé livré</v>
      </c>
      <c r="C219" s="3" t="str">
        <f>IFERROR(VLOOKUP(A219,MO!$C$2:$D$15000,2,FALSE), "article non commandé livré")</f>
        <v>article non commandé livré</v>
      </c>
      <c r="D219" s="4" t="str">
        <f>(IFERROR(VLOOKUP(A219,BLI!$C$2:$J$15000,8,FALSE),"0"))</f>
        <v>0</v>
      </c>
      <c r="E219" s="4">
        <f ca="1">SUMIF(MO!$D$2:$E$15000,A219,MO!$E$2:$E$15000)</f>
        <v>0</v>
      </c>
      <c r="F219" s="4">
        <f t="shared" ca="1" si="3"/>
        <v>0</v>
      </c>
      <c r="G219" s="19" t="str">
        <f>IFERROR(VLOOKUP(A219,MO!$D$2:$L$15000,9,FALSE), "article non commandé livré")</f>
        <v>article non commandé livré</v>
      </c>
    </row>
    <row r="220" spans="1:7" x14ac:dyDescent="0.25">
      <c r="A220" s="22"/>
      <c r="B220" s="3" t="str">
        <f>IFERROR(VLOOKUP(A220,BLI!$C$2:$D$15000,2,FALSE), "article non commandé livré")</f>
        <v>article non commandé livré</v>
      </c>
      <c r="C220" s="3" t="str">
        <f>IFERROR(VLOOKUP(A220,MO!$C$2:$D$15000,2,FALSE), "article non commandé livré")</f>
        <v>article non commandé livré</v>
      </c>
      <c r="D220" s="4" t="str">
        <f>(IFERROR(VLOOKUP(A220,BLI!$C$2:$J$15000,8,FALSE),"0"))</f>
        <v>0</v>
      </c>
      <c r="E220" s="4">
        <f ca="1">SUMIF(MO!$D$2:$E$15000,A220,MO!$E$2:$E$15000)</f>
        <v>0</v>
      </c>
      <c r="F220" s="4">
        <f t="shared" ca="1" si="3"/>
        <v>0</v>
      </c>
      <c r="G220" s="19" t="str">
        <f>IFERROR(VLOOKUP(A220,MO!$D$2:$L$15000,9,FALSE), "article non commandé livré")</f>
        <v>article non commandé livré</v>
      </c>
    </row>
    <row r="221" spans="1:7" x14ac:dyDescent="0.25">
      <c r="A221" s="22"/>
      <c r="B221" s="3" t="str">
        <f>IFERROR(VLOOKUP(A221,BLI!$C$2:$D$15000,2,FALSE), "article non commandé livré")</f>
        <v>article non commandé livré</v>
      </c>
      <c r="C221" s="3" t="str">
        <f>IFERROR(VLOOKUP(A221,MO!$C$2:$D$15000,2,FALSE), "article non commandé livré")</f>
        <v>article non commandé livré</v>
      </c>
      <c r="D221" s="4" t="str">
        <f>(IFERROR(VLOOKUP(A221,BLI!$C$2:$J$15000,8,FALSE),"0"))</f>
        <v>0</v>
      </c>
      <c r="E221" s="4">
        <f ca="1">SUMIF(MO!$D$2:$E$15000,A221,MO!$E$2:$E$15000)</f>
        <v>0</v>
      </c>
      <c r="F221" s="4">
        <f t="shared" ca="1" si="3"/>
        <v>0</v>
      </c>
      <c r="G221" s="19" t="str">
        <f>IFERROR(VLOOKUP(A221,MO!$D$2:$L$15000,9,FALSE), "article non commandé livré")</f>
        <v>article non commandé livré</v>
      </c>
    </row>
    <row r="222" spans="1:7" x14ac:dyDescent="0.25">
      <c r="A222" s="22"/>
      <c r="B222" s="3" t="str">
        <f>IFERROR(VLOOKUP(A222,BLI!$C$2:$D$15000,2,FALSE), "article non commandé livré")</f>
        <v>article non commandé livré</v>
      </c>
      <c r="C222" s="3" t="str">
        <f>IFERROR(VLOOKUP(A222,MO!$C$2:$D$15000,2,FALSE), "article non commandé livré")</f>
        <v>article non commandé livré</v>
      </c>
      <c r="D222" s="4" t="str">
        <f>(IFERROR(VLOOKUP(A222,BLI!$C$2:$J$15000,8,FALSE),"0"))</f>
        <v>0</v>
      </c>
      <c r="E222" s="4">
        <f ca="1">SUMIF(MO!$D$2:$E$15000,A222,MO!$E$2:$E$15000)</f>
        <v>0</v>
      </c>
      <c r="F222" s="4">
        <f t="shared" ca="1" si="3"/>
        <v>0</v>
      </c>
      <c r="G222" s="19" t="str">
        <f>IFERROR(VLOOKUP(A222,MO!$D$2:$L$15000,9,FALSE), "article non commandé livré")</f>
        <v>article non commandé livré</v>
      </c>
    </row>
    <row r="223" spans="1:7" x14ac:dyDescent="0.25">
      <c r="A223" s="22"/>
      <c r="B223" s="3" t="str">
        <f>IFERROR(VLOOKUP(A223,BLI!$C$2:$D$15000,2,FALSE), "article non commandé livré")</f>
        <v>article non commandé livré</v>
      </c>
      <c r="C223" s="3" t="str">
        <f>IFERROR(VLOOKUP(A223,MO!$C$2:$D$15000,2,FALSE), "article non commandé livré")</f>
        <v>article non commandé livré</v>
      </c>
      <c r="D223" s="4" t="str">
        <f>(IFERROR(VLOOKUP(A223,BLI!$C$2:$J$15000,8,FALSE),"0"))</f>
        <v>0</v>
      </c>
      <c r="E223" s="4">
        <f ca="1">SUMIF(MO!$D$2:$E$15000,A223,MO!$E$2:$E$15000)</f>
        <v>0</v>
      </c>
      <c r="F223" s="4">
        <f t="shared" ca="1" si="3"/>
        <v>0</v>
      </c>
      <c r="G223" s="19" t="str">
        <f>IFERROR(VLOOKUP(A223,MO!$D$2:$L$15000,9,FALSE), "article non commandé livré")</f>
        <v>article non commandé livré</v>
      </c>
    </row>
    <row r="224" spans="1:7" x14ac:dyDescent="0.25">
      <c r="A224" s="22"/>
      <c r="B224" s="3" t="str">
        <f>IFERROR(VLOOKUP(A224,BLI!$C$2:$D$15000,2,FALSE), "article non commandé livré")</f>
        <v>article non commandé livré</v>
      </c>
      <c r="C224" s="3" t="str">
        <f>IFERROR(VLOOKUP(A224,MO!$C$2:$D$15000,2,FALSE), "article non commandé livré")</f>
        <v>article non commandé livré</v>
      </c>
      <c r="D224" s="4" t="str">
        <f>(IFERROR(VLOOKUP(A224,BLI!$C$2:$J$15000,8,FALSE),"0"))</f>
        <v>0</v>
      </c>
      <c r="E224" s="4">
        <f ca="1">SUMIF(MO!$D$2:$E$15000,A224,MO!$E$2:$E$15000)</f>
        <v>0</v>
      </c>
      <c r="F224" s="4">
        <f t="shared" ca="1" si="3"/>
        <v>0</v>
      </c>
      <c r="G224" s="19" t="str">
        <f>IFERROR(VLOOKUP(A224,MO!$D$2:$L$15000,9,FALSE), "article non commandé livré")</f>
        <v>article non commandé livré</v>
      </c>
    </row>
    <row r="225" spans="1:7" x14ac:dyDescent="0.25">
      <c r="A225" s="22"/>
      <c r="B225" s="3" t="str">
        <f>IFERROR(VLOOKUP(A225,BLI!$C$2:$D$15000,2,FALSE), "article non commandé livré")</f>
        <v>article non commandé livré</v>
      </c>
      <c r="C225" s="3" t="str">
        <f>IFERROR(VLOOKUP(A225,MO!$C$2:$D$15000,2,FALSE), "article non commandé livré")</f>
        <v>article non commandé livré</v>
      </c>
      <c r="D225" s="4" t="str">
        <f>(IFERROR(VLOOKUP(A225,BLI!$C$2:$J$15000,8,FALSE),"0"))</f>
        <v>0</v>
      </c>
      <c r="E225" s="4">
        <f ca="1">SUMIF(MO!$D$2:$E$15000,A225,MO!$E$2:$E$15000)</f>
        <v>0</v>
      </c>
      <c r="F225" s="4">
        <f t="shared" ca="1" si="3"/>
        <v>0</v>
      </c>
      <c r="G225" s="19" t="str">
        <f>IFERROR(VLOOKUP(A225,MO!$D$2:$L$15000,9,FALSE), "article non commandé livré")</f>
        <v>article non commandé livré</v>
      </c>
    </row>
    <row r="226" spans="1:7" x14ac:dyDescent="0.25">
      <c r="A226" s="22"/>
      <c r="B226" s="3" t="str">
        <f>IFERROR(VLOOKUP(A226,BLI!$C$2:$D$15000,2,FALSE), "article non commandé livré")</f>
        <v>article non commandé livré</v>
      </c>
      <c r="C226" s="3" t="str">
        <f>IFERROR(VLOOKUP(A226,MO!$C$2:$D$15000,2,FALSE), "article non commandé livré")</f>
        <v>article non commandé livré</v>
      </c>
      <c r="D226" s="4" t="str">
        <f>(IFERROR(VLOOKUP(A226,BLI!$C$2:$J$15000,8,FALSE),"0"))</f>
        <v>0</v>
      </c>
      <c r="E226" s="4">
        <f ca="1">SUMIF(MO!$D$2:$E$15000,A226,MO!$E$2:$E$15000)</f>
        <v>0</v>
      </c>
      <c r="F226" s="4">
        <f t="shared" ca="1" si="3"/>
        <v>0</v>
      </c>
      <c r="G226" s="19" t="str">
        <f>IFERROR(VLOOKUP(A226,MO!$D$2:$L$15000,9,FALSE), "article non commandé livré")</f>
        <v>article non commandé livré</v>
      </c>
    </row>
    <row r="227" spans="1:7" x14ac:dyDescent="0.25">
      <c r="A227" s="22"/>
      <c r="B227" s="3" t="str">
        <f>IFERROR(VLOOKUP(A227,BLI!$C$2:$D$15000,2,FALSE), "article non commandé livré")</f>
        <v>article non commandé livré</v>
      </c>
      <c r="C227" s="3" t="str">
        <f>IFERROR(VLOOKUP(A227,MO!$C$2:$D$15000,2,FALSE), "article non commandé livré")</f>
        <v>article non commandé livré</v>
      </c>
      <c r="D227" s="4" t="str">
        <f>(IFERROR(VLOOKUP(A227,BLI!$C$2:$J$15000,8,FALSE),"0"))</f>
        <v>0</v>
      </c>
      <c r="E227" s="4">
        <f ca="1">SUMIF(MO!$D$2:$E$15000,A227,MO!$E$2:$E$15000)</f>
        <v>0</v>
      </c>
      <c r="F227" s="4">
        <f t="shared" ca="1" si="3"/>
        <v>0</v>
      </c>
      <c r="G227" s="19" t="str">
        <f>IFERROR(VLOOKUP(A227,MO!$D$2:$L$15000,9,FALSE), "article non commandé livré")</f>
        <v>article non commandé livré</v>
      </c>
    </row>
    <row r="228" spans="1:7" x14ac:dyDescent="0.25">
      <c r="A228" s="22"/>
      <c r="B228" s="3" t="str">
        <f>IFERROR(VLOOKUP(A228,BLI!$C$2:$D$15000,2,FALSE), "article non commandé livré")</f>
        <v>article non commandé livré</v>
      </c>
      <c r="C228" s="3" t="str">
        <f>IFERROR(VLOOKUP(A228,MO!$C$2:$D$15000,2,FALSE), "article non commandé livré")</f>
        <v>article non commandé livré</v>
      </c>
      <c r="D228" s="4" t="str">
        <f>(IFERROR(VLOOKUP(A228,BLI!$C$2:$J$15000,8,FALSE),"0"))</f>
        <v>0</v>
      </c>
      <c r="E228" s="4">
        <f ca="1">SUMIF(MO!$D$2:$E$15000,A228,MO!$E$2:$E$15000)</f>
        <v>0</v>
      </c>
      <c r="F228" s="4">
        <f t="shared" ca="1" si="3"/>
        <v>0</v>
      </c>
      <c r="G228" s="19" t="str">
        <f>IFERROR(VLOOKUP(A228,MO!$D$2:$L$15000,9,FALSE), "article non commandé livré")</f>
        <v>article non commandé livré</v>
      </c>
    </row>
    <row r="229" spans="1:7" x14ac:dyDescent="0.25">
      <c r="A229" s="22"/>
      <c r="B229" s="3" t="str">
        <f>IFERROR(VLOOKUP(A229,BLI!$C$2:$D$15000,2,FALSE), "article non commandé livré")</f>
        <v>article non commandé livré</v>
      </c>
      <c r="C229" s="3" t="str">
        <f>IFERROR(VLOOKUP(A229,MO!$C$2:$D$15000,2,FALSE), "article non commandé livré")</f>
        <v>article non commandé livré</v>
      </c>
      <c r="D229" s="4" t="str">
        <f>(IFERROR(VLOOKUP(A229,BLI!$C$2:$J$15000,8,FALSE),"0"))</f>
        <v>0</v>
      </c>
      <c r="E229" s="4">
        <f ca="1">SUMIF(MO!$D$2:$E$15000,A229,MO!$E$2:$E$15000)</f>
        <v>0</v>
      </c>
      <c r="F229" s="4">
        <f t="shared" ca="1" si="3"/>
        <v>0</v>
      </c>
      <c r="G229" s="19" t="str">
        <f>IFERROR(VLOOKUP(A229,MO!$D$2:$L$15000,9,FALSE), "article non commandé livré")</f>
        <v>article non commandé livré</v>
      </c>
    </row>
    <row r="230" spans="1:7" x14ac:dyDescent="0.25">
      <c r="A230" s="22"/>
      <c r="B230" s="3" t="str">
        <f>IFERROR(VLOOKUP(A230,BLI!$C$2:$D$15000,2,FALSE), "article non commandé livré")</f>
        <v>article non commandé livré</v>
      </c>
      <c r="C230" s="3" t="str">
        <f>IFERROR(VLOOKUP(A230,MO!$C$2:$D$15000,2,FALSE), "article non commandé livré")</f>
        <v>article non commandé livré</v>
      </c>
      <c r="D230" s="4" t="str">
        <f>(IFERROR(VLOOKUP(A230,BLI!$C$2:$J$15000,8,FALSE),"0"))</f>
        <v>0</v>
      </c>
      <c r="E230" s="4">
        <f ca="1">SUMIF(MO!$D$2:$E$15000,A230,MO!$E$2:$E$15000)</f>
        <v>0</v>
      </c>
      <c r="F230" s="4">
        <f t="shared" ca="1" si="3"/>
        <v>0</v>
      </c>
      <c r="G230" s="19" t="str">
        <f>IFERROR(VLOOKUP(A230,MO!$D$2:$L$15000,9,FALSE), "article non commandé livré")</f>
        <v>article non commandé livré</v>
      </c>
    </row>
    <row r="231" spans="1:7" x14ac:dyDescent="0.25">
      <c r="A231" s="22"/>
      <c r="B231" s="3" t="str">
        <f>IFERROR(VLOOKUP(A231,BLI!$C$2:$D$15000,2,FALSE), "article non commandé livré")</f>
        <v>article non commandé livré</v>
      </c>
      <c r="C231" s="3" t="str">
        <f>IFERROR(VLOOKUP(A231,MO!$C$2:$D$15000,2,FALSE), "article non commandé livré")</f>
        <v>article non commandé livré</v>
      </c>
      <c r="D231" s="4" t="str">
        <f>(IFERROR(VLOOKUP(A231,BLI!$C$2:$J$15000,8,FALSE),"0"))</f>
        <v>0</v>
      </c>
      <c r="E231" s="4">
        <f ca="1">SUMIF(MO!$D$2:$E$15000,A231,MO!$E$2:$E$15000)</f>
        <v>0</v>
      </c>
      <c r="F231" s="4">
        <f t="shared" ca="1" si="3"/>
        <v>0</v>
      </c>
      <c r="G231" s="19" t="str">
        <f>IFERROR(VLOOKUP(A231,MO!$D$2:$L$15000,9,FALSE), "article non commandé livré")</f>
        <v>article non commandé livré</v>
      </c>
    </row>
    <row r="232" spans="1:7" x14ac:dyDescent="0.25">
      <c r="A232" s="22"/>
      <c r="B232" s="3" t="str">
        <f>IFERROR(VLOOKUP(A232,BLI!$C$2:$D$15000,2,FALSE), "article non commandé livré")</f>
        <v>article non commandé livré</v>
      </c>
      <c r="C232" s="3" t="str">
        <f>IFERROR(VLOOKUP(A232,MO!$C$2:$D$15000,2,FALSE), "article non commandé livré")</f>
        <v>article non commandé livré</v>
      </c>
      <c r="D232" s="4" t="str">
        <f>(IFERROR(VLOOKUP(A232,BLI!$C$2:$J$15000,8,FALSE),"0"))</f>
        <v>0</v>
      </c>
      <c r="E232" s="4">
        <f ca="1">SUMIF(MO!$D$2:$E$15000,A232,MO!$E$2:$E$15000)</f>
        <v>0</v>
      </c>
      <c r="F232" s="4">
        <f t="shared" ca="1" si="3"/>
        <v>0</v>
      </c>
      <c r="G232" s="19" t="str">
        <f>IFERROR(VLOOKUP(A232,MO!$D$2:$L$15000,9,FALSE), "article non commandé livré")</f>
        <v>article non commandé livré</v>
      </c>
    </row>
    <row r="233" spans="1:7" x14ac:dyDescent="0.25">
      <c r="A233" s="22"/>
      <c r="B233" s="3" t="str">
        <f>IFERROR(VLOOKUP(A233,BLI!$C$2:$D$15000,2,FALSE), "article non commandé livré")</f>
        <v>article non commandé livré</v>
      </c>
      <c r="C233" s="3" t="str">
        <f>IFERROR(VLOOKUP(A233,MO!$C$2:$D$15000,2,FALSE), "article non commandé livré")</f>
        <v>article non commandé livré</v>
      </c>
      <c r="D233" s="4" t="str">
        <f>(IFERROR(VLOOKUP(A233,BLI!$C$2:$J$15000,8,FALSE),"0"))</f>
        <v>0</v>
      </c>
      <c r="E233" s="4">
        <f ca="1">SUMIF(MO!$D$2:$E$15000,A233,MO!$E$2:$E$15000)</f>
        <v>0</v>
      </c>
      <c r="F233" s="4">
        <f t="shared" ca="1" si="3"/>
        <v>0</v>
      </c>
      <c r="G233" s="19" t="str">
        <f>IFERROR(VLOOKUP(A233,MO!$D$2:$L$15000,9,FALSE), "article non commandé livré")</f>
        <v>article non commandé livré</v>
      </c>
    </row>
    <row r="234" spans="1:7" x14ac:dyDescent="0.25">
      <c r="A234" s="22"/>
      <c r="B234" s="3" t="str">
        <f>IFERROR(VLOOKUP(A234,BLI!$C$2:$D$15000,2,FALSE), "article non commandé livré")</f>
        <v>article non commandé livré</v>
      </c>
      <c r="C234" s="3" t="str">
        <f>IFERROR(VLOOKUP(A234,MO!$C$2:$D$15000,2,FALSE), "article non commandé livré")</f>
        <v>article non commandé livré</v>
      </c>
      <c r="D234" s="4" t="str">
        <f>(IFERROR(VLOOKUP(A234,BLI!$C$2:$J$15000,8,FALSE),"0"))</f>
        <v>0</v>
      </c>
      <c r="E234" s="4">
        <f ca="1">SUMIF(MO!$D$2:$E$15000,A234,MO!$E$2:$E$15000)</f>
        <v>0</v>
      </c>
      <c r="F234" s="4">
        <f t="shared" ca="1" si="3"/>
        <v>0</v>
      </c>
      <c r="G234" s="19" t="str">
        <f>IFERROR(VLOOKUP(A234,MO!$D$2:$L$15000,9,FALSE), "article non commandé livré")</f>
        <v>article non commandé livré</v>
      </c>
    </row>
    <row r="235" spans="1:7" x14ac:dyDescent="0.25">
      <c r="A235" s="22"/>
      <c r="B235" s="3" t="str">
        <f>IFERROR(VLOOKUP(A235,BLI!$C$2:$D$15000,2,FALSE), "article non commandé livré")</f>
        <v>article non commandé livré</v>
      </c>
      <c r="C235" s="3" t="str">
        <f>IFERROR(VLOOKUP(A235,MO!$C$2:$D$15000,2,FALSE), "article non commandé livré")</f>
        <v>article non commandé livré</v>
      </c>
      <c r="D235" s="4" t="str">
        <f>(IFERROR(VLOOKUP(A235,BLI!$C$2:$J$15000,8,FALSE),"0"))</f>
        <v>0</v>
      </c>
      <c r="E235" s="4">
        <f ca="1">SUMIF(MO!$D$2:$E$15000,A235,MO!$E$2:$E$15000)</f>
        <v>0</v>
      </c>
      <c r="F235" s="4">
        <f t="shared" ca="1" si="3"/>
        <v>0</v>
      </c>
      <c r="G235" s="19" t="str">
        <f>IFERROR(VLOOKUP(A235,MO!$D$2:$L$15000,9,FALSE), "article non commandé livré")</f>
        <v>article non commandé livré</v>
      </c>
    </row>
    <row r="236" spans="1:7" x14ac:dyDescent="0.25">
      <c r="A236" s="22"/>
      <c r="B236" s="3" t="str">
        <f>IFERROR(VLOOKUP(A236,BLI!$C$2:$D$15000,2,FALSE), "article non commandé livré")</f>
        <v>article non commandé livré</v>
      </c>
      <c r="C236" s="3" t="str">
        <f>IFERROR(VLOOKUP(A236,MO!$C$2:$D$15000,2,FALSE), "article non commandé livré")</f>
        <v>article non commandé livré</v>
      </c>
      <c r="D236" s="4" t="str">
        <f>(IFERROR(VLOOKUP(A236,BLI!$C$2:$J$15000,8,FALSE),"0"))</f>
        <v>0</v>
      </c>
      <c r="E236" s="4">
        <f ca="1">SUMIF(MO!$D$2:$E$15000,A236,MO!$E$2:$E$15000)</f>
        <v>0</v>
      </c>
      <c r="F236" s="4">
        <f t="shared" ca="1" si="3"/>
        <v>0</v>
      </c>
      <c r="G236" s="19" t="str">
        <f>IFERROR(VLOOKUP(A236,MO!$D$2:$L$15000,9,FALSE), "article non commandé livré")</f>
        <v>article non commandé livré</v>
      </c>
    </row>
    <row r="237" spans="1:7" x14ac:dyDescent="0.25">
      <c r="A237" s="22"/>
      <c r="B237" s="3" t="str">
        <f>IFERROR(VLOOKUP(A237,BLI!$C$2:$D$15000,2,FALSE), "article non commandé livré")</f>
        <v>article non commandé livré</v>
      </c>
      <c r="C237" s="3" t="str">
        <f>IFERROR(VLOOKUP(A237,MO!$C$2:$D$15000,2,FALSE), "article non commandé livré")</f>
        <v>article non commandé livré</v>
      </c>
      <c r="D237" s="4" t="str">
        <f>(IFERROR(VLOOKUP(A237,BLI!$C$2:$J$15000,8,FALSE),"0"))</f>
        <v>0</v>
      </c>
      <c r="E237" s="4">
        <f ca="1">SUMIF(MO!$D$2:$E$15000,A237,MO!$E$2:$E$15000)</f>
        <v>0</v>
      </c>
      <c r="F237" s="4">
        <f t="shared" ca="1" si="3"/>
        <v>0</v>
      </c>
      <c r="G237" s="19" t="str">
        <f>IFERROR(VLOOKUP(A237,MO!$D$2:$L$15000,9,FALSE), "article non commandé livré")</f>
        <v>article non commandé livré</v>
      </c>
    </row>
    <row r="238" spans="1:7" x14ac:dyDescent="0.25">
      <c r="A238" s="22"/>
      <c r="B238" s="3" t="str">
        <f>IFERROR(VLOOKUP(A238,BLI!$C$2:$D$15000,2,FALSE), "article non commandé livré")</f>
        <v>article non commandé livré</v>
      </c>
      <c r="C238" s="3" t="str">
        <f>IFERROR(VLOOKUP(A238,MO!$C$2:$D$15000,2,FALSE), "article non commandé livré")</f>
        <v>article non commandé livré</v>
      </c>
      <c r="D238" s="4" t="str">
        <f>(IFERROR(VLOOKUP(A238,BLI!$C$2:$J$15000,8,FALSE),"0"))</f>
        <v>0</v>
      </c>
      <c r="E238" s="4">
        <f ca="1">SUMIF(MO!$D$2:$E$15000,A238,MO!$E$2:$E$15000)</f>
        <v>0</v>
      </c>
      <c r="F238" s="4">
        <f t="shared" ca="1" si="3"/>
        <v>0</v>
      </c>
      <c r="G238" s="19" t="str">
        <f>IFERROR(VLOOKUP(A238,MO!$D$2:$L$15000,9,FALSE), "article non commandé livré")</f>
        <v>article non commandé livré</v>
      </c>
    </row>
    <row r="239" spans="1:7" x14ac:dyDescent="0.25">
      <c r="A239" s="22"/>
      <c r="B239" s="3" t="str">
        <f>IFERROR(VLOOKUP(A239,BLI!$C$2:$D$15000,2,FALSE), "article non commandé livré")</f>
        <v>article non commandé livré</v>
      </c>
      <c r="C239" s="3" t="str">
        <f>IFERROR(VLOOKUP(A239,MO!$C$2:$D$15000,2,FALSE), "article non commandé livré")</f>
        <v>article non commandé livré</v>
      </c>
      <c r="D239" s="4" t="str">
        <f>(IFERROR(VLOOKUP(A239,BLI!$C$2:$J$15000,8,FALSE),"0"))</f>
        <v>0</v>
      </c>
      <c r="E239" s="4">
        <f ca="1">SUMIF(MO!$D$2:$E$15000,A239,MO!$E$2:$E$15000)</f>
        <v>0</v>
      </c>
      <c r="F239" s="4">
        <f t="shared" ca="1" si="3"/>
        <v>0</v>
      </c>
      <c r="G239" s="19" t="str">
        <f>IFERROR(VLOOKUP(A239,MO!$D$2:$L$15000,9,FALSE), "article non commandé livré")</f>
        <v>article non commandé livré</v>
      </c>
    </row>
    <row r="240" spans="1:7" x14ac:dyDescent="0.25">
      <c r="A240" s="22"/>
      <c r="B240" s="3" t="str">
        <f>IFERROR(VLOOKUP(A240,BLI!$C$2:$D$15000,2,FALSE), "article non commandé livré")</f>
        <v>article non commandé livré</v>
      </c>
      <c r="C240" s="3" t="str">
        <f>IFERROR(VLOOKUP(A240,MO!$C$2:$D$15000,2,FALSE), "article non commandé livré")</f>
        <v>article non commandé livré</v>
      </c>
      <c r="D240" s="4" t="str">
        <f>(IFERROR(VLOOKUP(A240,BLI!$C$2:$J$15000,8,FALSE),"0"))</f>
        <v>0</v>
      </c>
      <c r="E240" s="4">
        <f ca="1">SUMIF(MO!$D$2:$E$15000,A240,MO!$E$2:$E$15000)</f>
        <v>0</v>
      </c>
      <c r="F240" s="4">
        <f t="shared" ca="1" si="3"/>
        <v>0</v>
      </c>
      <c r="G240" s="19" t="str">
        <f>IFERROR(VLOOKUP(A240,MO!$D$2:$L$15000,9,FALSE), "article non commandé livré")</f>
        <v>article non commandé livré</v>
      </c>
    </row>
    <row r="241" spans="1:7" x14ac:dyDescent="0.25">
      <c r="A241" s="22"/>
      <c r="B241" s="3" t="str">
        <f>IFERROR(VLOOKUP(A241,BLI!$C$2:$D$15000,2,FALSE), "article non commandé livré")</f>
        <v>article non commandé livré</v>
      </c>
      <c r="C241" s="3" t="str">
        <f>IFERROR(VLOOKUP(A241,MO!$C$2:$D$15000,2,FALSE), "article non commandé livré")</f>
        <v>article non commandé livré</v>
      </c>
      <c r="D241" s="4" t="str">
        <f>(IFERROR(VLOOKUP(A241,BLI!$C$2:$J$15000,8,FALSE),"0"))</f>
        <v>0</v>
      </c>
      <c r="E241" s="4">
        <f ca="1">SUMIF(MO!$D$2:$E$15000,A241,MO!$E$2:$E$15000)</f>
        <v>0</v>
      </c>
      <c r="F241" s="4">
        <f t="shared" ca="1" si="3"/>
        <v>0</v>
      </c>
      <c r="G241" s="19" t="str">
        <f>IFERROR(VLOOKUP(A241,MO!$D$2:$L$15000,9,FALSE), "article non commandé livré")</f>
        <v>article non commandé livré</v>
      </c>
    </row>
    <row r="242" spans="1:7" x14ac:dyDescent="0.25">
      <c r="A242" s="22"/>
      <c r="B242" s="3" t="str">
        <f>IFERROR(VLOOKUP(A242,BLI!$C$2:$D$15000,2,FALSE), "article non commandé livré")</f>
        <v>article non commandé livré</v>
      </c>
      <c r="C242" s="3" t="str">
        <f>IFERROR(VLOOKUP(A242,MO!$C$2:$D$15000,2,FALSE), "article non commandé livré")</f>
        <v>article non commandé livré</v>
      </c>
      <c r="D242" s="4" t="str">
        <f>(IFERROR(VLOOKUP(A242,BLI!$C$2:$J$15000,8,FALSE),"0"))</f>
        <v>0</v>
      </c>
      <c r="E242" s="4">
        <f ca="1">SUMIF(MO!$D$2:$E$15000,A242,MO!$E$2:$E$15000)</f>
        <v>0</v>
      </c>
      <c r="F242" s="4">
        <f t="shared" ca="1" si="3"/>
        <v>0</v>
      </c>
      <c r="G242" s="19" t="str">
        <f>IFERROR(VLOOKUP(A242,MO!$D$2:$L$15000,9,FALSE), "article non commandé livré")</f>
        <v>article non commandé livré</v>
      </c>
    </row>
    <row r="243" spans="1:7" x14ac:dyDescent="0.25">
      <c r="A243" s="22"/>
      <c r="B243" s="3" t="str">
        <f>IFERROR(VLOOKUP(A243,BLI!$C$2:$D$15000,2,FALSE), "article non commandé livré")</f>
        <v>article non commandé livré</v>
      </c>
      <c r="C243" s="3" t="str">
        <f>IFERROR(VLOOKUP(A243,MO!$C$2:$D$15000,2,FALSE), "article non commandé livré")</f>
        <v>article non commandé livré</v>
      </c>
      <c r="D243" s="4" t="str">
        <f>(IFERROR(VLOOKUP(A243,BLI!$C$2:$J$15000,8,FALSE),"0"))</f>
        <v>0</v>
      </c>
      <c r="E243" s="4">
        <f ca="1">SUMIF(MO!$D$2:$E$15000,A243,MO!$E$2:$E$15000)</f>
        <v>0</v>
      </c>
      <c r="F243" s="4">
        <f t="shared" ca="1" si="3"/>
        <v>0</v>
      </c>
      <c r="G243" s="19" t="str">
        <f>IFERROR(VLOOKUP(A243,MO!$D$2:$L$15000,9,FALSE), "article non commandé livré")</f>
        <v>article non commandé livré</v>
      </c>
    </row>
    <row r="244" spans="1:7" x14ac:dyDescent="0.25">
      <c r="A244" s="22"/>
      <c r="B244" s="3" t="str">
        <f>IFERROR(VLOOKUP(A244,BLI!$C$2:$D$15000,2,FALSE), "article non commandé livré")</f>
        <v>article non commandé livré</v>
      </c>
      <c r="C244" s="3" t="str">
        <f>IFERROR(VLOOKUP(A244,MO!$C$2:$D$15000,2,FALSE), "article non commandé livré")</f>
        <v>article non commandé livré</v>
      </c>
      <c r="D244" s="4" t="str">
        <f>(IFERROR(VLOOKUP(A244,BLI!$C$2:$J$15000,8,FALSE),"0"))</f>
        <v>0</v>
      </c>
      <c r="E244" s="4">
        <f ca="1">SUMIF(MO!$D$2:$E$15000,A244,MO!$E$2:$E$15000)</f>
        <v>0</v>
      </c>
      <c r="F244" s="4">
        <f t="shared" ca="1" si="3"/>
        <v>0</v>
      </c>
      <c r="G244" s="19" t="str">
        <f>IFERROR(VLOOKUP(A244,MO!$D$2:$L$15000,9,FALSE), "article non commandé livré")</f>
        <v>article non commandé livré</v>
      </c>
    </row>
    <row r="245" spans="1:7" x14ac:dyDescent="0.25">
      <c r="A245" s="22"/>
      <c r="B245" s="3" t="str">
        <f>IFERROR(VLOOKUP(A245,BLI!$C$2:$D$15000,2,FALSE), "article non commandé livré")</f>
        <v>article non commandé livré</v>
      </c>
      <c r="C245" s="3" t="str">
        <f>IFERROR(VLOOKUP(A245,MO!$C$2:$D$15000,2,FALSE), "article non commandé livré")</f>
        <v>article non commandé livré</v>
      </c>
      <c r="D245" s="4" t="str">
        <f>(IFERROR(VLOOKUP(A245,BLI!$C$2:$J$15000,8,FALSE),"0"))</f>
        <v>0</v>
      </c>
      <c r="E245" s="4">
        <f ca="1">SUMIF(MO!$D$2:$E$15000,A245,MO!$E$2:$E$15000)</f>
        <v>0</v>
      </c>
      <c r="F245" s="4">
        <f t="shared" ca="1" si="3"/>
        <v>0</v>
      </c>
      <c r="G245" s="19" t="str">
        <f>IFERROR(VLOOKUP(A245,MO!$D$2:$L$15000,9,FALSE), "article non commandé livré")</f>
        <v>article non commandé livré</v>
      </c>
    </row>
    <row r="246" spans="1:7" x14ac:dyDescent="0.25">
      <c r="A246" s="22"/>
      <c r="B246" s="3" t="str">
        <f>IFERROR(VLOOKUP(A246,BLI!$C$2:$D$15000,2,FALSE), "article non commandé livré")</f>
        <v>article non commandé livré</v>
      </c>
      <c r="C246" s="3" t="str">
        <f>IFERROR(VLOOKUP(A246,MO!$C$2:$D$15000,2,FALSE), "article non commandé livré")</f>
        <v>article non commandé livré</v>
      </c>
      <c r="D246" s="4" t="str">
        <f>(IFERROR(VLOOKUP(A246,BLI!$C$2:$J$15000,8,FALSE),"0"))</f>
        <v>0</v>
      </c>
      <c r="E246" s="4">
        <f ca="1">SUMIF(MO!$D$2:$E$15000,A246,MO!$E$2:$E$15000)</f>
        <v>0</v>
      </c>
      <c r="F246" s="4">
        <f t="shared" ca="1" si="3"/>
        <v>0</v>
      </c>
      <c r="G246" s="19" t="str">
        <f>IFERROR(VLOOKUP(A246,MO!$D$2:$L$15000,9,FALSE), "article non commandé livré")</f>
        <v>article non commandé livré</v>
      </c>
    </row>
    <row r="247" spans="1:7" x14ac:dyDescent="0.25">
      <c r="A247" s="22"/>
      <c r="B247" s="3" t="str">
        <f>IFERROR(VLOOKUP(A247,BLI!$C$2:$D$15000,2,FALSE), "article non commandé livré")</f>
        <v>article non commandé livré</v>
      </c>
      <c r="C247" s="3" t="str">
        <f>IFERROR(VLOOKUP(A247,MO!$C$2:$D$15000,2,FALSE), "article non commandé livré")</f>
        <v>article non commandé livré</v>
      </c>
      <c r="D247" s="4" t="str">
        <f>(IFERROR(VLOOKUP(A247,BLI!$C$2:$J$15000,8,FALSE),"0"))</f>
        <v>0</v>
      </c>
      <c r="E247" s="4">
        <f ca="1">SUMIF(MO!$D$2:$E$15000,A247,MO!$E$2:$E$15000)</f>
        <v>0</v>
      </c>
      <c r="F247" s="4">
        <f t="shared" ca="1" si="3"/>
        <v>0</v>
      </c>
      <c r="G247" s="19" t="str">
        <f>IFERROR(VLOOKUP(A247,MO!$D$2:$L$15000,9,FALSE), "article non commandé livré")</f>
        <v>article non commandé livré</v>
      </c>
    </row>
    <row r="248" spans="1:7" x14ac:dyDescent="0.25">
      <c r="A248" s="22"/>
      <c r="B248" s="3" t="str">
        <f>IFERROR(VLOOKUP(A248,BLI!$C$2:$D$15000,2,FALSE), "article non commandé livré")</f>
        <v>article non commandé livré</v>
      </c>
      <c r="C248" s="3" t="str">
        <f>IFERROR(VLOOKUP(A248,MO!$C$2:$D$15000,2,FALSE), "article non commandé livré")</f>
        <v>article non commandé livré</v>
      </c>
      <c r="D248" s="4" t="str">
        <f>(IFERROR(VLOOKUP(A248,BLI!$C$2:$J$15000,8,FALSE),"0"))</f>
        <v>0</v>
      </c>
      <c r="E248" s="4">
        <f ca="1">SUMIF(MO!$D$2:$E$15000,A248,MO!$E$2:$E$15000)</f>
        <v>0</v>
      </c>
      <c r="F248" s="4">
        <f t="shared" ca="1" si="3"/>
        <v>0</v>
      </c>
      <c r="G248" s="19" t="str">
        <f>IFERROR(VLOOKUP(A248,MO!$D$2:$L$15000,9,FALSE), "article non commandé livré")</f>
        <v>article non commandé livré</v>
      </c>
    </row>
    <row r="249" spans="1:7" x14ac:dyDescent="0.25">
      <c r="A249" s="22"/>
      <c r="B249" s="3" t="str">
        <f>IFERROR(VLOOKUP(A249,BLI!$C$2:$D$15000,2,FALSE), "article non commandé livré")</f>
        <v>article non commandé livré</v>
      </c>
      <c r="C249" s="3" t="str">
        <f>IFERROR(VLOOKUP(A249,MO!$C$2:$D$15000,2,FALSE), "article non commandé livré")</f>
        <v>article non commandé livré</v>
      </c>
      <c r="D249" s="4" t="str">
        <f>(IFERROR(VLOOKUP(A249,BLI!$C$2:$J$15000,8,FALSE),"0"))</f>
        <v>0</v>
      </c>
      <c r="E249" s="4">
        <f ca="1">SUMIF(MO!$D$2:$E$15000,A249,MO!$E$2:$E$15000)</f>
        <v>0</v>
      </c>
      <c r="F249" s="4">
        <f t="shared" ca="1" si="3"/>
        <v>0</v>
      </c>
      <c r="G249" s="19" t="str">
        <f>IFERROR(VLOOKUP(A249,MO!$D$2:$L$15000,9,FALSE), "article non commandé livré")</f>
        <v>article non commandé livré</v>
      </c>
    </row>
    <row r="250" spans="1:7" x14ac:dyDescent="0.25">
      <c r="A250" s="22"/>
      <c r="B250" s="3" t="str">
        <f>IFERROR(VLOOKUP(A250,BLI!$C$2:$D$15000,2,FALSE), "article non commandé livré")</f>
        <v>article non commandé livré</v>
      </c>
      <c r="C250" s="3" t="str">
        <f>IFERROR(VLOOKUP(A250,MO!$C$2:$D$15000,2,FALSE), "article non commandé livré")</f>
        <v>article non commandé livré</v>
      </c>
      <c r="D250" s="4" t="str">
        <f>(IFERROR(VLOOKUP(A250,BLI!$C$2:$J$15000,8,FALSE),"0"))</f>
        <v>0</v>
      </c>
      <c r="E250" s="4">
        <f ca="1">SUMIF(MO!$D$2:$E$15000,A250,MO!$E$2:$E$15000)</f>
        <v>0</v>
      </c>
      <c r="F250" s="4">
        <f t="shared" ca="1" si="3"/>
        <v>0</v>
      </c>
      <c r="G250" s="19" t="str">
        <f>IFERROR(VLOOKUP(A250,MO!$D$2:$L$15000,9,FALSE), "article non commandé livré")</f>
        <v>article non commandé livré</v>
      </c>
    </row>
    <row r="251" spans="1:7" x14ac:dyDescent="0.25">
      <c r="A251" s="22"/>
      <c r="B251" s="3" t="str">
        <f>IFERROR(VLOOKUP(A251,BLI!$C$2:$D$15000,2,FALSE), "article non commandé livré")</f>
        <v>article non commandé livré</v>
      </c>
      <c r="C251" s="3" t="str">
        <f>IFERROR(VLOOKUP(A251,MO!$C$2:$D$15000,2,FALSE), "article non commandé livré")</f>
        <v>article non commandé livré</v>
      </c>
      <c r="D251" s="4" t="str">
        <f>(IFERROR(VLOOKUP(A251,BLI!$C$2:$J$15000,8,FALSE),"0"))</f>
        <v>0</v>
      </c>
      <c r="E251" s="4">
        <f ca="1">SUMIF(MO!$D$2:$E$15000,A251,MO!$E$2:$E$15000)</f>
        <v>0</v>
      </c>
      <c r="F251" s="4">
        <f t="shared" ca="1" si="3"/>
        <v>0</v>
      </c>
      <c r="G251" s="19" t="str">
        <f>IFERROR(VLOOKUP(A251,MO!$D$2:$L$15000,9,FALSE), "article non commandé livré")</f>
        <v>article non commandé livré</v>
      </c>
    </row>
    <row r="252" spans="1:7" x14ac:dyDescent="0.25">
      <c r="A252" s="22"/>
      <c r="B252" s="3" t="str">
        <f>IFERROR(VLOOKUP(A252,BLI!$C$2:$D$15000,2,FALSE), "article non commandé livré")</f>
        <v>article non commandé livré</v>
      </c>
      <c r="C252" s="3" t="str">
        <f>IFERROR(VLOOKUP(A252,MO!$C$2:$D$15000,2,FALSE), "article non commandé livré")</f>
        <v>article non commandé livré</v>
      </c>
      <c r="D252" s="4" t="str">
        <f>(IFERROR(VLOOKUP(A252,BLI!$C$2:$J$15000,8,FALSE),"0"))</f>
        <v>0</v>
      </c>
      <c r="E252" s="4">
        <f ca="1">SUMIF(MO!$D$2:$E$15000,A252,MO!$E$2:$E$15000)</f>
        <v>0</v>
      </c>
      <c r="F252" s="4">
        <f t="shared" ca="1" si="3"/>
        <v>0</v>
      </c>
      <c r="G252" s="19" t="str">
        <f>IFERROR(VLOOKUP(A252,MO!$D$2:$L$15000,9,FALSE), "article non commandé livré")</f>
        <v>article non commandé livré</v>
      </c>
    </row>
    <row r="253" spans="1:7" x14ac:dyDescent="0.25">
      <c r="A253" s="22"/>
      <c r="B253" s="3" t="str">
        <f>IFERROR(VLOOKUP(A253,BLI!$C$2:$D$15000,2,FALSE), "article non commandé livré")</f>
        <v>article non commandé livré</v>
      </c>
      <c r="C253" s="3" t="str">
        <f>IFERROR(VLOOKUP(A253,MO!$C$2:$D$15000,2,FALSE), "article non commandé livré")</f>
        <v>article non commandé livré</v>
      </c>
      <c r="D253" s="4" t="str">
        <f>(IFERROR(VLOOKUP(A253,BLI!$C$2:$J$15000,8,FALSE),"0"))</f>
        <v>0</v>
      </c>
      <c r="E253" s="4">
        <f ca="1">SUMIF(MO!$D$2:$E$15000,A253,MO!$E$2:$E$15000)</f>
        <v>0</v>
      </c>
      <c r="F253" s="4">
        <f t="shared" ca="1" si="3"/>
        <v>0</v>
      </c>
      <c r="G253" s="19" t="str">
        <f>IFERROR(VLOOKUP(A253,MO!$D$2:$L$15000,9,FALSE), "article non commandé livré")</f>
        <v>article non commandé livré</v>
      </c>
    </row>
    <row r="254" spans="1:7" x14ac:dyDescent="0.25">
      <c r="A254" s="22"/>
      <c r="B254" s="3" t="str">
        <f>IFERROR(VLOOKUP(A254,BLI!$C$2:$D$15000,2,FALSE), "article non commandé livré")</f>
        <v>article non commandé livré</v>
      </c>
      <c r="C254" s="3" t="str">
        <f>IFERROR(VLOOKUP(A254,MO!$C$2:$D$15000,2,FALSE), "article non commandé livré")</f>
        <v>article non commandé livré</v>
      </c>
      <c r="D254" s="4" t="str">
        <f>(IFERROR(VLOOKUP(A254,BLI!$C$2:$J$15000,8,FALSE),"0"))</f>
        <v>0</v>
      </c>
      <c r="E254" s="4">
        <f ca="1">SUMIF(MO!$D$2:$E$15000,A254,MO!$E$2:$E$15000)</f>
        <v>0</v>
      </c>
      <c r="F254" s="4">
        <f t="shared" ca="1" si="3"/>
        <v>0</v>
      </c>
      <c r="G254" s="19" t="str">
        <f>IFERROR(VLOOKUP(A254,MO!$D$2:$L$15000,9,FALSE), "article non commandé livré")</f>
        <v>article non commandé livré</v>
      </c>
    </row>
    <row r="255" spans="1:7" x14ac:dyDescent="0.25">
      <c r="A255" s="22"/>
      <c r="B255" s="3" t="str">
        <f>IFERROR(VLOOKUP(A255,BLI!$C$2:$D$15000,2,FALSE), "article non commandé livré")</f>
        <v>article non commandé livré</v>
      </c>
      <c r="C255" s="3" t="str">
        <f>IFERROR(VLOOKUP(A255,MO!$C$2:$D$15000,2,FALSE), "article non commandé livré")</f>
        <v>article non commandé livré</v>
      </c>
      <c r="D255" s="4" t="str">
        <f>(IFERROR(VLOOKUP(A255,BLI!$C$2:$J$15000,8,FALSE),"0"))</f>
        <v>0</v>
      </c>
      <c r="E255" s="4">
        <f ca="1">SUMIF(MO!$D$2:$E$15000,A255,MO!$E$2:$E$15000)</f>
        <v>0</v>
      </c>
      <c r="F255" s="4">
        <f t="shared" ca="1" si="3"/>
        <v>0</v>
      </c>
      <c r="G255" s="19" t="str">
        <f>IFERROR(VLOOKUP(A255,MO!$D$2:$L$15000,9,FALSE), "article non commandé livré")</f>
        <v>article non commandé livré</v>
      </c>
    </row>
    <row r="256" spans="1:7" x14ac:dyDescent="0.25">
      <c r="A256" s="22"/>
      <c r="B256" s="3" t="str">
        <f>IFERROR(VLOOKUP(A256,BLI!$C$2:$D$15000,2,FALSE), "article non commandé livré")</f>
        <v>article non commandé livré</v>
      </c>
      <c r="C256" s="3" t="str">
        <f>IFERROR(VLOOKUP(A256,MO!$C$2:$D$15000,2,FALSE), "article non commandé livré")</f>
        <v>article non commandé livré</v>
      </c>
      <c r="D256" s="4" t="str">
        <f>(IFERROR(VLOOKUP(A256,BLI!$C$2:$J$15000,8,FALSE),"0"))</f>
        <v>0</v>
      </c>
      <c r="E256" s="4">
        <f ca="1">SUMIF(MO!$D$2:$E$15000,A256,MO!$E$2:$E$15000)</f>
        <v>0</v>
      </c>
      <c r="F256" s="4">
        <f t="shared" ca="1" si="3"/>
        <v>0</v>
      </c>
      <c r="G256" s="19" t="str">
        <f>IFERROR(VLOOKUP(A256,MO!$D$2:$L$15000,9,FALSE), "article non commandé livré")</f>
        <v>article non commandé livré</v>
      </c>
    </row>
    <row r="257" spans="1:7" x14ac:dyDescent="0.25">
      <c r="A257" s="22"/>
      <c r="B257" s="3" t="str">
        <f>IFERROR(VLOOKUP(A257,BLI!$C$2:$D$15000,2,FALSE), "article non commandé livré")</f>
        <v>article non commandé livré</v>
      </c>
      <c r="C257" s="3" t="str">
        <f>IFERROR(VLOOKUP(A257,MO!$C$2:$D$15000,2,FALSE), "article non commandé livré")</f>
        <v>article non commandé livré</v>
      </c>
      <c r="D257" s="4" t="str">
        <f>(IFERROR(VLOOKUP(A257,BLI!$C$2:$J$15000,8,FALSE),"0"))</f>
        <v>0</v>
      </c>
      <c r="E257" s="4">
        <f ca="1">SUMIF(MO!$D$2:$E$15000,A257,MO!$E$2:$E$15000)</f>
        <v>0</v>
      </c>
      <c r="F257" s="4">
        <f t="shared" ca="1" si="3"/>
        <v>0</v>
      </c>
      <c r="G257" s="19" t="str">
        <f>IFERROR(VLOOKUP(A257,MO!$D$2:$L$15000,9,FALSE), "article non commandé livré")</f>
        <v>article non commandé livré</v>
      </c>
    </row>
    <row r="258" spans="1:7" x14ac:dyDescent="0.25">
      <c r="A258" s="22"/>
      <c r="B258" s="3" t="str">
        <f>IFERROR(VLOOKUP(A258,BLI!$C$2:$D$15000,2,FALSE), "article non commandé livré")</f>
        <v>article non commandé livré</v>
      </c>
      <c r="C258" s="3" t="str">
        <f>IFERROR(VLOOKUP(A258,MO!$C$2:$D$15000,2,FALSE), "article non commandé livré")</f>
        <v>article non commandé livré</v>
      </c>
      <c r="D258" s="4" t="str">
        <f>(IFERROR(VLOOKUP(A258,BLI!$C$2:$J$15000,8,FALSE),"0"))</f>
        <v>0</v>
      </c>
      <c r="E258" s="4">
        <f ca="1">SUMIF(MO!$D$2:$E$15000,A258,MO!$E$2:$E$15000)</f>
        <v>0</v>
      </c>
      <c r="F258" s="4">
        <f t="shared" ca="1" si="3"/>
        <v>0</v>
      </c>
      <c r="G258" s="19" t="str">
        <f>IFERROR(VLOOKUP(A258,MO!$D$2:$L$15000,9,FALSE), "article non commandé livré")</f>
        <v>article non commandé livré</v>
      </c>
    </row>
    <row r="259" spans="1:7" x14ac:dyDescent="0.25">
      <c r="A259" s="22"/>
      <c r="B259" s="3" t="str">
        <f>IFERROR(VLOOKUP(A259,BLI!$C$2:$D$15000,2,FALSE), "article non commandé livré")</f>
        <v>article non commandé livré</v>
      </c>
      <c r="C259" s="3" t="str">
        <f>IFERROR(VLOOKUP(A259,MO!$C$2:$D$15000,2,FALSE), "article non commandé livré")</f>
        <v>article non commandé livré</v>
      </c>
      <c r="D259" s="4" t="str">
        <f>(IFERROR(VLOOKUP(A259,BLI!$C$2:$J$15000,8,FALSE),"0"))</f>
        <v>0</v>
      </c>
      <c r="E259" s="4">
        <f ca="1">SUMIF(MO!$D$2:$E$15000,A259,MO!$E$2:$E$15000)</f>
        <v>0</v>
      </c>
      <c r="F259" s="4">
        <f t="shared" ref="F259:F310" ca="1" si="4">SUM(E259-D259)</f>
        <v>0</v>
      </c>
      <c r="G259" s="19" t="str">
        <f>IFERROR(VLOOKUP(A259,MO!$D$2:$L$15000,9,FALSE), "article non commandé livré")</f>
        <v>article non commandé livré</v>
      </c>
    </row>
    <row r="260" spans="1:7" x14ac:dyDescent="0.25">
      <c r="A260" s="22"/>
      <c r="B260" s="3" t="str">
        <f>IFERROR(VLOOKUP(A260,BLI!$C$2:$D$15000,2,FALSE), "article non commandé livré")</f>
        <v>article non commandé livré</v>
      </c>
      <c r="C260" s="3" t="str">
        <f>IFERROR(VLOOKUP(A260,MO!$C$2:$D$15000,2,FALSE), "article non commandé livré")</f>
        <v>article non commandé livré</v>
      </c>
      <c r="D260" s="4" t="str">
        <f>(IFERROR(VLOOKUP(A260,BLI!$C$2:$J$15000,8,FALSE),"0"))</f>
        <v>0</v>
      </c>
      <c r="E260" s="4">
        <f ca="1">SUMIF(MO!$D$2:$E$15000,A260,MO!$E$2:$E$15000)</f>
        <v>0</v>
      </c>
      <c r="F260" s="4">
        <f t="shared" ca="1" si="4"/>
        <v>0</v>
      </c>
      <c r="G260" s="19" t="str">
        <f>IFERROR(VLOOKUP(A260,MO!$D$2:$L$15000,9,FALSE), "article non commandé livré")</f>
        <v>article non commandé livré</v>
      </c>
    </row>
    <row r="261" spans="1:7" x14ac:dyDescent="0.25">
      <c r="A261" s="22"/>
      <c r="B261" s="3" t="str">
        <f>IFERROR(VLOOKUP(A261,BLI!$C$2:$D$15000,2,FALSE), "article non commandé livré")</f>
        <v>article non commandé livré</v>
      </c>
      <c r="C261" s="3" t="str">
        <f>IFERROR(VLOOKUP(A261,MO!$C$2:$D$15000,2,FALSE), "article non commandé livré")</f>
        <v>article non commandé livré</v>
      </c>
      <c r="D261" s="4" t="str">
        <f>(IFERROR(VLOOKUP(A261,BLI!$C$2:$J$15000,8,FALSE),"0"))</f>
        <v>0</v>
      </c>
      <c r="E261" s="4">
        <f ca="1">SUMIF(MO!$D$2:$E$15000,A261,MO!$E$2:$E$15000)</f>
        <v>0</v>
      </c>
      <c r="F261" s="4">
        <f t="shared" ca="1" si="4"/>
        <v>0</v>
      </c>
      <c r="G261" s="19" t="str">
        <f>IFERROR(VLOOKUP(A261,MO!$D$2:$L$15000,9,FALSE), "article non commandé livré")</f>
        <v>article non commandé livré</v>
      </c>
    </row>
    <row r="262" spans="1:7" x14ac:dyDescent="0.25">
      <c r="A262" s="22"/>
      <c r="B262" s="3" t="str">
        <f>IFERROR(VLOOKUP(A262,BLI!$C$2:$D$15000,2,FALSE), "article non commandé livré")</f>
        <v>article non commandé livré</v>
      </c>
      <c r="C262" s="3" t="str">
        <f>IFERROR(VLOOKUP(A262,MO!$C$2:$D$15000,2,FALSE), "article non commandé livré")</f>
        <v>article non commandé livré</v>
      </c>
      <c r="D262" s="4" t="str">
        <f>(IFERROR(VLOOKUP(A262,BLI!$C$2:$J$15000,8,FALSE),"0"))</f>
        <v>0</v>
      </c>
      <c r="E262" s="4">
        <f ca="1">SUMIF(MO!$D$2:$E$15000,A262,MO!$E$2:$E$15000)</f>
        <v>0</v>
      </c>
      <c r="F262" s="4">
        <f t="shared" ca="1" si="4"/>
        <v>0</v>
      </c>
      <c r="G262" s="19" t="str">
        <f>IFERROR(VLOOKUP(A262,MO!$D$2:$L$15000,9,FALSE), "article non commandé livré")</f>
        <v>article non commandé livré</v>
      </c>
    </row>
    <row r="263" spans="1:7" x14ac:dyDescent="0.25">
      <c r="A263" s="22"/>
      <c r="B263" s="3" t="str">
        <f>IFERROR(VLOOKUP(A263,BLI!$C$2:$D$15000,2,FALSE), "article non commandé livré")</f>
        <v>article non commandé livré</v>
      </c>
      <c r="C263" s="3" t="str">
        <f>IFERROR(VLOOKUP(A263,MO!$C$2:$D$15000,2,FALSE), "article non commandé livré")</f>
        <v>article non commandé livré</v>
      </c>
      <c r="D263" s="4" t="str">
        <f>(IFERROR(VLOOKUP(A263,BLI!$C$2:$J$15000,8,FALSE),"0"))</f>
        <v>0</v>
      </c>
      <c r="E263" s="4">
        <f ca="1">SUMIF(MO!$D$2:$E$15000,A263,MO!$E$2:$E$15000)</f>
        <v>0</v>
      </c>
      <c r="F263" s="4">
        <f t="shared" ca="1" si="4"/>
        <v>0</v>
      </c>
      <c r="G263" s="19" t="str">
        <f>IFERROR(VLOOKUP(A263,MO!$D$2:$L$15000,9,FALSE), "article non commandé livré")</f>
        <v>article non commandé livré</v>
      </c>
    </row>
    <row r="264" spans="1:7" x14ac:dyDescent="0.25">
      <c r="A264" s="22"/>
      <c r="B264" s="3" t="str">
        <f>IFERROR(VLOOKUP(A264,BLI!$C$2:$D$15000,2,FALSE), "article non commandé livré")</f>
        <v>article non commandé livré</v>
      </c>
      <c r="C264" s="3" t="str">
        <f>IFERROR(VLOOKUP(A264,MO!$C$2:$D$15000,2,FALSE), "article non commandé livré")</f>
        <v>article non commandé livré</v>
      </c>
      <c r="D264" s="4" t="str">
        <f>(IFERROR(VLOOKUP(A264,BLI!$C$2:$J$15000,8,FALSE),"0"))</f>
        <v>0</v>
      </c>
      <c r="E264" s="4">
        <f ca="1">SUMIF(MO!$D$2:$E$15000,A264,MO!$E$2:$E$15000)</f>
        <v>0</v>
      </c>
      <c r="F264" s="4">
        <f t="shared" ca="1" si="4"/>
        <v>0</v>
      </c>
      <c r="G264" s="19" t="str">
        <f>IFERROR(VLOOKUP(A264,MO!$D$2:$L$15000,9,FALSE), "article non commandé livré")</f>
        <v>article non commandé livré</v>
      </c>
    </row>
    <row r="265" spans="1:7" x14ac:dyDescent="0.25">
      <c r="A265" s="22"/>
      <c r="B265" s="3" t="str">
        <f>IFERROR(VLOOKUP(A265,BLI!$C$2:$D$15000,2,FALSE), "article non commandé livré")</f>
        <v>article non commandé livré</v>
      </c>
      <c r="C265" s="3" t="str">
        <f>IFERROR(VLOOKUP(A265,MO!$C$2:$D$15000,2,FALSE), "article non commandé livré")</f>
        <v>article non commandé livré</v>
      </c>
      <c r="D265" s="4" t="str">
        <f>(IFERROR(VLOOKUP(A265,BLI!$C$2:$J$15000,8,FALSE),"0"))</f>
        <v>0</v>
      </c>
      <c r="E265" s="4">
        <f ca="1">SUMIF(MO!$D$2:$E$15000,A265,MO!$E$2:$E$15000)</f>
        <v>0</v>
      </c>
      <c r="F265" s="4">
        <f t="shared" ca="1" si="4"/>
        <v>0</v>
      </c>
      <c r="G265" s="19" t="str">
        <f>IFERROR(VLOOKUP(A265,MO!$D$2:$L$15000,9,FALSE), "article non commandé livré")</f>
        <v>article non commandé livré</v>
      </c>
    </row>
    <row r="266" spans="1:7" x14ac:dyDescent="0.25">
      <c r="A266" s="22"/>
      <c r="B266" s="3" t="str">
        <f>IFERROR(VLOOKUP(A266,BLI!$C$2:$D$15000,2,FALSE), "article non commandé livré")</f>
        <v>article non commandé livré</v>
      </c>
      <c r="C266" s="3" t="str">
        <f>IFERROR(VLOOKUP(A266,MO!$C$2:$D$15000,2,FALSE), "article non commandé livré")</f>
        <v>article non commandé livré</v>
      </c>
      <c r="D266" s="4" t="str">
        <f>(IFERROR(VLOOKUP(A266,BLI!$C$2:$J$15000,8,FALSE),"0"))</f>
        <v>0</v>
      </c>
      <c r="E266" s="4">
        <f ca="1">SUMIF(MO!$D$2:$E$15000,A266,MO!$E$2:$E$15000)</f>
        <v>0</v>
      </c>
      <c r="F266" s="4">
        <f t="shared" ca="1" si="4"/>
        <v>0</v>
      </c>
      <c r="G266" s="19" t="str">
        <f>IFERROR(VLOOKUP(A266,MO!$D$2:$L$15000,9,FALSE), "article non commandé livré")</f>
        <v>article non commandé livré</v>
      </c>
    </row>
    <row r="267" spans="1:7" x14ac:dyDescent="0.25">
      <c r="A267" s="22"/>
      <c r="B267" s="3" t="str">
        <f>IFERROR(VLOOKUP(A267,BLI!$C$2:$D$15000,2,FALSE), "article non commandé livré")</f>
        <v>article non commandé livré</v>
      </c>
      <c r="C267" s="3" t="str">
        <f>IFERROR(VLOOKUP(A267,MO!$C$2:$D$15000,2,FALSE), "article non commandé livré")</f>
        <v>article non commandé livré</v>
      </c>
      <c r="D267" s="4" t="str">
        <f>(IFERROR(VLOOKUP(A267,BLI!$C$2:$J$15000,8,FALSE),"0"))</f>
        <v>0</v>
      </c>
      <c r="E267" s="4">
        <f ca="1">SUMIF(MO!$D$2:$E$15000,A267,MO!$E$2:$E$15000)</f>
        <v>0</v>
      </c>
      <c r="F267" s="4">
        <f t="shared" ca="1" si="4"/>
        <v>0</v>
      </c>
      <c r="G267" s="19" t="str">
        <f>IFERROR(VLOOKUP(A267,MO!$D$2:$L$15000,9,FALSE), "article non commandé livré")</f>
        <v>article non commandé livré</v>
      </c>
    </row>
    <row r="268" spans="1:7" x14ac:dyDescent="0.25">
      <c r="A268" s="22"/>
      <c r="B268" s="3" t="str">
        <f>IFERROR(VLOOKUP(A268,BLI!$C$2:$D$15000,2,FALSE), "article non commandé livré")</f>
        <v>article non commandé livré</v>
      </c>
      <c r="C268" s="3" t="str">
        <f>IFERROR(VLOOKUP(A268,MO!$C$2:$D$15000,2,FALSE), "article non commandé livré")</f>
        <v>article non commandé livré</v>
      </c>
      <c r="D268" s="4" t="str">
        <f>(IFERROR(VLOOKUP(A268,BLI!$C$2:$J$15000,8,FALSE),"0"))</f>
        <v>0</v>
      </c>
      <c r="E268" s="4">
        <f ca="1">SUMIF(MO!$D$2:$E$15000,A268,MO!$E$2:$E$15000)</f>
        <v>0</v>
      </c>
      <c r="F268" s="4">
        <f t="shared" ca="1" si="4"/>
        <v>0</v>
      </c>
      <c r="G268" s="19" t="str">
        <f>IFERROR(VLOOKUP(A268,MO!$D$2:$L$15000,9,FALSE), "article non commandé livré")</f>
        <v>article non commandé livré</v>
      </c>
    </row>
    <row r="269" spans="1:7" x14ac:dyDescent="0.25">
      <c r="A269" s="22"/>
      <c r="B269" s="3" t="str">
        <f>IFERROR(VLOOKUP(A269,BLI!$C$2:$D$15000,2,FALSE), "article non commandé livré")</f>
        <v>article non commandé livré</v>
      </c>
      <c r="C269" s="3" t="str">
        <f>IFERROR(VLOOKUP(A269,MO!$C$2:$D$15000,2,FALSE), "article non commandé livré")</f>
        <v>article non commandé livré</v>
      </c>
      <c r="D269" s="4" t="str">
        <f>(IFERROR(VLOOKUP(A269,BLI!$C$2:$J$15000,8,FALSE),"0"))</f>
        <v>0</v>
      </c>
      <c r="E269" s="4">
        <f ca="1">SUMIF(MO!$D$2:$E$15000,A269,MO!$E$2:$E$15000)</f>
        <v>0</v>
      </c>
      <c r="F269" s="4">
        <f t="shared" ca="1" si="4"/>
        <v>0</v>
      </c>
      <c r="G269" s="19" t="str">
        <f>IFERROR(VLOOKUP(A269,MO!$D$2:$L$15000,9,FALSE), "article non commandé livré")</f>
        <v>article non commandé livré</v>
      </c>
    </row>
    <row r="270" spans="1:7" x14ac:dyDescent="0.25">
      <c r="A270" s="22"/>
      <c r="B270" s="3" t="str">
        <f>IFERROR(VLOOKUP(A270,BLI!$C$2:$D$15000,2,FALSE), "article non commandé livré")</f>
        <v>article non commandé livré</v>
      </c>
      <c r="C270" s="3" t="str">
        <f>IFERROR(VLOOKUP(A270,MO!$C$2:$D$15000,2,FALSE), "article non commandé livré")</f>
        <v>article non commandé livré</v>
      </c>
      <c r="D270" s="4" t="str">
        <f>(IFERROR(VLOOKUP(A270,BLI!$C$2:$J$15000,8,FALSE),"0"))</f>
        <v>0</v>
      </c>
      <c r="E270" s="4">
        <f ca="1">SUMIF(MO!$D$2:$E$15000,A270,MO!$E$2:$E$15000)</f>
        <v>0</v>
      </c>
      <c r="F270" s="4">
        <f t="shared" ca="1" si="4"/>
        <v>0</v>
      </c>
      <c r="G270" s="19" t="str">
        <f>IFERROR(VLOOKUP(A270,MO!$D$2:$L$15000,9,FALSE), "article non commandé livré")</f>
        <v>article non commandé livré</v>
      </c>
    </row>
    <row r="271" spans="1:7" x14ac:dyDescent="0.25">
      <c r="A271" s="22"/>
      <c r="B271" s="3" t="str">
        <f>IFERROR(VLOOKUP(A271,BLI!$C$2:$D$15000,2,FALSE), "article non commandé livré")</f>
        <v>article non commandé livré</v>
      </c>
      <c r="C271" s="3" t="str">
        <f>IFERROR(VLOOKUP(A271,MO!$C$2:$D$15000,2,FALSE), "article non commandé livré")</f>
        <v>article non commandé livré</v>
      </c>
      <c r="D271" s="4" t="str">
        <f>(IFERROR(VLOOKUP(A271,BLI!$C$2:$J$15000,8,FALSE),"0"))</f>
        <v>0</v>
      </c>
      <c r="E271" s="4">
        <f ca="1">SUMIF(MO!$D$2:$E$15000,A271,MO!$E$2:$E$15000)</f>
        <v>0</v>
      </c>
      <c r="F271" s="4">
        <f t="shared" ca="1" si="4"/>
        <v>0</v>
      </c>
      <c r="G271" s="19" t="str">
        <f>IFERROR(VLOOKUP(A271,MO!$D$2:$L$15000,9,FALSE), "article non commandé livré")</f>
        <v>article non commandé livré</v>
      </c>
    </row>
    <row r="272" spans="1:7" x14ac:dyDescent="0.25">
      <c r="A272" s="22"/>
      <c r="B272" s="3" t="str">
        <f>IFERROR(VLOOKUP(A272,BLI!$C$2:$D$15000,2,FALSE), "article non commandé livré")</f>
        <v>article non commandé livré</v>
      </c>
      <c r="C272" s="3" t="str">
        <f>IFERROR(VLOOKUP(A272,MO!$C$2:$D$15000,2,FALSE), "article non commandé livré")</f>
        <v>article non commandé livré</v>
      </c>
      <c r="D272" s="4" t="str">
        <f>(IFERROR(VLOOKUP(A272,BLI!$C$2:$J$15000,8,FALSE),"0"))</f>
        <v>0</v>
      </c>
      <c r="E272" s="4">
        <f ca="1">SUMIF(MO!$D$2:$E$15000,A272,MO!$E$2:$E$15000)</f>
        <v>0</v>
      </c>
      <c r="F272" s="4">
        <f t="shared" ca="1" si="4"/>
        <v>0</v>
      </c>
      <c r="G272" s="19" t="str">
        <f>IFERROR(VLOOKUP(A272,MO!$D$2:$L$15000,9,FALSE), "article non commandé livré")</f>
        <v>article non commandé livré</v>
      </c>
    </row>
    <row r="273" spans="1:7" x14ac:dyDescent="0.25">
      <c r="A273" s="22"/>
      <c r="B273" s="3" t="str">
        <f>IFERROR(VLOOKUP(A273,BLI!$C$2:$D$15000,2,FALSE), "article non commandé livré")</f>
        <v>article non commandé livré</v>
      </c>
      <c r="C273" s="3" t="str">
        <f>IFERROR(VLOOKUP(A273,MO!$C$2:$D$15000,2,FALSE), "article non commandé livré")</f>
        <v>article non commandé livré</v>
      </c>
      <c r="D273" s="4" t="str">
        <f>(IFERROR(VLOOKUP(A273,BLI!$C$2:$J$15000,8,FALSE),"0"))</f>
        <v>0</v>
      </c>
      <c r="E273" s="4">
        <f ca="1">SUMIF(MO!$D$2:$E$15000,A273,MO!$E$2:$E$15000)</f>
        <v>0</v>
      </c>
      <c r="F273" s="4">
        <f t="shared" ca="1" si="4"/>
        <v>0</v>
      </c>
      <c r="G273" s="19" t="str">
        <f>IFERROR(VLOOKUP(A273,MO!$D$2:$L$15000,9,FALSE), "article non commandé livré")</f>
        <v>article non commandé livré</v>
      </c>
    </row>
    <row r="274" spans="1:7" x14ac:dyDescent="0.25">
      <c r="A274" s="22"/>
      <c r="B274" s="3" t="str">
        <f>IFERROR(VLOOKUP(A274,BLI!$C$2:$D$15000,2,FALSE), "article non commandé livré")</f>
        <v>article non commandé livré</v>
      </c>
      <c r="C274" s="3" t="str">
        <f>IFERROR(VLOOKUP(A274,MO!$C$2:$D$15000,2,FALSE), "article non commandé livré")</f>
        <v>article non commandé livré</v>
      </c>
      <c r="D274" s="4" t="str">
        <f>(IFERROR(VLOOKUP(A274,BLI!$C$2:$J$15000,8,FALSE),"0"))</f>
        <v>0</v>
      </c>
      <c r="E274" s="4">
        <f ca="1">SUMIF(MO!$D$2:$E$15000,A274,MO!$E$2:$E$15000)</f>
        <v>0</v>
      </c>
      <c r="F274" s="4">
        <f t="shared" ca="1" si="4"/>
        <v>0</v>
      </c>
      <c r="G274" s="19" t="str">
        <f>IFERROR(VLOOKUP(A274,MO!$D$2:$L$15000,9,FALSE), "article non commandé livré")</f>
        <v>article non commandé livré</v>
      </c>
    </row>
    <row r="275" spans="1:7" x14ac:dyDescent="0.25">
      <c r="A275" s="22"/>
      <c r="B275" s="3" t="str">
        <f>IFERROR(VLOOKUP(A275,BLI!$C$2:$D$15000,2,FALSE), "article non commandé livré")</f>
        <v>article non commandé livré</v>
      </c>
      <c r="C275" s="3" t="str">
        <f>IFERROR(VLOOKUP(A275,MO!$C$2:$D$15000,2,FALSE), "article non commandé livré")</f>
        <v>article non commandé livré</v>
      </c>
      <c r="D275" s="4" t="str">
        <f>(IFERROR(VLOOKUP(A275,BLI!$C$2:$J$15000,8,FALSE),"0"))</f>
        <v>0</v>
      </c>
      <c r="E275" s="4">
        <f ca="1">SUMIF(MO!$D$2:$E$15000,A275,MO!$E$2:$E$15000)</f>
        <v>0</v>
      </c>
      <c r="F275" s="4">
        <f t="shared" ca="1" si="4"/>
        <v>0</v>
      </c>
      <c r="G275" s="19" t="str">
        <f>IFERROR(VLOOKUP(A275,MO!$D$2:$L$15000,9,FALSE), "article non commandé livré")</f>
        <v>article non commandé livré</v>
      </c>
    </row>
    <row r="276" spans="1:7" x14ac:dyDescent="0.25">
      <c r="A276" s="22"/>
      <c r="B276" s="3" t="str">
        <f>IFERROR(VLOOKUP(A276,BLI!$C$2:$D$15000,2,FALSE), "article non commandé livré")</f>
        <v>article non commandé livré</v>
      </c>
      <c r="C276" s="3" t="str">
        <f>IFERROR(VLOOKUP(A276,MO!$C$2:$D$15000,2,FALSE), "article non commandé livré")</f>
        <v>article non commandé livré</v>
      </c>
      <c r="D276" s="4" t="str">
        <f>(IFERROR(VLOOKUP(A276,BLI!$C$2:$J$15000,8,FALSE),"0"))</f>
        <v>0</v>
      </c>
      <c r="E276" s="4">
        <f ca="1">SUMIF(MO!$D$2:$E$15000,A276,MO!$E$2:$E$15000)</f>
        <v>0</v>
      </c>
      <c r="F276" s="4">
        <f t="shared" ca="1" si="4"/>
        <v>0</v>
      </c>
      <c r="G276" s="19" t="str">
        <f>IFERROR(VLOOKUP(A276,MO!$D$2:$L$15000,9,FALSE), "article non commandé livré")</f>
        <v>article non commandé livré</v>
      </c>
    </row>
    <row r="277" spans="1:7" x14ac:dyDescent="0.25">
      <c r="A277" s="22"/>
      <c r="B277" s="3" t="str">
        <f>IFERROR(VLOOKUP(A277,BLI!$C$2:$D$15000,2,FALSE), "article non commandé livré")</f>
        <v>article non commandé livré</v>
      </c>
      <c r="C277" s="3" t="str">
        <f>IFERROR(VLOOKUP(A277,MO!$C$2:$D$15000,2,FALSE), "article non commandé livré")</f>
        <v>article non commandé livré</v>
      </c>
      <c r="D277" s="4" t="str">
        <f>(IFERROR(VLOOKUP(A277,BLI!$C$2:$J$15000,8,FALSE),"0"))</f>
        <v>0</v>
      </c>
      <c r="E277" s="4">
        <f ca="1">SUMIF(MO!$D$2:$E$15000,A277,MO!$E$2:$E$15000)</f>
        <v>0</v>
      </c>
      <c r="F277" s="4">
        <f t="shared" ca="1" si="4"/>
        <v>0</v>
      </c>
      <c r="G277" s="19" t="str">
        <f>IFERROR(VLOOKUP(A277,MO!$D$2:$L$15000,9,FALSE), "article non commandé livré")</f>
        <v>article non commandé livré</v>
      </c>
    </row>
    <row r="278" spans="1:7" x14ac:dyDescent="0.25">
      <c r="A278" s="22"/>
      <c r="B278" s="3" t="str">
        <f>IFERROR(VLOOKUP(A278,BLI!$C$2:$D$15000,2,FALSE), "article non commandé livré")</f>
        <v>article non commandé livré</v>
      </c>
      <c r="C278" s="3" t="str">
        <f>IFERROR(VLOOKUP(A278,MO!$C$2:$D$15000,2,FALSE), "article non commandé livré")</f>
        <v>article non commandé livré</v>
      </c>
      <c r="D278" s="4" t="str">
        <f>(IFERROR(VLOOKUP(A278,BLI!$C$2:$J$15000,8,FALSE),"0"))</f>
        <v>0</v>
      </c>
      <c r="E278" s="4">
        <f ca="1">SUMIF(MO!$D$2:$E$15000,A278,MO!$E$2:$E$15000)</f>
        <v>0</v>
      </c>
      <c r="F278" s="4">
        <f t="shared" ca="1" si="4"/>
        <v>0</v>
      </c>
      <c r="G278" s="19" t="str">
        <f>IFERROR(VLOOKUP(A278,MO!$D$2:$L$15000,9,FALSE), "article non commandé livré")</f>
        <v>article non commandé livré</v>
      </c>
    </row>
    <row r="279" spans="1:7" x14ac:dyDescent="0.25">
      <c r="A279" s="22"/>
      <c r="B279" s="3" t="str">
        <f>IFERROR(VLOOKUP(A279,BLI!$C$2:$D$15000,2,FALSE), "article non commandé livré")</f>
        <v>article non commandé livré</v>
      </c>
      <c r="C279" s="3" t="str">
        <f>IFERROR(VLOOKUP(A279,MO!$C$2:$D$15000,2,FALSE), "article non commandé livré")</f>
        <v>article non commandé livré</v>
      </c>
      <c r="D279" s="4" t="str">
        <f>(IFERROR(VLOOKUP(A279,BLI!$C$2:$J$15000,8,FALSE),"0"))</f>
        <v>0</v>
      </c>
      <c r="E279" s="4">
        <f ca="1">SUMIF(MO!$D$2:$E$15000,A279,MO!$E$2:$E$15000)</f>
        <v>0</v>
      </c>
      <c r="F279" s="4">
        <f t="shared" ca="1" si="4"/>
        <v>0</v>
      </c>
      <c r="G279" s="19" t="str">
        <f>IFERROR(VLOOKUP(A279,MO!$D$2:$L$15000,9,FALSE), "article non commandé livré")</f>
        <v>article non commandé livré</v>
      </c>
    </row>
    <row r="280" spans="1:7" x14ac:dyDescent="0.25">
      <c r="A280" s="22"/>
      <c r="B280" s="3" t="str">
        <f>IFERROR(VLOOKUP(A280,BLI!$C$2:$D$15000,2,FALSE), "article non commandé livré")</f>
        <v>article non commandé livré</v>
      </c>
      <c r="C280" s="3" t="str">
        <f>IFERROR(VLOOKUP(A280,MO!$C$2:$D$15000,2,FALSE), "article non commandé livré")</f>
        <v>article non commandé livré</v>
      </c>
      <c r="D280" s="4" t="str">
        <f>(IFERROR(VLOOKUP(A280,BLI!$C$2:$J$15000,8,FALSE),"0"))</f>
        <v>0</v>
      </c>
      <c r="E280" s="4">
        <f ca="1">SUMIF(MO!$D$2:$E$15000,A280,MO!$E$2:$E$15000)</f>
        <v>0</v>
      </c>
      <c r="F280" s="4">
        <f t="shared" ca="1" si="4"/>
        <v>0</v>
      </c>
      <c r="G280" s="19" t="str">
        <f>IFERROR(VLOOKUP(A280,MO!$D$2:$L$15000,9,FALSE), "article non commandé livré")</f>
        <v>article non commandé livré</v>
      </c>
    </row>
    <row r="281" spans="1:7" x14ac:dyDescent="0.25">
      <c r="A281" s="22"/>
      <c r="B281" s="3" t="str">
        <f>IFERROR(VLOOKUP(A281,BLI!$C$2:$D$15000,2,FALSE), "article non commandé livré")</f>
        <v>article non commandé livré</v>
      </c>
      <c r="C281" s="3" t="str">
        <f>IFERROR(VLOOKUP(A281,MO!$C$2:$D$15000,2,FALSE), "article non commandé livré")</f>
        <v>article non commandé livré</v>
      </c>
      <c r="D281" s="4" t="str">
        <f>(IFERROR(VLOOKUP(A281,BLI!$C$2:$J$15000,8,FALSE),"0"))</f>
        <v>0</v>
      </c>
      <c r="E281" s="4">
        <f ca="1">SUMIF(MO!$D$2:$E$15000,A281,MO!$E$2:$E$15000)</f>
        <v>0</v>
      </c>
      <c r="F281" s="4">
        <f t="shared" ca="1" si="4"/>
        <v>0</v>
      </c>
      <c r="G281" s="19" t="str">
        <f>IFERROR(VLOOKUP(A281,MO!$D$2:$L$15000,9,FALSE), "article non commandé livré")</f>
        <v>article non commandé livré</v>
      </c>
    </row>
    <row r="282" spans="1:7" x14ac:dyDescent="0.25">
      <c r="A282" s="22"/>
      <c r="B282" s="3" t="str">
        <f>IFERROR(VLOOKUP(A282,BLI!$C$2:$D$15000,2,FALSE), "article non commandé livré")</f>
        <v>article non commandé livré</v>
      </c>
      <c r="C282" s="3" t="str">
        <f>IFERROR(VLOOKUP(A282,MO!$C$2:$D$15000,2,FALSE), "article non commandé livré")</f>
        <v>article non commandé livré</v>
      </c>
      <c r="D282" s="4" t="str">
        <f>(IFERROR(VLOOKUP(A282,BLI!$C$2:$J$15000,8,FALSE),"0"))</f>
        <v>0</v>
      </c>
      <c r="E282" s="4">
        <f ca="1">SUMIF(MO!$D$2:$E$15000,A282,MO!$E$2:$E$15000)</f>
        <v>0</v>
      </c>
      <c r="F282" s="4">
        <f t="shared" ca="1" si="4"/>
        <v>0</v>
      </c>
      <c r="G282" s="19" t="str">
        <f>IFERROR(VLOOKUP(A282,MO!$D$2:$L$15000,9,FALSE), "article non commandé livré")</f>
        <v>article non commandé livré</v>
      </c>
    </row>
    <row r="283" spans="1:7" x14ac:dyDescent="0.25">
      <c r="A283" s="22"/>
      <c r="B283" s="3" t="str">
        <f>IFERROR(VLOOKUP(A283,BLI!$C$2:$D$15000,2,FALSE), "article non commandé livré")</f>
        <v>article non commandé livré</v>
      </c>
      <c r="C283" s="3" t="str">
        <f>IFERROR(VLOOKUP(A283,MO!$C$2:$D$15000,2,FALSE), "article non commandé livré")</f>
        <v>article non commandé livré</v>
      </c>
      <c r="D283" s="4" t="str">
        <f>(IFERROR(VLOOKUP(A283,BLI!$C$2:$J$15000,8,FALSE),"0"))</f>
        <v>0</v>
      </c>
      <c r="E283" s="4">
        <f ca="1">SUMIF(MO!$D$2:$E$15000,A283,MO!$E$2:$E$15000)</f>
        <v>0</v>
      </c>
      <c r="F283" s="4">
        <f t="shared" ca="1" si="4"/>
        <v>0</v>
      </c>
      <c r="G283" s="19" t="str">
        <f>IFERROR(VLOOKUP(A283,MO!$D$2:$L$15000,9,FALSE), "article non commandé livré")</f>
        <v>article non commandé livré</v>
      </c>
    </row>
    <row r="284" spans="1:7" x14ac:dyDescent="0.25">
      <c r="A284" s="22"/>
      <c r="B284" s="3" t="str">
        <f>IFERROR(VLOOKUP(A284,BLI!$C$2:$D$15000,2,FALSE), "article non commandé livré")</f>
        <v>article non commandé livré</v>
      </c>
      <c r="C284" s="3" t="str">
        <f>IFERROR(VLOOKUP(A284,MO!$C$2:$D$15000,2,FALSE), "article non commandé livré")</f>
        <v>article non commandé livré</v>
      </c>
      <c r="D284" s="4" t="str">
        <f>(IFERROR(VLOOKUP(A284,BLI!$C$2:$J$15000,8,FALSE),"0"))</f>
        <v>0</v>
      </c>
      <c r="E284" s="4">
        <f ca="1">SUMIF(MO!$D$2:$E$15000,A284,MO!$E$2:$E$15000)</f>
        <v>0</v>
      </c>
      <c r="F284" s="4">
        <f t="shared" ca="1" si="4"/>
        <v>0</v>
      </c>
      <c r="G284" s="19" t="str">
        <f>IFERROR(VLOOKUP(A284,MO!$D$2:$L$15000,9,FALSE), "article non commandé livré")</f>
        <v>article non commandé livré</v>
      </c>
    </row>
    <row r="285" spans="1:7" x14ac:dyDescent="0.25">
      <c r="A285" s="22"/>
      <c r="B285" s="3" t="str">
        <f>IFERROR(VLOOKUP(A285,BLI!$C$2:$D$15000,2,FALSE), "article non commandé livré")</f>
        <v>article non commandé livré</v>
      </c>
      <c r="C285" s="3" t="str">
        <f>IFERROR(VLOOKUP(A285,MO!$C$2:$D$15000,2,FALSE), "article non commandé livré")</f>
        <v>article non commandé livré</v>
      </c>
      <c r="D285" s="4" t="str">
        <f>(IFERROR(VLOOKUP(A285,BLI!$C$2:$J$15000,8,FALSE),"0"))</f>
        <v>0</v>
      </c>
      <c r="E285" s="4">
        <f ca="1">SUMIF(MO!$D$2:$E$15000,A285,MO!$E$2:$E$15000)</f>
        <v>0</v>
      </c>
      <c r="F285" s="4">
        <f t="shared" ca="1" si="4"/>
        <v>0</v>
      </c>
      <c r="G285" s="19" t="str">
        <f>IFERROR(VLOOKUP(A285,MO!$D$2:$L$15000,9,FALSE), "article non commandé livré")</f>
        <v>article non commandé livré</v>
      </c>
    </row>
    <row r="286" spans="1:7" x14ac:dyDescent="0.25">
      <c r="A286" s="22"/>
      <c r="B286" s="3" t="str">
        <f>IFERROR(VLOOKUP(A286,BLI!$C$2:$D$15000,2,FALSE), "article non commandé livré")</f>
        <v>article non commandé livré</v>
      </c>
      <c r="C286" s="3" t="str">
        <f>IFERROR(VLOOKUP(A286,MO!$C$2:$D$15000,2,FALSE), "article non commandé livré")</f>
        <v>article non commandé livré</v>
      </c>
      <c r="D286" s="4" t="str">
        <f>(IFERROR(VLOOKUP(A286,BLI!$C$2:$J$15000,8,FALSE),"0"))</f>
        <v>0</v>
      </c>
      <c r="E286" s="4">
        <f ca="1">SUMIF(MO!$D$2:$E$15000,A286,MO!$E$2:$E$15000)</f>
        <v>0</v>
      </c>
      <c r="F286" s="4">
        <f t="shared" ca="1" si="4"/>
        <v>0</v>
      </c>
      <c r="G286" s="19" t="str">
        <f>IFERROR(VLOOKUP(A286,MO!$D$2:$L$15000,9,FALSE), "article non commandé livré")</f>
        <v>article non commandé livré</v>
      </c>
    </row>
    <row r="287" spans="1:7" x14ac:dyDescent="0.25">
      <c r="A287" s="22"/>
      <c r="B287" s="3" t="str">
        <f>IFERROR(VLOOKUP(A287,BLI!$C$2:$D$15000,2,FALSE), "article non commandé livré")</f>
        <v>article non commandé livré</v>
      </c>
      <c r="C287" s="3" t="str">
        <f>IFERROR(VLOOKUP(A287,MO!$C$2:$D$15000,2,FALSE), "article non commandé livré")</f>
        <v>article non commandé livré</v>
      </c>
      <c r="D287" s="4" t="str">
        <f>(IFERROR(VLOOKUP(A287,BLI!$C$2:$J$15000,8,FALSE),"0"))</f>
        <v>0</v>
      </c>
      <c r="E287" s="4">
        <f ca="1">SUMIF(MO!$D$2:$E$15000,A287,MO!$E$2:$E$15000)</f>
        <v>0</v>
      </c>
      <c r="F287" s="4">
        <f t="shared" ca="1" si="4"/>
        <v>0</v>
      </c>
      <c r="G287" s="19" t="str">
        <f>IFERROR(VLOOKUP(A287,MO!$D$2:$L$15000,9,FALSE), "article non commandé livré")</f>
        <v>article non commandé livré</v>
      </c>
    </row>
    <row r="288" spans="1:7" x14ac:dyDescent="0.25">
      <c r="A288" s="22"/>
      <c r="B288" s="3" t="str">
        <f>IFERROR(VLOOKUP(A288,BLI!$C$2:$D$15000,2,FALSE), "article non commandé livré")</f>
        <v>article non commandé livré</v>
      </c>
      <c r="C288" s="3" t="str">
        <f>IFERROR(VLOOKUP(A288,MO!$C$2:$D$15000,2,FALSE), "article non commandé livré")</f>
        <v>article non commandé livré</v>
      </c>
      <c r="D288" s="4" t="str">
        <f>(IFERROR(VLOOKUP(A288,BLI!$C$2:$J$15000,8,FALSE),"0"))</f>
        <v>0</v>
      </c>
      <c r="E288" s="4">
        <f ca="1">SUMIF(MO!$D$2:$E$15000,A288,MO!$E$2:$E$15000)</f>
        <v>0</v>
      </c>
      <c r="F288" s="4">
        <f t="shared" ca="1" si="4"/>
        <v>0</v>
      </c>
      <c r="G288" s="19" t="str">
        <f>IFERROR(VLOOKUP(A288,MO!$D$2:$L$15000,9,FALSE), "article non commandé livré")</f>
        <v>article non commandé livré</v>
      </c>
    </row>
    <row r="289" spans="1:7" x14ac:dyDescent="0.25">
      <c r="A289" s="22"/>
      <c r="B289" s="3" t="str">
        <f>IFERROR(VLOOKUP(A289,BLI!$C$2:$D$15000,2,FALSE), "article non commandé livré")</f>
        <v>article non commandé livré</v>
      </c>
      <c r="C289" s="3" t="str">
        <f>IFERROR(VLOOKUP(A289,MO!$C$2:$D$15000,2,FALSE), "article non commandé livré")</f>
        <v>article non commandé livré</v>
      </c>
      <c r="D289" s="4" t="str">
        <f>(IFERROR(VLOOKUP(A289,BLI!$C$2:$J$15000,8,FALSE),"0"))</f>
        <v>0</v>
      </c>
      <c r="E289" s="4">
        <f ca="1">SUMIF(MO!$D$2:$E$15000,A289,MO!$E$2:$E$15000)</f>
        <v>0</v>
      </c>
      <c r="F289" s="4">
        <f t="shared" ca="1" si="4"/>
        <v>0</v>
      </c>
      <c r="G289" s="19" t="str">
        <f>IFERROR(VLOOKUP(A289,MO!$D$2:$L$15000,9,FALSE), "article non commandé livré")</f>
        <v>article non commandé livré</v>
      </c>
    </row>
    <row r="290" spans="1:7" x14ac:dyDescent="0.25">
      <c r="A290" s="22"/>
      <c r="B290" s="3" t="str">
        <f>IFERROR(VLOOKUP(A290,BLI!$C$2:$D$15000,2,FALSE), "article non commandé livré")</f>
        <v>article non commandé livré</v>
      </c>
      <c r="C290" s="3" t="str">
        <f>IFERROR(VLOOKUP(A290,MO!$C$2:$D$15000,2,FALSE), "article non commandé livré")</f>
        <v>article non commandé livré</v>
      </c>
      <c r="D290" s="4" t="str">
        <f>(IFERROR(VLOOKUP(A290,BLI!$C$2:$J$15000,8,FALSE),"0"))</f>
        <v>0</v>
      </c>
      <c r="E290" s="4">
        <f ca="1">SUMIF(MO!$D$2:$E$15000,A290,MO!$E$2:$E$15000)</f>
        <v>0</v>
      </c>
      <c r="F290" s="4">
        <f t="shared" ca="1" si="4"/>
        <v>0</v>
      </c>
      <c r="G290" s="19" t="str">
        <f>IFERROR(VLOOKUP(A290,MO!$D$2:$L$15000,9,FALSE), "article non commandé livré")</f>
        <v>article non commandé livré</v>
      </c>
    </row>
    <row r="291" spans="1:7" x14ac:dyDescent="0.25">
      <c r="A291" s="22"/>
      <c r="B291" s="3" t="str">
        <f>IFERROR(VLOOKUP(A291,BLI!$C$2:$D$15000,2,FALSE), "article non commandé livré")</f>
        <v>article non commandé livré</v>
      </c>
      <c r="C291" s="3" t="str">
        <f>IFERROR(VLOOKUP(A291,MO!$C$2:$D$15000,2,FALSE), "article non commandé livré")</f>
        <v>article non commandé livré</v>
      </c>
      <c r="D291" s="4" t="str">
        <f>(IFERROR(VLOOKUP(A291,BLI!$C$2:$J$15000,8,FALSE),"0"))</f>
        <v>0</v>
      </c>
      <c r="E291" s="4">
        <f ca="1">SUMIF(MO!$D$2:$E$15000,A291,MO!$E$2:$E$15000)</f>
        <v>0</v>
      </c>
      <c r="F291" s="4">
        <f t="shared" ca="1" si="4"/>
        <v>0</v>
      </c>
      <c r="G291" s="19" t="str">
        <f>IFERROR(VLOOKUP(A291,MO!$D$2:$L$15000,9,FALSE), "article non commandé livré")</f>
        <v>article non commandé livré</v>
      </c>
    </row>
    <row r="292" spans="1:7" x14ac:dyDescent="0.25">
      <c r="A292" s="22"/>
      <c r="B292" s="3" t="str">
        <f>IFERROR(VLOOKUP(A292,BLI!$C$2:$D$15000,2,FALSE), "article non commandé livré")</f>
        <v>article non commandé livré</v>
      </c>
      <c r="C292" s="3" t="str">
        <f>IFERROR(VLOOKUP(A292,MO!$C$2:$D$15000,2,FALSE), "article non commandé livré")</f>
        <v>article non commandé livré</v>
      </c>
      <c r="D292" s="4" t="str">
        <f>(IFERROR(VLOOKUP(A292,BLI!$C$2:$J$15000,8,FALSE),"0"))</f>
        <v>0</v>
      </c>
      <c r="E292" s="4">
        <f ca="1">SUMIF(MO!$D$2:$E$15000,A292,MO!$E$2:$E$15000)</f>
        <v>0</v>
      </c>
      <c r="F292" s="4">
        <f t="shared" ca="1" si="4"/>
        <v>0</v>
      </c>
      <c r="G292" s="19" t="str">
        <f>IFERROR(VLOOKUP(A292,MO!$D$2:$L$15000,9,FALSE), "article non commandé livré")</f>
        <v>article non commandé livré</v>
      </c>
    </row>
    <row r="293" spans="1:7" x14ac:dyDescent="0.25">
      <c r="A293" s="22"/>
      <c r="B293" s="3" t="str">
        <f>IFERROR(VLOOKUP(A293,BLI!$C$2:$D$15000,2,FALSE), "article non commandé livré")</f>
        <v>article non commandé livré</v>
      </c>
      <c r="C293" s="3" t="str">
        <f>IFERROR(VLOOKUP(A293,MO!$C$2:$D$15000,2,FALSE), "article non commandé livré")</f>
        <v>article non commandé livré</v>
      </c>
      <c r="D293" s="4" t="str">
        <f>(IFERROR(VLOOKUP(A293,BLI!$C$2:$J$15000,8,FALSE),"0"))</f>
        <v>0</v>
      </c>
      <c r="E293" s="4">
        <f ca="1">SUMIF(MO!$D$2:$E$15000,A293,MO!$E$2:$E$15000)</f>
        <v>0</v>
      </c>
      <c r="F293" s="4">
        <f t="shared" ca="1" si="4"/>
        <v>0</v>
      </c>
      <c r="G293" s="19" t="str">
        <f>IFERROR(VLOOKUP(A293,MO!$D$2:$L$15000,9,FALSE), "article non commandé livré")</f>
        <v>article non commandé livré</v>
      </c>
    </row>
    <row r="294" spans="1:7" x14ac:dyDescent="0.25">
      <c r="A294" s="22"/>
      <c r="B294" s="3" t="str">
        <f>IFERROR(VLOOKUP(A294,BLI!$C$2:$D$15000,2,FALSE), "article non commandé livré")</f>
        <v>article non commandé livré</v>
      </c>
      <c r="C294" s="3" t="str">
        <f>IFERROR(VLOOKUP(A294,MO!$C$2:$D$15000,2,FALSE), "article non commandé livré")</f>
        <v>article non commandé livré</v>
      </c>
      <c r="D294" s="4" t="str">
        <f>(IFERROR(VLOOKUP(A294,BLI!$C$2:$J$15000,8,FALSE),"0"))</f>
        <v>0</v>
      </c>
      <c r="E294" s="4">
        <f ca="1">SUMIF(MO!$D$2:$E$15000,A294,MO!$E$2:$E$15000)</f>
        <v>0</v>
      </c>
      <c r="F294" s="4">
        <f t="shared" ca="1" si="4"/>
        <v>0</v>
      </c>
      <c r="G294" s="19" t="str">
        <f>IFERROR(VLOOKUP(A294,MO!$D$2:$L$15000,9,FALSE), "article non commandé livré")</f>
        <v>article non commandé livré</v>
      </c>
    </row>
    <row r="295" spans="1:7" x14ac:dyDescent="0.25">
      <c r="A295" s="22"/>
      <c r="B295" s="3" t="str">
        <f>IFERROR(VLOOKUP(A295,BLI!$C$2:$D$15000,2,FALSE), "article non commandé livré")</f>
        <v>article non commandé livré</v>
      </c>
      <c r="C295" s="3" t="str">
        <f>IFERROR(VLOOKUP(A295,MO!$C$2:$D$15000,2,FALSE), "article non commandé livré")</f>
        <v>article non commandé livré</v>
      </c>
      <c r="D295" s="4" t="str">
        <f>(IFERROR(VLOOKUP(A295,BLI!$C$2:$J$15000,8,FALSE),"0"))</f>
        <v>0</v>
      </c>
      <c r="E295" s="4">
        <f ca="1">SUMIF(MO!$D$2:$E$15000,A295,MO!$E$2:$E$15000)</f>
        <v>0</v>
      </c>
      <c r="F295" s="4">
        <f t="shared" ca="1" si="4"/>
        <v>0</v>
      </c>
      <c r="G295" s="19" t="str">
        <f>IFERROR(VLOOKUP(A295,MO!$D$2:$L$15000,9,FALSE), "article non commandé livré")</f>
        <v>article non commandé livré</v>
      </c>
    </row>
    <row r="296" spans="1:7" x14ac:dyDescent="0.25">
      <c r="A296" s="22"/>
      <c r="B296" s="3" t="str">
        <f>IFERROR(VLOOKUP(A296,BLI!$C$2:$D$15000,2,FALSE), "article non commandé livré")</f>
        <v>article non commandé livré</v>
      </c>
      <c r="C296" s="3" t="str">
        <f>IFERROR(VLOOKUP(A296,MO!$C$2:$D$15000,2,FALSE), "article non commandé livré")</f>
        <v>article non commandé livré</v>
      </c>
      <c r="D296" s="4" t="str">
        <f>(IFERROR(VLOOKUP(A296,BLI!$C$2:$J$15000,8,FALSE),"0"))</f>
        <v>0</v>
      </c>
      <c r="E296" s="4">
        <f ca="1">SUMIF(MO!$D$2:$E$15000,A296,MO!$E$2:$E$15000)</f>
        <v>0</v>
      </c>
      <c r="F296" s="4">
        <f t="shared" ca="1" si="4"/>
        <v>0</v>
      </c>
      <c r="G296" s="19" t="str">
        <f>IFERROR(VLOOKUP(A296,MO!$D$2:$L$15000,9,FALSE), "article non commandé livré")</f>
        <v>article non commandé livré</v>
      </c>
    </row>
    <row r="297" spans="1:7" x14ac:dyDescent="0.25">
      <c r="A297" s="22"/>
      <c r="B297" s="3" t="str">
        <f>IFERROR(VLOOKUP(A297,BLI!$C$2:$D$15000,2,FALSE), "article non commandé livré")</f>
        <v>article non commandé livré</v>
      </c>
      <c r="C297" s="3" t="str">
        <f>IFERROR(VLOOKUP(A297,MO!$C$2:$D$15000,2,FALSE), "article non commandé livré")</f>
        <v>article non commandé livré</v>
      </c>
      <c r="D297" s="4" t="str">
        <f>(IFERROR(VLOOKUP(A297,BLI!$C$2:$J$15000,8,FALSE),"0"))</f>
        <v>0</v>
      </c>
      <c r="E297" s="4">
        <f ca="1">SUMIF(MO!$D$2:$E$15000,A297,MO!$E$2:$E$15000)</f>
        <v>0</v>
      </c>
      <c r="F297" s="4">
        <f t="shared" ca="1" si="4"/>
        <v>0</v>
      </c>
      <c r="G297" s="19" t="str">
        <f>IFERROR(VLOOKUP(A297,MO!$D$2:$L$15000,9,FALSE), "article non commandé livré")</f>
        <v>article non commandé livré</v>
      </c>
    </row>
    <row r="298" spans="1:7" x14ac:dyDescent="0.25">
      <c r="A298" s="22"/>
      <c r="B298" s="3" t="str">
        <f>IFERROR(VLOOKUP(A298,BLI!$C$2:$D$15000,2,FALSE), "article non commandé livré")</f>
        <v>article non commandé livré</v>
      </c>
      <c r="C298" s="3" t="str">
        <f>IFERROR(VLOOKUP(A298,MO!$C$2:$D$15000,2,FALSE), "article non commandé livré")</f>
        <v>article non commandé livré</v>
      </c>
      <c r="D298" s="4" t="str">
        <f>(IFERROR(VLOOKUP(A298,BLI!$C$2:$J$15000,8,FALSE),"0"))</f>
        <v>0</v>
      </c>
      <c r="E298" s="4">
        <f ca="1">SUMIF(MO!$D$2:$E$15000,A298,MO!$E$2:$E$15000)</f>
        <v>0</v>
      </c>
      <c r="F298" s="4">
        <f t="shared" ca="1" si="4"/>
        <v>0</v>
      </c>
      <c r="G298" s="19" t="str">
        <f>IFERROR(VLOOKUP(A298,MO!$D$2:$L$15000,9,FALSE), "article non commandé livré")</f>
        <v>article non commandé livré</v>
      </c>
    </row>
    <row r="299" spans="1:7" x14ac:dyDescent="0.25">
      <c r="A299" s="22"/>
      <c r="B299" s="3" t="str">
        <f>IFERROR(VLOOKUP(A299,BLI!$C$2:$D$15000,2,FALSE), "article non commandé livré")</f>
        <v>article non commandé livré</v>
      </c>
      <c r="C299" s="3" t="str">
        <f>IFERROR(VLOOKUP(A299,MO!$C$2:$D$15000,2,FALSE), "article non commandé livré")</f>
        <v>article non commandé livré</v>
      </c>
      <c r="D299" s="4" t="str">
        <f>(IFERROR(VLOOKUP(A299,BLI!$C$2:$J$15000,8,FALSE),"0"))</f>
        <v>0</v>
      </c>
      <c r="E299" s="4">
        <f ca="1">SUMIF(MO!$D$2:$E$15000,A299,MO!$E$2:$E$15000)</f>
        <v>0</v>
      </c>
      <c r="F299" s="4">
        <f t="shared" ca="1" si="4"/>
        <v>0</v>
      </c>
      <c r="G299" s="19" t="str">
        <f>IFERROR(VLOOKUP(A299,MO!$D$2:$L$15000,9,FALSE), "article non commandé livré")</f>
        <v>article non commandé livré</v>
      </c>
    </row>
    <row r="300" spans="1:7" x14ac:dyDescent="0.25">
      <c r="A300" s="22"/>
      <c r="B300" s="3" t="str">
        <f>IFERROR(VLOOKUP(A300,BLI!$C$2:$D$15000,2,FALSE), "article non commandé livré")</f>
        <v>article non commandé livré</v>
      </c>
      <c r="C300" s="3" t="str">
        <f>IFERROR(VLOOKUP(A300,MO!$C$2:$D$15000,2,FALSE), "article non commandé livré")</f>
        <v>article non commandé livré</v>
      </c>
      <c r="D300" s="4" t="str">
        <f>(IFERROR(VLOOKUP(A300,BLI!$C$2:$J$15000,8,FALSE),"0"))</f>
        <v>0</v>
      </c>
      <c r="E300" s="4">
        <f ca="1">SUMIF(MO!$D$2:$E$15000,A300,MO!$E$2:$E$15000)</f>
        <v>0</v>
      </c>
      <c r="F300" s="4">
        <f t="shared" ca="1" si="4"/>
        <v>0</v>
      </c>
      <c r="G300" s="19" t="str">
        <f>IFERROR(VLOOKUP(A300,MO!$D$2:$L$15000,9,FALSE), "article non commandé livré")</f>
        <v>article non commandé livré</v>
      </c>
    </row>
    <row r="301" spans="1:7" x14ac:dyDescent="0.25">
      <c r="A301" s="22"/>
      <c r="B301" s="3" t="str">
        <f>IFERROR(VLOOKUP(A301,BLI!$C$2:$D$15000,2,FALSE), "article non commandé livré")</f>
        <v>article non commandé livré</v>
      </c>
      <c r="C301" s="3" t="str">
        <f>IFERROR(VLOOKUP(A301,MO!$C$2:$D$15000,2,FALSE), "article non commandé livré")</f>
        <v>article non commandé livré</v>
      </c>
      <c r="D301" s="4" t="str">
        <f>(IFERROR(VLOOKUP(A301,BLI!$C$2:$J$15000,8,FALSE),"0"))</f>
        <v>0</v>
      </c>
      <c r="E301" s="4">
        <f ca="1">SUMIF(MO!$D$2:$E$15000,A301,MO!$E$2:$E$15000)</f>
        <v>0</v>
      </c>
      <c r="F301" s="4">
        <f t="shared" ca="1" si="4"/>
        <v>0</v>
      </c>
      <c r="G301" s="19" t="str">
        <f>IFERROR(VLOOKUP(A301,MO!$D$2:$L$15000,9,FALSE), "article non commandé livré")</f>
        <v>article non commandé livré</v>
      </c>
    </row>
    <row r="302" spans="1:7" x14ac:dyDescent="0.25">
      <c r="A302" s="22"/>
      <c r="B302" s="3" t="str">
        <f>IFERROR(VLOOKUP(A302,BLI!$C$2:$D$15000,2,FALSE), "article non commandé livré")</f>
        <v>article non commandé livré</v>
      </c>
      <c r="C302" s="3" t="str">
        <f>IFERROR(VLOOKUP(A302,MO!$C$2:$D$15000,2,FALSE), "article non commandé livré")</f>
        <v>article non commandé livré</v>
      </c>
      <c r="D302" s="4" t="str">
        <f>(IFERROR(VLOOKUP(A302,BLI!$C$2:$J$15000,8,FALSE),"0"))</f>
        <v>0</v>
      </c>
      <c r="E302" s="4">
        <f ca="1">SUMIF(MO!$D$2:$E$15000,A302,MO!$E$2:$E$15000)</f>
        <v>0</v>
      </c>
      <c r="F302" s="4">
        <f t="shared" ca="1" si="4"/>
        <v>0</v>
      </c>
      <c r="G302" s="19" t="str">
        <f>IFERROR(VLOOKUP(A302,MO!$D$2:$L$15000,9,FALSE), "article non commandé livré")</f>
        <v>article non commandé livré</v>
      </c>
    </row>
    <row r="303" spans="1:7" x14ac:dyDescent="0.25">
      <c r="A303" s="22"/>
      <c r="B303" s="3" t="str">
        <f>IFERROR(VLOOKUP(A303,BLI!$C$2:$D$15000,2,FALSE), "article non commandé livré")</f>
        <v>article non commandé livré</v>
      </c>
      <c r="C303" s="3" t="str">
        <f>IFERROR(VLOOKUP(A303,MO!$C$2:$D$15000,2,FALSE), "article non commandé livré")</f>
        <v>article non commandé livré</v>
      </c>
      <c r="D303" s="4" t="str">
        <f>(IFERROR(VLOOKUP(A303,BLI!$C$2:$J$15000,8,FALSE),"0"))</f>
        <v>0</v>
      </c>
      <c r="E303" s="4">
        <f ca="1">SUMIF(MO!$D$2:$E$15000,A303,MO!$E$2:$E$15000)</f>
        <v>0</v>
      </c>
      <c r="F303" s="4">
        <f t="shared" ca="1" si="4"/>
        <v>0</v>
      </c>
      <c r="G303" s="19" t="str">
        <f>IFERROR(VLOOKUP(A303,MO!$D$2:$L$15000,9,FALSE), "article non commandé livré")</f>
        <v>article non commandé livré</v>
      </c>
    </row>
    <row r="304" spans="1:7" x14ac:dyDescent="0.25">
      <c r="A304" s="22"/>
      <c r="B304" s="3" t="str">
        <f>IFERROR(VLOOKUP(A304,BLI!$C$2:$D$15000,2,FALSE), "article non commandé livré")</f>
        <v>article non commandé livré</v>
      </c>
      <c r="C304" s="3" t="str">
        <f>IFERROR(VLOOKUP(A304,MO!$C$2:$D$15000,2,FALSE), "article non commandé livré")</f>
        <v>article non commandé livré</v>
      </c>
      <c r="D304" s="4" t="str">
        <f>(IFERROR(VLOOKUP(A304,BLI!$C$2:$J$15000,8,FALSE),"0"))</f>
        <v>0</v>
      </c>
      <c r="E304" s="4">
        <f ca="1">SUMIF(MO!$D$2:$E$15000,A304,MO!$E$2:$E$15000)</f>
        <v>0</v>
      </c>
      <c r="F304" s="4">
        <f t="shared" ca="1" si="4"/>
        <v>0</v>
      </c>
      <c r="G304" s="19" t="str">
        <f>IFERROR(VLOOKUP(A304,MO!$D$2:$L$15000,9,FALSE), "article non commandé livré")</f>
        <v>article non commandé livré</v>
      </c>
    </row>
    <row r="305" spans="1:7" x14ac:dyDescent="0.25">
      <c r="A305" s="22"/>
      <c r="B305" s="3" t="str">
        <f>IFERROR(VLOOKUP(A305,BLI!$C$2:$D$15000,2,FALSE), "article non commandé livré")</f>
        <v>article non commandé livré</v>
      </c>
      <c r="C305" s="3" t="str">
        <f>IFERROR(VLOOKUP(A305,MO!$C$2:$D$15000,2,FALSE), "article non commandé livré")</f>
        <v>article non commandé livré</v>
      </c>
      <c r="D305" s="4" t="str">
        <f>(IFERROR(VLOOKUP(A305,BLI!$C$2:$J$15000,8,FALSE),"0"))</f>
        <v>0</v>
      </c>
      <c r="E305" s="4">
        <f ca="1">SUMIF(MO!$D$2:$E$15000,A305,MO!$E$2:$E$15000)</f>
        <v>0</v>
      </c>
      <c r="F305" s="4">
        <f t="shared" ca="1" si="4"/>
        <v>0</v>
      </c>
      <c r="G305" s="19" t="str">
        <f>IFERROR(VLOOKUP(A305,MO!$D$2:$L$15000,9,FALSE), "article non commandé livré")</f>
        <v>article non commandé livré</v>
      </c>
    </row>
    <row r="306" spans="1:7" x14ac:dyDescent="0.25">
      <c r="A306" s="22"/>
      <c r="B306" s="3" t="str">
        <f>IFERROR(VLOOKUP(A306,BLI!$C$2:$D$15000,2,FALSE), "article non commandé livré")</f>
        <v>article non commandé livré</v>
      </c>
      <c r="C306" s="3" t="str">
        <f>IFERROR(VLOOKUP(A306,MO!$C$2:$D$15000,2,FALSE), "article non commandé livré")</f>
        <v>article non commandé livré</v>
      </c>
      <c r="D306" s="4" t="str">
        <f>(IFERROR(VLOOKUP(A306,BLI!$C$2:$J$15000,8,FALSE),"0"))</f>
        <v>0</v>
      </c>
      <c r="E306" s="4">
        <f ca="1">SUMIF(MO!$D$2:$E$15000,A306,MO!$E$2:$E$15000)</f>
        <v>0</v>
      </c>
      <c r="F306" s="4">
        <f t="shared" ca="1" si="4"/>
        <v>0</v>
      </c>
      <c r="G306" s="19" t="str">
        <f>IFERROR(VLOOKUP(A306,MO!$D$2:$L$15000,9,FALSE), "article non commandé livré")</f>
        <v>article non commandé livré</v>
      </c>
    </row>
    <row r="307" spans="1:7" x14ac:dyDescent="0.25">
      <c r="A307" s="22"/>
      <c r="B307" s="3" t="str">
        <f>IFERROR(VLOOKUP(A307,BLI!$C$2:$D$15000,2,FALSE), "article non commandé livré")</f>
        <v>article non commandé livré</v>
      </c>
      <c r="C307" s="3" t="str">
        <f>IFERROR(VLOOKUP(A307,MO!$C$2:$D$15000,2,FALSE), "article non commandé livré")</f>
        <v>article non commandé livré</v>
      </c>
      <c r="D307" s="4" t="str">
        <f>(IFERROR(VLOOKUP(A307,BLI!$C$2:$J$15000,8,FALSE),"0"))</f>
        <v>0</v>
      </c>
      <c r="E307" s="4">
        <f ca="1">SUMIF(MO!$D$2:$E$15000,A307,MO!$E$2:$E$15000)</f>
        <v>0</v>
      </c>
      <c r="F307" s="4">
        <f t="shared" ca="1" si="4"/>
        <v>0</v>
      </c>
      <c r="G307" s="19" t="str">
        <f>IFERROR(VLOOKUP(A307,MO!$D$2:$L$15000,9,FALSE), "article non commandé livré")</f>
        <v>article non commandé livré</v>
      </c>
    </row>
    <row r="308" spans="1:7" x14ac:dyDescent="0.25">
      <c r="A308" s="22"/>
      <c r="B308" s="3" t="str">
        <f>IFERROR(VLOOKUP(A308,BLI!$C$2:$D$15000,2,FALSE), "article non commandé livré")</f>
        <v>article non commandé livré</v>
      </c>
      <c r="C308" s="3" t="str">
        <f>IFERROR(VLOOKUP(A308,MO!$C$2:$D$15000,2,FALSE), "article non commandé livré")</f>
        <v>article non commandé livré</v>
      </c>
      <c r="D308" s="4" t="str">
        <f>(IFERROR(VLOOKUP(A308,BLI!$C$2:$J$15000,8,FALSE),"0"))</f>
        <v>0</v>
      </c>
      <c r="E308" s="4">
        <f ca="1">SUMIF(MO!$D$2:$E$15000,A308,MO!$E$2:$E$15000)</f>
        <v>0</v>
      </c>
      <c r="F308" s="4">
        <f t="shared" ca="1" si="4"/>
        <v>0</v>
      </c>
      <c r="G308" s="19" t="str">
        <f>IFERROR(VLOOKUP(A308,MO!$D$2:$L$15000,9,FALSE), "article non commandé livré")</f>
        <v>article non commandé livré</v>
      </c>
    </row>
    <row r="309" spans="1:7" x14ac:dyDescent="0.25">
      <c r="A309" s="22"/>
      <c r="B309" s="3" t="str">
        <f>IFERROR(VLOOKUP(A309,BLI!$C$2:$D$15000,2,FALSE), "article non commandé livré")</f>
        <v>article non commandé livré</v>
      </c>
      <c r="C309" s="3" t="str">
        <f>IFERROR(VLOOKUP(A309,MO!$C$2:$D$15000,2,FALSE), "article non commandé livré")</f>
        <v>article non commandé livré</v>
      </c>
      <c r="D309" s="4" t="str">
        <f>(IFERROR(VLOOKUP(A309,BLI!$C$2:$J$15000,8,FALSE),"0"))</f>
        <v>0</v>
      </c>
      <c r="E309" s="4">
        <f ca="1">SUMIF(MO!$D$2:$E$15000,A309,MO!$E$2:$E$15000)</f>
        <v>0</v>
      </c>
      <c r="F309" s="4">
        <f t="shared" ca="1" si="4"/>
        <v>0</v>
      </c>
      <c r="G309" s="19" t="str">
        <f>IFERROR(VLOOKUP(A309,MO!$D$2:$L$15000,9,FALSE), "article non commandé livré")</f>
        <v>article non commandé livré</v>
      </c>
    </row>
    <row r="310" spans="1:7" x14ac:dyDescent="0.25">
      <c r="A310" s="22"/>
      <c r="B310" s="3" t="str">
        <f>IFERROR(VLOOKUP(A310,BLI!$C$2:$D$15000,2,FALSE), "article non commandé livré")</f>
        <v>article non commandé livré</v>
      </c>
      <c r="C310" s="3" t="str">
        <f>IFERROR(VLOOKUP(A310,MO!$C$2:$D$15000,2,FALSE), "article non commandé livré")</f>
        <v>article non commandé livré</v>
      </c>
      <c r="D310" s="4" t="str">
        <f>(IFERROR(VLOOKUP(A310,BLI!$C$2:$J$15000,8,FALSE),"0"))</f>
        <v>0</v>
      </c>
      <c r="E310" s="4">
        <f ca="1">SUMIF(MO!$D$2:$E$15000,A310,MO!$E$2:$E$15000)</f>
        <v>0</v>
      </c>
      <c r="F310" s="4">
        <f t="shared" ca="1" si="4"/>
        <v>0</v>
      </c>
      <c r="G310" s="19" t="str">
        <f>IFERROR(VLOOKUP(A310,MO!$D$2:$L$15000,9,FALSE), "article non commandé livré")</f>
        <v>article non commandé livré</v>
      </c>
    </row>
  </sheetData>
  <pageMargins left="0.7" right="0.7" top="0.75" bottom="0.75" header="0.3" footer="0.3"/>
  <pageSetup paperSize="9" orientation="portrait" r:id="rId1"/>
  <ignoredErrors>
    <ignoredError sqref="A2:A13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BLI</vt:lpstr>
      <vt:lpstr>MO</vt:lpstr>
      <vt:lpstr>Ecarts de réappro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 Dos Santos</dc:creator>
  <cp:lastModifiedBy>99leven</cp:lastModifiedBy>
  <dcterms:created xsi:type="dcterms:W3CDTF">2015-11-03T14:27:30Z</dcterms:created>
  <dcterms:modified xsi:type="dcterms:W3CDTF">2016-03-27T18:42:53Z</dcterms:modified>
</cp:coreProperties>
</file>