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3BBC38B-C2DA-FC69-06AC-9F67D96B6324}"/>
  <workbookPr defaultThemeVersion="164011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8800" windowHeight="12795"/>
  </bookViews>
  <sheets>
    <sheet name="&lt;&lt; Mon Suivi Temps &gt;&gt;" sheetId="1" r:id="rId1"/>
  </sheets>
  <externalReferences>
    <externalReference r:id="rId2"/>
  </externalReferences>
  <definedNames>
    <definedName name="Choix_" localSheetId="0">'&lt;&lt; Mon Suivi Temps &gt;&gt;'!$D$8:$V$20</definedName>
    <definedName name="Cumul_S">[1]Feuil2!$G$3:$G$5</definedName>
    <definedName name="Heures_Dejeuner">[1]Feuil2!$A$2:$A$7</definedName>
    <definedName name="heures_Matin">[1]Feuil2!$B$2:$B$9</definedName>
    <definedName name="Heures_PM">[1]Feuil2!$C$6:$C$16</definedName>
    <definedName name="Lundi">'&lt;&lt; Mon Suivi Temps &gt;&gt;'!$D$6</definedName>
    <definedName name="Minutes_">[1]Feuil2!$E$3:$E$62</definedName>
    <definedName name="Report">[1]Feuil2!$I$2:$I$63</definedName>
    <definedName name="Saisie">'&lt;&lt; Mon Suivi Temps &gt;&gt;'!#REF!</definedName>
    <definedName name="Zero" localSheetId="0">'&lt;&lt; Mon Suivi Temps &gt;&gt;'!$X$8</definedName>
    <definedName name="Zone_Saisie" localSheetId="0">'&lt;&lt; Mon Suivi Temps &gt;&gt;'!$D$8,'&lt;&lt; Mon Suivi Temps &gt;&gt;'!$F$8,'&lt;&lt; Mon Suivi Temps &gt;&gt;'!$D$11,'&lt;&lt; Mon Suivi Temps &gt;&gt;'!$F$11,'&lt;&lt; Mon Suivi Temps &gt;&gt;'!$D$15,'&lt;&lt; Mon Suivi Temps &gt;&gt;'!$F$15,'&lt;&lt; Mon Suivi Temps &gt;&gt;'!$D$20,'&lt;&lt; Mon Suivi Temps &gt;&gt;'!$F$20,'&lt;&lt; Mon Suivi Temps &gt;&gt;'!$H$8,'&lt;&lt; Mon Suivi Temps &gt;&gt;'!$J$8,'&lt;&lt; Mon Suivi Temps &gt;&gt;'!$H$11,'&lt;&lt; Mon Suivi Temps &gt;&gt;'!$J$11,'&lt;&lt; Mon Suivi Temps &gt;&gt;'!$H$15,'&lt;&lt; Mon Suivi Temps &gt;&gt;'!$J$15,'&lt;&lt; Mon Suivi Temps &gt;&gt;'!$H$20,'&lt;&lt; Mon Suivi Temps &gt;&gt;'!$J$20,'&lt;&lt; Mon Suivi Temps &gt;&gt;'!$L$8,'&lt;&lt; Mon Suivi Temps &gt;&gt;'!$N$8,'&lt;&lt; Mon Suivi Temps &gt;&gt;'!$L$11,'&lt;&lt; Mon Suivi Temps &gt;&gt;'!$N$11,'&lt;&lt; Mon Suivi Temps &gt;&gt;'!$L$15,'&lt;&lt; Mon Suivi Temps &gt;&gt;'!$N$15,'&lt;&lt; Mon Suivi Temps &gt;&gt;'!$L$20,'&lt;&lt; Mon Suivi Temps &gt;&gt;'!$N$20,'&lt;&lt; Mon Suivi Temps &gt;&gt;'!$P$8,'&lt;&lt; Mon Suivi Temps &gt;&gt;'!$R$8,'&lt;&lt; Mon Suivi Temps &gt;&gt;'!$P$11,'&lt;&lt; Mon Suivi Temps &gt;&gt;'!$R$11,'&lt;&lt; Mon Suivi Temps &gt;&gt;'!$P$15,'&lt;&lt; Mon Suivi Temps &gt;&gt;'!$R$15,'&lt;&lt; Mon Suivi Temps &gt;&gt;'!$P$20,'&lt;&lt; Mon Suivi Temps &gt;&gt;'!$R$20,'&lt;&lt; Mon Suivi Temps &gt;&gt;'!$T$8,'&lt;&lt; Mon Suivi Temps &gt;&gt;'!$V$8,'&lt;&lt; Mon Suivi Temps &gt;&gt;'!$T$11,'&lt;&lt; Mon Suivi Temps &gt;&gt;'!$V$11,'&lt;&lt; Mon Suivi Temps &gt;&gt;'!$T$15,'&lt;&lt; Mon Suivi Temps &gt;&gt;'!$V$15,'&lt;&lt; Mon Suivi Temps &gt;&gt;'!$T$20,'&lt;&lt; Mon Suivi Temps &gt;&gt;'!$V$20</definedName>
    <definedName name="Zone_Saisie">[1]_!$E$11,[1]_!$G$11,[1]_!$E$14,[1]_!$G$14,[1]_!$E$19,[1]_!$G$19,[1]_!$E$24,[1]_!$G$24,[1]_!$I$11,[1]_!$K$11,[1]_!$I$14,[1]_!$K$14,[1]_!$I$19,[1]_!$K$19,[1]_!$I$24,[1]_!$K$24,[1]_!$M$11,[1]_!$O$11,[1]_!$M$14,[1]_!$O$14,[1]_!$M$19,[1]_!$O$19,[1]_!$M$24,[1]_!$O$24,[1]_!$Q$11,[1]_!$S$11,[1]_!$Q$14,[1]_!$S$14,[1]_!$Q$19,[1]_!$S$19,[1]_!$Q$24,[1]_!$S$24,[1]_!$U$11,[1]_!$W$11,[1]_!$U$14,[1]_!$W$14,[1]_!$U$19,[1]_!$W$19,[1]_!$U$24,[1]_!$W$24,[1]_!$E$9:$G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5" i="1" l="1"/>
  <c r="T44" i="1"/>
  <c r="T45" i="1" s="1"/>
  <c r="P44" i="1"/>
  <c r="P45" i="1" s="1"/>
  <c r="P46" i="1" s="1"/>
  <c r="L44" i="1"/>
  <c r="L45" i="1" s="1"/>
  <c r="L46" i="1" s="1"/>
  <c r="H44" i="1"/>
  <c r="D44" i="1"/>
  <c r="D45" i="1" s="1"/>
  <c r="P43" i="1"/>
  <c r="T42" i="1"/>
  <c r="T43" i="1" s="1"/>
  <c r="P42" i="1"/>
  <c r="L42" i="1"/>
  <c r="L43" i="1" s="1"/>
  <c r="H42" i="1"/>
  <c r="H43" i="1" s="1"/>
  <c r="D42" i="1"/>
  <c r="D43" i="1" s="1"/>
  <c r="H31" i="1"/>
  <c r="B30" i="1"/>
  <c r="D26" i="1"/>
  <c r="H26" i="1" s="1"/>
  <c r="L26" i="1" s="1"/>
  <c r="T22" i="1"/>
  <c r="P22" i="1"/>
  <c r="P23" i="1" s="1"/>
  <c r="L22" i="1"/>
  <c r="L23" i="1" s="1"/>
  <c r="H22" i="1"/>
  <c r="H23" i="1" s="1"/>
  <c r="D22" i="1"/>
  <c r="T17" i="1"/>
  <c r="T23" i="1" s="1"/>
  <c r="P17" i="1"/>
  <c r="L17" i="1"/>
  <c r="H17" i="1"/>
  <c r="H18" i="1" s="1"/>
  <c r="D17" i="1"/>
  <c r="D23" i="1" s="1"/>
  <c r="T13" i="1"/>
  <c r="P13" i="1"/>
  <c r="L13" i="1"/>
  <c r="H13" i="1"/>
  <c r="D13" i="1"/>
  <c r="T10" i="1"/>
  <c r="P10" i="1"/>
  <c r="L10" i="1"/>
  <c r="H10" i="1"/>
  <c r="D10" i="1"/>
  <c r="T6" i="1"/>
  <c r="P6" i="1"/>
  <c r="L6" i="1"/>
  <c r="H6" i="1"/>
  <c r="B4" i="1"/>
  <c r="A2" i="1"/>
  <c r="H28" i="1" l="1"/>
  <c r="H37" i="1"/>
  <c r="H36" i="1"/>
  <c r="H38" i="1" s="1"/>
  <c r="I28" i="1"/>
  <c r="P26" i="1"/>
  <c r="T26" i="1" s="1"/>
  <c r="T36" i="1" s="1"/>
  <c r="T38" i="1" s="1"/>
  <c r="L18" i="1"/>
  <c r="P18" i="1"/>
  <c r="L37" i="1"/>
  <c r="M28" i="1"/>
  <c r="L36" i="1"/>
  <c r="L28" i="1"/>
  <c r="D46" i="1"/>
  <c r="T46" i="1"/>
  <c r="D36" i="1"/>
  <c r="D38" i="1" s="1"/>
  <c r="E28" i="1"/>
  <c r="D37" i="1"/>
  <c r="D39" i="1" s="1"/>
  <c r="D28" i="1"/>
  <c r="U28" i="1"/>
  <c r="T37" i="1"/>
  <c r="T28" i="1"/>
  <c r="P36" i="1"/>
  <c r="P38" i="1" s="1"/>
  <c r="P37" i="1"/>
  <c r="P39" i="1" s="1"/>
  <c r="Q28" i="1"/>
  <c r="H46" i="1"/>
  <c r="D18" i="1"/>
  <c r="T18" i="1"/>
  <c r="Y36" i="1"/>
  <c r="P32" i="1" l="1"/>
  <c r="R32" i="1"/>
  <c r="F32" i="1"/>
  <c r="D32" i="1"/>
  <c r="P28" i="1"/>
  <c r="L38" i="1"/>
  <c r="H39" i="1"/>
  <c r="T39" i="1"/>
  <c r="L39" i="1"/>
  <c r="V32" i="1" l="1"/>
  <c r="T32" i="1"/>
  <c r="H32" i="1"/>
  <c r="J32" i="1"/>
  <c r="N32" i="1"/>
  <c r="L32" i="1"/>
</calcChain>
</file>

<file path=xl/sharedStrings.xml><?xml version="1.0" encoding="utf-8"?>
<sst xmlns="http://schemas.openxmlformats.org/spreadsheetml/2006/main" count="51" uniqueCount="31">
  <si>
    <r>
      <rPr>
        <b/>
        <sz val="24"/>
        <color rgb="FF002060"/>
        <rFont val="Calibri"/>
        <family val="2"/>
        <scheme val="minor"/>
      </rPr>
      <t>M</t>
    </r>
    <r>
      <rPr>
        <b/>
        <sz val="20"/>
        <color rgb="FF002060"/>
        <rFont val="Calibri"/>
        <family val="2"/>
        <scheme val="minor"/>
      </rPr>
      <t>on</t>
    </r>
    <r>
      <rPr>
        <b/>
        <sz val="24"/>
        <color rgb="FF002060"/>
        <rFont val="Calibri"/>
        <family val="2"/>
        <scheme val="minor"/>
      </rPr>
      <t xml:space="preserve"> S</t>
    </r>
    <r>
      <rPr>
        <b/>
        <sz val="20"/>
        <color rgb="FFFFC000"/>
        <rFont val="Calibri"/>
        <family val="2"/>
        <scheme val="minor"/>
      </rPr>
      <t>u</t>
    </r>
    <r>
      <rPr>
        <b/>
        <sz val="20"/>
        <color rgb="FF00B0F0"/>
        <rFont val="Calibri"/>
        <family val="2"/>
        <scheme val="minor"/>
      </rPr>
      <t>i</t>
    </r>
    <r>
      <rPr>
        <b/>
        <sz val="20"/>
        <rFont val="Calibri"/>
        <family val="2"/>
        <scheme val="minor"/>
      </rPr>
      <t>v</t>
    </r>
    <r>
      <rPr>
        <b/>
        <sz val="20"/>
        <color rgb="FF92D050"/>
        <rFont val="Calibri"/>
        <family val="2"/>
        <scheme val="minor"/>
      </rPr>
      <t>i</t>
    </r>
    <r>
      <rPr>
        <b/>
        <sz val="24"/>
        <color rgb="FF00B0F0"/>
        <rFont val="Calibri"/>
        <family val="2"/>
        <scheme val="minor"/>
      </rPr>
      <t xml:space="preserve"> </t>
    </r>
    <r>
      <rPr>
        <b/>
        <sz val="24"/>
        <color rgb="FF009999"/>
        <rFont val="Calibri"/>
        <family val="2"/>
        <scheme val="minor"/>
      </rPr>
      <t>T</t>
    </r>
    <r>
      <rPr>
        <b/>
        <sz val="20"/>
        <color rgb="FF009999"/>
        <rFont val="Calibri"/>
        <family val="2"/>
        <scheme val="minor"/>
      </rPr>
      <t>EMPS</t>
    </r>
  </si>
  <si>
    <t>N° SEMAINE</t>
  </si>
  <si>
    <t>Lundi</t>
  </si>
  <si>
    <t>Mardi</t>
  </si>
  <si>
    <t>Mercredi</t>
  </si>
  <si>
    <t>Jeudi</t>
  </si>
  <si>
    <t>Vendredi</t>
  </si>
  <si>
    <t>DATE</t>
  </si>
  <si>
    <t>ARRIVEE REELLE</t>
  </si>
  <si>
    <t>:</t>
  </si>
  <si>
    <t>DEPART DEJEUNER</t>
  </si>
  <si>
    <t>RETOUR DEJEUNER</t>
  </si>
  <si>
    <t>DEPART THEORIQUE</t>
  </si>
  <si>
    <t>DEPART REEL</t>
  </si>
  <si>
    <t>TOTAL HEURES
EFFECTUEES</t>
  </si>
  <si>
    <t>BASE</t>
  </si>
  <si>
    <t xml:space="preserve">ECART JOURNALIER </t>
  </si>
  <si>
    <t>ECART CU</t>
  </si>
  <si>
    <t>REPORT ECART 
SEMAINE (-1)</t>
  </si>
  <si>
    <t>DEBIT OU CREDIT ?</t>
  </si>
  <si>
    <t xml:space="preserve">CUMUL ECART </t>
  </si>
  <si>
    <t>debit</t>
  </si>
  <si>
    <t>credit</t>
  </si>
  <si>
    <t>debit c</t>
  </si>
  <si>
    <t>credit c</t>
  </si>
  <si>
    <t>credit S</t>
  </si>
  <si>
    <t>debit S</t>
  </si>
  <si>
    <t>dej</t>
  </si>
  <si>
    <t>dej 2</t>
  </si>
  <si>
    <t>re</t>
  </si>
  <si>
    <t>re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</si>
</sst>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40C]d\-mmm;@"/>
    <numFmt numFmtId="165" formatCode="00"/>
    <numFmt numFmtId="166" formatCode="[h]:mm"/>
    <numFmt numFmtId="167" formatCode="[$-F400]h:mm:ss\ AM/PM"/>
  </numFmts>
  <fonts count="4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name val="Calibri"/>
      <family val="2"/>
      <scheme val="minor"/>
    </font>
    <font>
      <b/>
      <sz val="24"/>
      <color rgb="FF002060"/>
      <name val="Calibri"/>
      <family val="2"/>
      <scheme val="minor"/>
    </font>
    <font>
      <b/>
      <sz val="20"/>
      <color rgb="FF002060"/>
      <name val="Calibri"/>
      <family val="2"/>
      <scheme val="minor"/>
    </font>
    <font>
      <b/>
      <sz val="20"/>
      <color rgb="FFFFC000"/>
      <name val="Calibri"/>
      <family val="2"/>
      <scheme val="minor"/>
    </font>
    <font>
      <b/>
      <sz val="20"/>
      <color rgb="FF00B0F0"/>
      <name val="Calibri"/>
      <family val="2"/>
      <scheme val="minor"/>
    </font>
    <font>
      <b/>
      <sz val="20"/>
      <name val="Calibri"/>
      <family val="2"/>
      <scheme val="minor"/>
    </font>
    <font>
      <b/>
      <sz val="20"/>
      <color rgb="FF92D050"/>
      <name val="Calibri"/>
      <family val="2"/>
      <scheme val="minor"/>
    </font>
    <font>
      <b/>
      <sz val="24"/>
      <color rgb="FF00B0F0"/>
      <name val="Calibri"/>
      <family val="2"/>
      <scheme val="minor"/>
    </font>
    <font>
      <b/>
      <sz val="24"/>
      <color rgb="FF009999"/>
      <name val="Calibri"/>
      <family val="2"/>
      <scheme val="minor"/>
    </font>
    <font>
      <b/>
      <sz val="20"/>
      <color rgb="FF009999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i/>
      <sz val="8"/>
      <color rgb="FF009999"/>
      <name val="Calibri"/>
      <family val="2"/>
      <scheme val="minor"/>
    </font>
    <font>
      <b/>
      <sz val="12"/>
      <color theme="9" tint="-0.499984740745262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2"/>
      <color theme="7" tint="-0.24994659260841701"/>
      <name val="Calibri"/>
      <family val="2"/>
      <scheme val="minor"/>
    </font>
    <font>
      <b/>
      <sz val="12"/>
      <color theme="6" tint="-0.499984740745262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b/>
      <sz val="10"/>
      <color rgb="FF0B2F3A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0"/>
      <color theme="1"/>
      <name val="Segoe UI Semibold"/>
      <family val="2"/>
    </font>
    <font>
      <b/>
      <sz val="11"/>
      <color theme="5" tint="-0.249977111117893"/>
      <name val="Segoe UI Semibold"/>
      <family val="2"/>
    </font>
    <font>
      <sz val="11"/>
      <color theme="5" tint="-0.249977111117893"/>
      <name val="Calibri"/>
      <family val="2"/>
      <scheme val="minor"/>
    </font>
    <font>
      <b/>
      <sz val="16"/>
      <color theme="9" tint="-0.499984740745262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1"/>
      <color rgb="FF0B2F3A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E27F86"/>
      <name val="Calibri"/>
      <family val="2"/>
      <scheme val="minor"/>
    </font>
    <font>
      <b/>
      <sz val="11"/>
      <color rgb="FFE27F86"/>
      <name val="Calibri"/>
      <family val="2"/>
      <scheme val="minor"/>
    </font>
    <font>
      <b/>
      <sz val="8"/>
      <color rgb="FF009999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/>
      <right/>
      <top style="medium">
        <color theme="4"/>
      </top>
      <bottom style="medium">
        <color theme="4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theme="9" tint="-0.499984740745262"/>
      </left>
      <right style="thin">
        <color theme="9" tint="-0.499984740745262"/>
      </right>
      <top style="thin">
        <color theme="9" tint="-0.499984740745262"/>
      </top>
      <bottom style="thin">
        <color theme="9" tint="-0.499984740745262"/>
      </bottom>
      <diagonal/>
    </border>
    <border>
      <left style="thin">
        <color theme="3" tint="-0.499984740745262"/>
      </left>
      <right style="thin">
        <color theme="3" tint="-0.499984740745262"/>
      </right>
      <top style="thin">
        <color theme="3" tint="-0.499984740745262"/>
      </top>
      <bottom style="thin">
        <color theme="3" tint="-0.499984740745262"/>
      </bottom>
      <diagonal/>
    </border>
    <border>
      <left style="thin">
        <color theme="7" tint="-0.499984740745262"/>
      </left>
      <right style="thin">
        <color theme="7" tint="-0.499984740745262"/>
      </right>
      <top style="thin">
        <color theme="7" tint="-0.499984740745262"/>
      </top>
      <bottom style="thin">
        <color theme="7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5" tint="-0.499984740745262"/>
      </left>
      <right style="thin">
        <color theme="5" tint="-0.499984740745262"/>
      </right>
      <top style="thin">
        <color theme="5" tint="-0.499984740745262"/>
      </top>
      <bottom style="thin">
        <color theme="5" tint="-0.499984740745262"/>
      </bottom>
      <diagonal/>
    </border>
    <border>
      <left/>
      <right style="thin">
        <color theme="3" tint="-0.499984740745262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20" fillId="4" borderId="1">
      <alignment horizontal="center" vertical="center" textRotation="90"/>
    </xf>
  </cellStyleXfs>
  <cellXfs count="93">
    <xf numFmtId="0" fontId="0" fillId="0" borderId="0" xfId="0"/>
    <xf numFmtId="0" fontId="0" fillId="0" borderId="0" xfId="0" applyProtection="1">
      <protection hidden="1"/>
    </xf>
    <xf numFmtId="0" fontId="4" fillId="0" borderId="0" xfId="0" applyFont="1" applyAlignment="1">
      <alignment horizontal="center" vertical="center"/>
    </xf>
    <xf numFmtId="0" fontId="3" fillId="0" borderId="0" xfId="0" applyFont="1"/>
    <xf numFmtId="0" fontId="14" fillId="0" borderId="0" xfId="0" applyFont="1" applyAlignment="1">
      <alignment horizontal="right"/>
    </xf>
    <xf numFmtId="0" fontId="14" fillId="0" borderId="0" xfId="0" applyFont="1" applyAlignment="1"/>
    <xf numFmtId="0" fontId="15" fillId="2" borderId="0" xfId="1" applyFont="1" applyFill="1" applyBorder="1" applyAlignment="1" applyProtection="1">
      <alignment horizontal="right" vertical="center" wrapText="1"/>
      <protection hidden="1"/>
    </xf>
    <xf numFmtId="0" fontId="1" fillId="0" borderId="0" xfId="0" applyFont="1" applyAlignment="1">
      <alignment vertical="center"/>
    </xf>
    <xf numFmtId="0" fontId="0" fillId="0" borderId="0" xfId="0" applyAlignment="1" applyProtection="1">
      <alignment vertical="center"/>
      <protection hidden="1"/>
    </xf>
    <xf numFmtId="0" fontId="16" fillId="3" borderId="0" xfId="0" applyFont="1" applyFill="1" applyBorder="1" applyAlignment="1" applyProtection="1">
      <alignment horizontal="center" vertical="center"/>
      <protection hidden="1"/>
    </xf>
    <xf numFmtId="0" fontId="17" fillId="3" borderId="0" xfId="0" applyFont="1" applyFill="1" applyBorder="1" applyAlignment="1" applyProtection="1">
      <alignment horizontal="center" vertical="center"/>
      <protection hidden="1"/>
    </xf>
    <xf numFmtId="0" fontId="18" fillId="3" borderId="0" xfId="0" applyFont="1" applyFill="1" applyBorder="1" applyAlignment="1" applyProtection="1">
      <alignment horizontal="center" vertical="center"/>
      <protection hidden="1"/>
    </xf>
    <xf numFmtId="0" fontId="19" fillId="3" borderId="0" xfId="0" applyFont="1" applyFill="1" applyBorder="1" applyAlignment="1" applyProtection="1">
      <alignment horizontal="center" vertical="center"/>
      <protection hidden="1"/>
    </xf>
    <xf numFmtId="0" fontId="21" fillId="3" borderId="0" xfId="2" applyFont="1" applyFill="1" applyBorder="1" applyAlignment="1" applyProtection="1">
      <alignment horizontal="center" vertical="center"/>
      <protection hidden="1"/>
    </xf>
    <xf numFmtId="0" fontId="15" fillId="3" borderId="0" xfId="1" applyFont="1" applyFill="1" applyBorder="1" applyAlignment="1" applyProtection="1">
      <alignment horizontal="right" vertical="center" wrapText="1"/>
      <protection hidden="1"/>
    </xf>
    <xf numFmtId="164" fontId="22" fillId="5" borderId="2" xfId="0" applyNumberFormat="1" applyFont="1" applyFill="1" applyBorder="1" applyAlignment="1" applyProtection="1">
      <alignment horizontal="center" vertical="center"/>
      <protection locked="0" hidden="1"/>
    </xf>
    <xf numFmtId="164" fontId="22" fillId="5" borderId="3" xfId="0" applyNumberFormat="1" applyFont="1" applyFill="1" applyBorder="1" applyAlignment="1" applyProtection="1">
      <alignment horizontal="center" vertical="center"/>
      <protection locked="0" hidden="1"/>
    </xf>
    <xf numFmtId="164" fontId="22" fillId="5" borderId="4" xfId="0" applyNumberFormat="1" applyFont="1" applyFill="1" applyBorder="1" applyAlignment="1" applyProtection="1">
      <alignment horizontal="center" vertical="center"/>
      <protection locked="0" hidden="1"/>
    </xf>
    <xf numFmtId="16" fontId="22" fillId="6" borderId="0" xfId="0" applyNumberFormat="1" applyFont="1" applyFill="1" applyBorder="1" applyAlignment="1" applyProtection="1">
      <alignment horizontal="center" vertical="center"/>
      <protection hidden="1"/>
    </xf>
    <xf numFmtId="16" fontId="22" fillId="7" borderId="0" xfId="0" applyNumberFormat="1" applyFont="1" applyFill="1" applyBorder="1" applyAlignment="1" applyProtection="1">
      <alignment horizontal="center" vertical="center"/>
      <protection hidden="1"/>
    </xf>
    <xf numFmtId="16" fontId="22" fillId="8" borderId="0" xfId="0" applyNumberFormat="1" applyFont="1" applyFill="1" applyBorder="1" applyAlignment="1" applyProtection="1">
      <alignment horizontal="center" vertical="center"/>
      <protection hidden="1"/>
    </xf>
    <xf numFmtId="16" fontId="22" fillId="9" borderId="0" xfId="0" applyNumberFormat="1" applyFont="1" applyFill="1" applyBorder="1" applyAlignment="1" applyProtection="1">
      <alignment horizontal="center" vertical="center"/>
      <protection hidden="1"/>
    </xf>
    <xf numFmtId="0" fontId="23" fillId="0" borderId="0" xfId="0" applyFont="1" applyProtection="1">
      <protection hidden="1"/>
    </xf>
    <xf numFmtId="0" fontId="15" fillId="7" borderId="0" xfId="1" applyFont="1" applyFill="1" applyBorder="1" applyAlignment="1" applyProtection="1">
      <alignment horizontal="right" vertical="center" wrapText="1"/>
      <protection hidden="1"/>
    </xf>
    <xf numFmtId="165" fontId="24" fillId="0" borderId="5" xfId="0" applyNumberFormat="1" applyFont="1" applyBorder="1" applyAlignment="1" applyProtection="1">
      <alignment horizontal="center" vertical="center"/>
      <protection locked="0" hidden="1"/>
    </xf>
    <xf numFmtId="0" fontId="25" fillId="0" borderId="0" xfId="0" applyFont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165" fontId="26" fillId="0" borderId="6" xfId="0" applyNumberFormat="1" applyFont="1" applyBorder="1" applyAlignment="1" applyProtection="1">
      <alignment horizontal="center" vertical="center"/>
      <protection locked="0" hidden="1"/>
    </xf>
    <xf numFmtId="165" fontId="27" fillId="0" borderId="7" xfId="0" applyNumberFormat="1" applyFont="1" applyBorder="1" applyAlignment="1" applyProtection="1">
      <alignment horizontal="center" vertical="center"/>
      <protection locked="0" hidden="1"/>
    </xf>
    <xf numFmtId="0" fontId="28" fillId="0" borderId="0" xfId="0" applyFont="1" applyAlignment="1" applyProtection="1">
      <alignment horizontal="center" vertical="center"/>
      <protection hidden="1"/>
    </xf>
    <xf numFmtId="165" fontId="29" fillId="0" borderId="8" xfId="0" applyNumberFormat="1" applyFont="1" applyBorder="1" applyAlignment="1" applyProtection="1">
      <alignment horizontal="center" vertical="center"/>
      <protection locked="0" hidden="1"/>
    </xf>
    <xf numFmtId="165" fontId="30" fillId="0" borderId="9" xfId="0" applyNumberFormat="1" applyFont="1" applyBorder="1" applyAlignment="1" applyProtection="1">
      <alignment horizontal="center" vertical="center"/>
      <protection locked="0" hidden="1"/>
    </xf>
    <xf numFmtId="0" fontId="31" fillId="0" borderId="0" xfId="0" applyFont="1" applyAlignment="1" applyProtection="1">
      <alignment horizontal="center" vertical="center"/>
      <protection hidden="1"/>
    </xf>
    <xf numFmtId="2" fontId="3" fillId="0" borderId="0" xfId="0" applyNumberFormat="1" applyFont="1"/>
    <xf numFmtId="0" fontId="32" fillId="0" borderId="0" xfId="0" applyFont="1" applyAlignment="1" applyProtection="1">
      <alignment horizontal="right"/>
      <protection hidden="1"/>
    </xf>
    <xf numFmtId="0" fontId="3" fillId="0" borderId="0" xfId="0" applyFont="1" applyProtection="1">
      <protection hidden="1"/>
    </xf>
    <xf numFmtId="0" fontId="0" fillId="0" borderId="0" xfId="0" applyFont="1" applyAlignment="1" applyProtection="1">
      <alignment horizontal="center" vertical="center"/>
      <protection hidden="1"/>
    </xf>
    <xf numFmtId="0" fontId="0" fillId="0" borderId="0" xfId="0" applyFont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right"/>
      <protection hidden="1"/>
    </xf>
    <xf numFmtId="0" fontId="0" fillId="0" borderId="0" xfId="0" applyAlignment="1" applyProtection="1">
      <alignment horizontal="right"/>
      <protection hidden="1"/>
    </xf>
    <xf numFmtId="166" fontId="33" fillId="2" borderId="0" xfId="0" applyNumberFormat="1" applyFont="1" applyFill="1" applyBorder="1" applyAlignment="1" applyProtection="1">
      <alignment horizontal="center" vertical="center"/>
      <protection hidden="1"/>
    </xf>
    <xf numFmtId="0" fontId="34" fillId="0" borderId="0" xfId="0" applyFont="1" applyBorder="1" applyAlignment="1" applyProtection="1">
      <alignment horizontal="center" vertical="center"/>
      <protection hidden="1"/>
    </xf>
    <xf numFmtId="20" fontId="33" fillId="2" borderId="0" xfId="0" applyNumberFormat="1" applyFont="1" applyFill="1" applyBorder="1" applyAlignment="1" applyProtection="1">
      <alignment horizontal="center" vertical="center"/>
      <protection hidden="1"/>
    </xf>
    <xf numFmtId="166" fontId="0" fillId="0" borderId="0" xfId="0" applyNumberFormat="1" applyFont="1" applyAlignment="1" applyProtection="1">
      <alignment horizontal="center" vertical="center"/>
      <protection hidden="1"/>
    </xf>
    <xf numFmtId="20" fontId="1" fillId="2" borderId="0" xfId="0" applyNumberFormat="1" applyFont="1" applyFill="1" applyBorder="1" applyAlignment="1" applyProtection="1">
      <alignment horizontal="center" vertical="center"/>
      <protection hidden="1"/>
    </xf>
    <xf numFmtId="0" fontId="35" fillId="0" borderId="0" xfId="0" applyFont="1" applyAlignment="1" applyProtection="1">
      <alignment horizontal="center" vertical="center"/>
      <protection hidden="1"/>
    </xf>
    <xf numFmtId="0" fontId="0" fillId="0" borderId="0" xfId="0" applyFont="1" applyProtection="1">
      <protection hidden="1"/>
    </xf>
    <xf numFmtId="20" fontId="0" fillId="5" borderId="0" xfId="0" applyNumberFormat="1" applyFont="1" applyFill="1" applyBorder="1" applyAlignment="1" applyProtection="1">
      <alignment horizontal="center" vertical="center"/>
      <protection hidden="1"/>
    </xf>
    <xf numFmtId="0" fontId="35" fillId="0" borderId="0" xfId="0" applyFont="1" applyProtection="1">
      <protection hidden="1"/>
    </xf>
    <xf numFmtId="20" fontId="0" fillId="6" borderId="0" xfId="0" applyNumberFormat="1" applyFont="1" applyFill="1" applyBorder="1" applyAlignment="1" applyProtection="1">
      <alignment horizontal="center" vertical="center"/>
      <protection hidden="1"/>
    </xf>
    <xf numFmtId="20" fontId="0" fillId="7" borderId="0" xfId="0" applyNumberFormat="1" applyFont="1" applyFill="1" applyBorder="1" applyAlignment="1" applyProtection="1">
      <alignment horizontal="center" vertical="center"/>
      <protection hidden="1"/>
    </xf>
    <xf numFmtId="20" fontId="0" fillId="8" borderId="0" xfId="0" applyNumberFormat="1" applyFont="1" applyFill="1" applyBorder="1" applyAlignment="1" applyProtection="1">
      <alignment horizontal="center" vertical="center"/>
      <protection hidden="1"/>
    </xf>
    <xf numFmtId="20" fontId="0" fillId="9" borderId="0" xfId="0" applyNumberFormat="1" applyFont="1" applyFill="1" applyBorder="1" applyAlignment="1" applyProtection="1">
      <alignment horizontal="center" vertical="center"/>
      <protection hidden="1"/>
    </xf>
    <xf numFmtId="166" fontId="0" fillId="0" borderId="0" xfId="0" applyNumberFormat="1"/>
    <xf numFmtId="20" fontId="0" fillId="0" borderId="0" xfId="0" applyNumberFormat="1" applyFont="1" applyBorder="1" applyAlignment="1" applyProtection="1">
      <alignment horizontal="center" vertical="center"/>
      <protection hidden="1"/>
    </xf>
    <xf numFmtId="0" fontId="0" fillId="0" borderId="0" xfId="0" applyFont="1" applyBorder="1" applyAlignment="1" applyProtection="1">
      <alignment horizontal="center" vertical="center"/>
      <protection hidden="1"/>
    </xf>
    <xf numFmtId="0" fontId="36" fillId="0" borderId="0" xfId="0" applyFont="1" applyFill="1" applyAlignment="1" applyProtection="1">
      <alignment horizontal="right" vertical="center"/>
      <protection hidden="1"/>
    </xf>
    <xf numFmtId="0" fontId="37" fillId="0" borderId="0" xfId="0" applyFont="1" applyFill="1" applyAlignment="1" applyProtection="1">
      <alignment horizontal="left" vertical="center"/>
      <protection hidden="1"/>
    </xf>
    <xf numFmtId="0" fontId="35" fillId="0" borderId="0" xfId="0" applyFont="1" applyFill="1" applyProtection="1">
      <protection hidden="1"/>
    </xf>
    <xf numFmtId="0" fontId="38" fillId="0" borderId="0" xfId="0" applyFont="1" applyFill="1" applyAlignment="1" applyProtection="1">
      <alignment horizontal="left" vertical="center"/>
      <protection hidden="1"/>
    </xf>
    <xf numFmtId="0" fontId="28" fillId="0" borderId="0" xfId="0" applyFont="1" applyFill="1" applyAlignment="1" applyProtection="1">
      <alignment horizontal="left" vertical="center"/>
      <protection hidden="1"/>
    </xf>
    <xf numFmtId="0" fontId="25" fillId="0" borderId="0" xfId="0" applyFont="1" applyFill="1" applyAlignment="1" applyProtection="1">
      <alignment horizontal="left" vertical="center"/>
      <protection hidden="1"/>
    </xf>
    <xf numFmtId="0" fontId="39" fillId="0" borderId="0" xfId="0" applyFont="1" applyFill="1" applyAlignment="1" applyProtection="1">
      <alignment horizontal="left" vertical="center"/>
      <protection hidden="1"/>
    </xf>
    <xf numFmtId="0" fontId="3" fillId="0" borderId="0" xfId="0" applyFont="1" applyFill="1" applyBorder="1" applyAlignment="1" applyProtection="1">
      <alignment horizontal="right"/>
      <protection hidden="1"/>
    </xf>
    <xf numFmtId="0" fontId="24" fillId="0" borderId="0" xfId="0" applyFont="1" applyAlignment="1" applyProtection="1">
      <alignment horizontal="right"/>
      <protection hidden="1"/>
    </xf>
    <xf numFmtId="0" fontId="37" fillId="0" borderId="0" xfId="0" applyFont="1" applyAlignment="1" applyProtection="1">
      <alignment horizontal="center"/>
      <protection hidden="1"/>
    </xf>
    <xf numFmtId="0" fontId="40" fillId="0" borderId="0" xfId="0" applyFont="1" applyProtection="1">
      <protection hidden="1"/>
    </xf>
    <xf numFmtId="0" fontId="14" fillId="0" borderId="0" xfId="0" applyFont="1" applyAlignment="1" applyProtection="1">
      <alignment horizontal="center"/>
      <protection hidden="1"/>
    </xf>
    <xf numFmtId="0" fontId="29" fillId="0" borderId="0" xfId="0" applyFont="1" applyProtection="1">
      <protection hidden="1"/>
    </xf>
    <xf numFmtId="0" fontId="25" fillId="0" borderId="0" xfId="0" applyFont="1" applyProtection="1">
      <protection hidden="1"/>
    </xf>
    <xf numFmtId="0" fontId="41" fillId="0" borderId="0" xfId="0" applyFont="1" applyProtection="1">
      <protection hidden="1"/>
    </xf>
    <xf numFmtId="0" fontId="42" fillId="0" borderId="0" xfId="0" applyFont="1" applyProtection="1">
      <protection hidden="1"/>
    </xf>
    <xf numFmtId="0" fontId="43" fillId="0" borderId="0" xfId="0" applyFont="1" applyProtection="1">
      <protection hidden="1"/>
    </xf>
    <xf numFmtId="0" fontId="44" fillId="0" borderId="0" xfId="0" applyFont="1" applyProtection="1">
      <protection hidden="1"/>
    </xf>
    <xf numFmtId="0" fontId="45" fillId="0" borderId="0" xfId="1" applyFont="1" applyFill="1" applyBorder="1" applyAlignment="1" applyProtection="1">
      <alignment vertical="center" wrapText="1"/>
      <protection hidden="1"/>
    </xf>
    <xf numFmtId="0" fontId="45" fillId="0" borderId="0" xfId="1" applyFont="1" applyFill="1" applyBorder="1" applyAlignment="1" applyProtection="1">
      <alignment horizontal="center" vertical="center" wrapText="1"/>
      <protection hidden="1"/>
    </xf>
    <xf numFmtId="0" fontId="45" fillId="0" borderId="10" xfId="1" applyFont="1" applyFill="1" applyBorder="1" applyAlignment="1" applyProtection="1">
      <alignment horizontal="center" vertical="center" wrapText="1"/>
      <protection hidden="1"/>
    </xf>
    <xf numFmtId="0" fontId="28" fillId="0" borderId="0" xfId="0" applyFont="1" applyFill="1" applyAlignment="1" applyProtection="1">
      <alignment vertical="center"/>
      <protection hidden="1"/>
    </xf>
    <xf numFmtId="0" fontId="37" fillId="0" borderId="0" xfId="0" applyFont="1" applyFill="1" applyAlignment="1" applyProtection="1">
      <alignment horizontal="center" vertical="center"/>
      <protection hidden="1"/>
    </xf>
    <xf numFmtId="0" fontId="25" fillId="0" borderId="0" xfId="0" applyFont="1" applyFill="1" applyAlignment="1" applyProtection="1">
      <alignment horizontal="center" vertical="center"/>
      <protection hidden="1"/>
    </xf>
    <xf numFmtId="0" fontId="39" fillId="0" borderId="0" xfId="0" applyFont="1" applyFill="1" applyAlignment="1" applyProtection="1">
      <alignment horizontal="center" vertical="center"/>
      <protection hidden="1"/>
    </xf>
    <xf numFmtId="0" fontId="36" fillId="0" borderId="0" xfId="0" applyFont="1" applyFill="1" applyAlignment="1" applyProtection="1">
      <alignment horizontal="right" vertical="center"/>
      <protection hidden="1"/>
    </xf>
    <xf numFmtId="0" fontId="38" fillId="0" borderId="0" xfId="0" applyFont="1" applyFill="1" applyAlignment="1" applyProtection="1">
      <alignment horizontal="center" vertical="center"/>
      <protection hidden="1"/>
    </xf>
    <xf numFmtId="0" fontId="37" fillId="0" borderId="0" xfId="0" applyFont="1" applyFill="1" applyAlignment="1" applyProtection="1">
      <alignment horizontal="right" vertical="center"/>
      <protection hidden="1"/>
    </xf>
    <xf numFmtId="166" fontId="39" fillId="0" borderId="0" xfId="0" applyNumberFormat="1" applyFont="1" applyFill="1" applyAlignment="1" applyProtection="1">
      <alignment horizontal="center" vertical="center"/>
      <protection hidden="1"/>
    </xf>
    <xf numFmtId="166" fontId="0" fillId="0" borderId="11" xfId="0" applyNumberFormat="1" applyBorder="1" applyAlignment="1">
      <alignment horizontal="center" vertical="center"/>
    </xf>
    <xf numFmtId="20" fontId="3" fillId="0" borderId="0" xfId="0" applyNumberFormat="1" applyFont="1"/>
    <xf numFmtId="166" fontId="0" fillId="0" borderId="12" xfId="0" applyNumberFormat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0" xfId="0" applyNumberFormat="1" applyAlignment="1">
      <alignment horizontal="center"/>
    </xf>
    <xf numFmtId="167" fontId="0" fillId="0" borderId="0" xfId="0" applyNumberFormat="1"/>
    <xf numFmtId="167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</cellXfs>
  <cellStyles count="3">
    <cellStyle name="Accent 1 Header" xfId="2"/>
    <cellStyle name="Normal" xfId="0" builtinId="0"/>
    <cellStyle name="Texte explicatif" xfId="1" builtinId="53"/>
  </cellStyles>
  <dxfs count="42">
    <dxf>
      <font>
        <color theme="9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33CC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33CC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strike/>
        <color rgb="FFFF0000"/>
      </font>
    </dxf>
    <dxf>
      <font>
        <color theme="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5" tint="0.59996337778862885"/>
      </font>
    </dxf>
    <dxf>
      <font>
        <color theme="2" tint="-9.9948118533890809E-2"/>
      </font>
    </dxf>
    <dxf>
      <font>
        <color theme="7" tint="0.79998168889431442"/>
      </font>
    </dxf>
    <dxf>
      <font>
        <color theme="3" tint="0.79998168889431442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0"/>
        </patternFill>
      </fill>
    </dxf>
    <dxf>
      <font>
        <strike/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9" tint="0.79998168889431442"/>
      </font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#Aide!A1"/><Relationship Id="rId1" Type="http://schemas.openxmlformats.org/officeDocument/2006/relationships/image" Target="../media/image1.png"/><Relationship Id="rId6" Type="http://schemas.openxmlformats.org/officeDocument/2006/relationships/image" Target="../media/image5.jpeg"/><Relationship Id="rId5" Type="http://schemas.openxmlformats.org/officeDocument/2006/relationships/image" Target="../media/image4.png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26</xdr:col>
      <xdr:colOff>521746</xdr:colOff>
      <xdr:row>9</xdr:row>
      <xdr:rowOff>126952</xdr:rowOff>
    </xdr:from>
    <xdr:to>
      <xdr:col>27</xdr:col>
      <xdr:colOff>107324</xdr:colOff>
      <xdr:row>11</xdr:row>
      <xdr:rowOff>53663</xdr:rowOff>
    </xdr:to>
    <xdr:pic macro="[1]!Feuil4.RaZ">
      <xdr:nvPicPr>
        <xdr:cNvPr id="2" name="Image 1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4445" t="11729" r="14445" b="16048"/>
        <a:stretch/>
      </xdr:blipFill>
      <xdr:spPr bwMode="auto">
        <a:xfrm>
          <a:off x="11570746" y="1774777"/>
          <a:ext cx="347578" cy="34581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26</xdr:col>
      <xdr:colOff>539289</xdr:colOff>
      <xdr:row>11</xdr:row>
      <xdr:rowOff>67078</xdr:rowOff>
    </xdr:from>
    <xdr:to>
      <xdr:col>27</xdr:col>
      <xdr:colOff>84179</xdr:colOff>
      <xdr:row>13</xdr:row>
      <xdr:rowOff>67078</xdr:rowOff>
    </xdr:to>
    <xdr:pic macro="[0]!Aide">
      <xdr:nvPicPr>
        <xdr:cNvPr id="3" name="Image 2" descr="http://tbifrancais.wikispaces.com/file/view/aide.png/238911963/aide.png">
          <a:hlinkClick xmlns:r="http://schemas.openxmlformats.org/officeDocument/2006/relationships" r:id="rId2" tooltip="Je clique ICI, pour accéder à l'Aide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8289" y="2134003"/>
          <a:ext cx="30689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0</xdr:col>
      <xdr:colOff>69150</xdr:colOff>
      <xdr:row>10</xdr:row>
      <xdr:rowOff>33538</xdr:rowOff>
    </xdr:from>
    <xdr:to>
      <xdr:col>1</xdr:col>
      <xdr:colOff>4341</xdr:colOff>
      <xdr:row>11</xdr:row>
      <xdr:rowOff>90257</xdr:rowOff>
    </xdr:to>
    <xdr:pic>
      <xdr:nvPicPr>
        <xdr:cNvPr id="4" name="Image 3" descr="http://www.square-urbain.com/photos/vignettes_u/familles/temps-de-pause-b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4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6608" t="8943" r="4919" b="8130"/>
        <a:stretch/>
      </xdr:blipFill>
      <xdr:spPr bwMode="auto">
        <a:xfrm>
          <a:off x="69150" y="1881388"/>
          <a:ext cx="849591" cy="275794"/>
        </a:xfrm>
        <a:prstGeom prst="rect">
          <a:avLst/>
        </a:prstGeom>
        <a:noFill/>
        <a:ln>
          <a:solidFill>
            <a:schemeClr val="accent1"/>
          </a:solidFill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26</xdr:col>
      <xdr:colOff>543323</xdr:colOff>
      <xdr:row>14</xdr:row>
      <xdr:rowOff>46954</xdr:rowOff>
    </xdr:from>
    <xdr:to>
      <xdr:col>27</xdr:col>
      <xdr:colOff>73783</xdr:colOff>
      <xdr:row>16</xdr:row>
      <xdr:rowOff>325</xdr:rowOff>
    </xdr:to>
    <xdr:pic macro="[1]!Enregistrer_">
      <xdr:nvPicPr>
        <xdr:cNvPr id="5" name="Image 4" descr="http://www.tutoandco.com/wp-content/uploads/2013/05/sauvegarde.pn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duotone>
            <a:prstClr val="black"/>
            <a:schemeClr val="accent6">
              <a:tint val="45000"/>
              <a:satMod val="400000"/>
            </a:scheme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92323" y="2532979"/>
          <a:ext cx="292460" cy="2962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550036</xdr:colOff>
      <xdr:row>18</xdr:row>
      <xdr:rowOff>100616</xdr:rowOff>
    </xdr:from>
    <xdr:to>
      <xdr:col>27</xdr:col>
      <xdr:colOff>65684</xdr:colOff>
      <xdr:row>20</xdr:row>
      <xdr:rowOff>25015</xdr:rowOff>
    </xdr:to>
    <xdr:pic>
      <xdr:nvPicPr>
        <xdr:cNvPr id="6" name="Image 5" descr="https://image.freepik.com/psd-gratuitement/icone-parametres--psd-marteau-et-une-cle_30-2396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4803" t="3460" r="14771" b="6722"/>
        <a:stretch/>
      </xdr:blipFill>
      <xdr:spPr bwMode="auto">
        <a:xfrm>
          <a:off x="11599036" y="3348641"/>
          <a:ext cx="277648" cy="2672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n%20Suivi%20Temps%20-%20Pr&#233;par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&lt;&lt; Mon Suivi Temps &gt;&gt;"/>
      <sheetName val="Aide"/>
      <sheetName val="Paramètres"/>
      <sheetName val="_"/>
      <sheetName val="Feuil2"/>
    </sheetNames>
    <definedNames>
      <definedName name="Enregistrer_"/>
      <definedName name="Feuil4.RaZ"/>
    </definedNames>
    <sheetDataSet>
      <sheetData sheetId="0"/>
      <sheetData sheetId="1"/>
      <sheetData sheetId="2">
        <row r="7">
          <cell r="D7">
            <v>0.29166666666666669</v>
          </cell>
        </row>
      </sheetData>
      <sheetData sheetId="3">
        <row r="9">
          <cell r="E9">
            <v>0</v>
          </cell>
        </row>
        <row r="11">
          <cell r="E11">
            <v>0</v>
          </cell>
          <cell r="G11">
            <v>0</v>
          </cell>
          <cell r="I11">
            <v>0</v>
          </cell>
          <cell r="K11">
            <v>0</v>
          </cell>
          <cell r="M11">
            <v>0</v>
          </cell>
          <cell r="O11">
            <v>0</v>
          </cell>
          <cell r="Q11">
            <v>0</v>
          </cell>
          <cell r="S11">
            <v>0</v>
          </cell>
          <cell r="U11">
            <v>0</v>
          </cell>
          <cell r="W11">
            <v>0</v>
          </cell>
        </row>
        <row r="14">
          <cell r="E14">
            <v>0</v>
          </cell>
          <cell r="G14">
            <v>0</v>
          </cell>
          <cell r="I14">
            <v>0</v>
          </cell>
          <cell r="K14">
            <v>0</v>
          </cell>
          <cell r="M14">
            <v>0</v>
          </cell>
          <cell r="O14">
            <v>0</v>
          </cell>
          <cell r="Q14">
            <v>0</v>
          </cell>
          <cell r="S14">
            <v>0</v>
          </cell>
          <cell r="U14">
            <v>0</v>
          </cell>
          <cell r="W14">
            <v>0</v>
          </cell>
        </row>
        <row r="19">
          <cell r="E19">
            <v>0</v>
          </cell>
          <cell r="G19">
            <v>0</v>
          </cell>
          <cell r="I19">
            <v>0</v>
          </cell>
          <cell r="K19">
            <v>0</v>
          </cell>
          <cell r="M19">
            <v>0</v>
          </cell>
          <cell r="O19">
            <v>0</v>
          </cell>
          <cell r="Q19">
            <v>0</v>
          </cell>
          <cell r="S19">
            <v>0</v>
          </cell>
          <cell r="U19">
            <v>0</v>
          </cell>
          <cell r="W19">
            <v>0</v>
          </cell>
        </row>
        <row r="24">
          <cell r="E24">
            <v>0</v>
          </cell>
          <cell r="G24">
            <v>0</v>
          </cell>
          <cell r="I24">
            <v>0</v>
          </cell>
          <cell r="K24">
            <v>0</v>
          </cell>
          <cell r="M24">
            <v>0</v>
          </cell>
          <cell r="O24">
            <v>0</v>
          </cell>
          <cell r="Q24">
            <v>0</v>
          </cell>
          <cell r="S24">
            <v>0</v>
          </cell>
          <cell r="U24">
            <v>0</v>
          </cell>
          <cell r="W24">
            <v>0</v>
          </cell>
        </row>
      </sheetData>
      <sheetData sheetId="4">
        <row r="2">
          <cell r="A2">
            <v>0</v>
          </cell>
          <cell r="B2">
            <v>0</v>
          </cell>
        </row>
        <row r="3">
          <cell r="A3">
            <v>11</v>
          </cell>
          <cell r="B3">
            <v>8</v>
          </cell>
          <cell r="E3">
            <v>0</v>
          </cell>
          <cell r="G3" t="str">
            <v>DEBIT OU CREDIT ?</v>
          </cell>
          <cell r="I3">
            <v>0</v>
          </cell>
        </row>
        <row r="4">
          <cell r="A4">
            <v>12</v>
          </cell>
          <cell r="B4">
            <v>9</v>
          </cell>
          <cell r="E4">
            <v>1</v>
          </cell>
          <cell r="G4" t="str">
            <v>DEBIT :</v>
          </cell>
          <cell r="I4">
            <v>1</v>
          </cell>
        </row>
        <row r="5">
          <cell r="A5">
            <v>13</v>
          </cell>
          <cell r="B5">
            <v>10</v>
          </cell>
          <cell r="E5">
            <v>2</v>
          </cell>
          <cell r="G5" t="str">
            <v>CREDIT :</v>
          </cell>
          <cell r="I5">
            <v>2</v>
          </cell>
        </row>
        <row r="6">
          <cell r="A6">
            <v>14</v>
          </cell>
          <cell r="B6">
            <v>11</v>
          </cell>
          <cell r="C6">
            <v>0</v>
          </cell>
          <cell r="E6">
            <v>3</v>
          </cell>
          <cell r="I6">
            <v>3</v>
          </cell>
        </row>
        <row r="7">
          <cell r="A7">
            <v>15</v>
          </cell>
          <cell r="B7">
            <v>12</v>
          </cell>
          <cell r="C7">
            <v>11</v>
          </cell>
          <cell r="E7">
            <v>4</v>
          </cell>
          <cell r="I7">
            <v>4</v>
          </cell>
        </row>
        <row r="8">
          <cell r="B8">
            <v>13</v>
          </cell>
          <cell r="C8">
            <v>12</v>
          </cell>
          <cell r="E8">
            <v>5</v>
          </cell>
          <cell r="I8">
            <v>5</v>
          </cell>
        </row>
        <row r="9">
          <cell r="B9">
            <v>14</v>
          </cell>
          <cell r="C9">
            <v>13</v>
          </cell>
          <cell r="E9">
            <v>6</v>
          </cell>
          <cell r="I9">
            <v>6</v>
          </cell>
        </row>
        <row r="10">
          <cell r="C10">
            <v>14</v>
          </cell>
          <cell r="E10">
            <v>7</v>
          </cell>
          <cell r="I10">
            <v>7</v>
          </cell>
        </row>
        <row r="11">
          <cell r="C11">
            <v>15</v>
          </cell>
          <cell r="E11">
            <v>8</v>
          </cell>
          <cell r="I11">
            <v>8</v>
          </cell>
        </row>
        <row r="12">
          <cell r="C12">
            <v>16</v>
          </cell>
          <cell r="E12">
            <v>9</v>
          </cell>
          <cell r="I12">
            <v>9</v>
          </cell>
        </row>
        <row r="13">
          <cell r="C13">
            <v>17</v>
          </cell>
          <cell r="E13">
            <v>10</v>
          </cell>
          <cell r="I13">
            <v>10</v>
          </cell>
        </row>
        <row r="14">
          <cell r="C14">
            <v>18</v>
          </cell>
          <cell r="E14">
            <v>11</v>
          </cell>
          <cell r="I14">
            <v>11</v>
          </cell>
        </row>
        <row r="15">
          <cell r="C15">
            <v>19</v>
          </cell>
          <cell r="E15">
            <v>12</v>
          </cell>
          <cell r="I15">
            <v>12</v>
          </cell>
        </row>
        <row r="16">
          <cell r="C16">
            <v>20</v>
          </cell>
          <cell r="E16">
            <v>13</v>
          </cell>
          <cell r="I16">
            <v>13</v>
          </cell>
        </row>
        <row r="17">
          <cell r="E17">
            <v>14</v>
          </cell>
          <cell r="I17">
            <v>14</v>
          </cell>
        </row>
        <row r="18">
          <cell r="E18">
            <v>15</v>
          </cell>
          <cell r="I18">
            <v>15</v>
          </cell>
        </row>
        <row r="19">
          <cell r="E19">
            <v>16</v>
          </cell>
          <cell r="I19">
            <v>16</v>
          </cell>
        </row>
        <row r="20">
          <cell r="E20">
            <v>17</v>
          </cell>
          <cell r="I20">
            <v>17</v>
          </cell>
        </row>
        <row r="21">
          <cell r="E21">
            <v>18</v>
          </cell>
          <cell r="I21">
            <v>18</v>
          </cell>
        </row>
        <row r="22">
          <cell r="E22">
            <v>19</v>
          </cell>
          <cell r="I22">
            <v>19</v>
          </cell>
        </row>
        <row r="23">
          <cell r="E23">
            <v>20</v>
          </cell>
          <cell r="I23">
            <v>20</v>
          </cell>
        </row>
        <row r="24">
          <cell r="E24">
            <v>21</v>
          </cell>
          <cell r="I24">
            <v>21</v>
          </cell>
        </row>
        <row r="25">
          <cell r="E25">
            <v>22</v>
          </cell>
          <cell r="I25">
            <v>22</v>
          </cell>
        </row>
        <row r="26">
          <cell r="E26">
            <v>23</v>
          </cell>
          <cell r="I26">
            <v>23</v>
          </cell>
        </row>
        <row r="27">
          <cell r="E27">
            <v>24</v>
          </cell>
          <cell r="I27">
            <v>24</v>
          </cell>
        </row>
        <row r="28">
          <cell r="E28">
            <v>25</v>
          </cell>
          <cell r="I28">
            <v>25</v>
          </cell>
        </row>
        <row r="29">
          <cell r="E29">
            <v>26</v>
          </cell>
          <cell r="I29">
            <v>26</v>
          </cell>
        </row>
        <row r="30">
          <cell r="E30">
            <v>27</v>
          </cell>
          <cell r="I30">
            <v>27</v>
          </cell>
        </row>
        <row r="31">
          <cell r="E31">
            <v>28</v>
          </cell>
          <cell r="I31">
            <v>28</v>
          </cell>
        </row>
        <row r="32">
          <cell r="E32">
            <v>29</v>
          </cell>
          <cell r="I32">
            <v>29</v>
          </cell>
        </row>
        <row r="33">
          <cell r="E33">
            <v>30</v>
          </cell>
          <cell r="I33">
            <v>30</v>
          </cell>
        </row>
        <row r="34">
          <cell r="E34">
            <v>31</v>
          </cell>
          <cell r="I34">
            <v>31</v>
          </cell>
        </row>
        <row r="35">
          <cell r="E35">
            <v>32</v>
          </cell>
          <cell r="I35">
            <v>32</v>
          </cell>
        </row>
        <row r="36">
          <cell r="E36">
            <v>33</v>
          </cell>
          <cell r="I36">
            <v>33</v>
          </cell>
        </row>
        <row r="37">
          <cell r="E37">
            <v>34</v>
          </cell>
          <cell r="I37">
            <v>34</v>
          </cell>
        </row>
        <row r="38">
          <cell r="E38">
            <v>35</v>
          </cell>
          <cell r="I38">
            <v>35</v>
          </cell>
        </row>
        <row r="39">
          <cell r="E39">
            <v>36</v>
          </cell>
          <cell r="I39">
            <v>36</v>
          </cell>
        </row>
        <row r="40">
          <cell r="E40">
            <v>37</v>
          </cell>
          <cell r="I40">
            <v>37</v>
          </cell>
        </row>
        <row r="41">
          <cell r="E41">
            <v>38</v>
          </cell>
          <cell r="I41">
            <v>38</v>
          </cell>
        </row>
        <row r="42">
          <cell r="E42">
            <v>39</v>
          </cell>
          <cell r="I42">
            <v>39</v>
          </cell>
        </row>
        <row r="43">
          <cell r="E43">
            <v>40</v>
          </cell>
          <cell r="I43">
            <v>40</v>
          </cell>
        </row>
        <row r="44">
          <cell r="E44">
            <v>41</v>
          </cell>
          <cell r="I44">
            <v>41</v>
          </cell>
        </row>
        <row r="45">
          <cell r="E45">
            <v>42</v>
          </cell>
          <cell r="I45">
            <v>42</v>
          </cell>
        </row>
        <row r="46">
          <cell r="E46">
            <v>43</v>
          </cell>
          <cell r="I46">
            <v>43</v>
          </cell>
        </row>
        <row r="47">
          <cell r="E47">
            <v>44</v>
          </cell>
          <cell r="I47">
            <v>44</v>
          </cell>
        </row>
        <row r="48">
          <cell r="E48">
            <v>45</v>
          </cell>
          <cell r="I48">
            <v>45</v>
          </cell>
        </row>
        <row r="49">
          <cell r="E49">
            <v>46</v>
          </cell>
          <cell r="I49">
            <v>46</v>
          </cell>
        </row>
        <row r="50">
          <cell r="E50">
            <v>47</v>
          </cell>
          <cell r="I50">
            <v>47</v>
          </cell>
        </row>
        <row r="51">
          <cell r="E51">
            <v>48</v>
          </cell>
          <cell r="I51">
            <v>48</v>
          </cell>
        </row>
        <row r="52">
          <cell r="E52">
            <v>49</v>
          </cell>
          <cell r="I52">
            <v>49</v>
          </cell>
        </row>
        <row r="53">
          <cell r="E53">
            <v>50</v>
          </cell>
          <cell r="I53">
            <v>50</v>
          </cell>
        </row>
        <row r="54">
          <cell r="E54">
            <v>51</v>
          </cell>
          <cell r="I54">
            <v>51</v>
          </cell>
        </row>
        <row r="55">
          <cell r="E55">
            <v>52</v>
          </cell>
          <cell r="I55">
            <v>52</v>
          </cell>
        </row>
        <row r="56">
          <cell r="E56">
            <v>53</v>
          </cell>
          <cell r="I56">
            <v>53</v>
          </cell>
        </row>
        <row r="57">
          <cell r="E57">
            <v>54</v>
          </cell>
          <cell r="I57">
            <v>54</v>
          </cell>
        </row>
        <row r="58">
          <cell r="E58">
            <v>55</v>
          </cell>
          <cell r="I58">
            <v>55</v>
          </cell>
        </row>
        <row r="59">
          <cell r="E59">
            <v>56</v>
          </cell>
          <cell r="I59">
            <v>56</v>
          </cell>
        </row>
        <row r="60">
          <cell r="E60">
            <v>57</v>
          </cell>
          <cell r="I60">
            <v>57</v>
          </cell>
        </row>
        <row r="61">
          <cell r="E61">
            <v>58</v>
          </cell>
          <cell r="I61">
            <v>58</v>
          </cell>
        </row>
        <row r="62">
          <cell r="E62">
            <v>59</v>
          </cell>
          <cell r="I62">
            <v>59</v>
          </cell>
        </row>
        <row r="63">
          <cell r="I63">
            <v>60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AAC58"/>
  </sheetPr>
  <dimension ref="A1:AB47"/>
  <sheetViews>
    <sheetView showGridLines="0" tabSelected="1" zoomScale="142" zoomScaleNormal="142" workbookViewId="0">
      <selection activeCell="X33" sqref="X33"/>
    </sheetView>
  </sheetViews>
  <sheetFormatPr baseColWidth="10" defaultRowHeight="15" x14ac:dyDescent="0.25"/>
  <cols>
    <col min="1" max="1" width="13.7109375" customWidth="1"/>
    <col min="2" max="2" width="3.5703125" customWidth="1"/>
    <col min="3" max="3" width="3.7109375" customWidth="1"/>
    <col min="4" max="4" width="5" customWidth="1"/>
    <col min="5" max="5" width="3.140625" customWidth="1"/>
    <col min="6" max="6" width="5" customWidth="1"/>
    <col min="7" max="7" width="7.7109375" customWidth="1"/>
    <col min="8" max="8" width="5" customWidth="1"/>
    <col min="9" max="9" width="3.140625" customWidth="1"/>
    <col min="10" max="10" width="5" customWidth="1"/>
    <col min="11" max="11" width="7.7109375" customWidth="1"/>
    <col min="12" max="12" width="5" customWidth="1"/>
    <col min="13" max="13" width="3.140625" customWidth="1"/>
    <col min="14" max="14" width="5" customWidth="1"/>
    <col min="15" max="15" width="7.7109375" customWidth="1"/>
    <col min="16" max="16" width="5" customWidth="1"/>
    <col min="17" max="17" width="3.140625" customWidth="1"/>
    <col min="18" max="18" width="5" customWidth="1"/>
    <col min="19" max="19" width="7.7109375" customWidth="1"/>
    <col min="20" max="20" width="5" customWidth="1"/>
    <col min="21" max="21" width="3.140625" customWidth="1"/>
    <col min="22" max="22" width="6" bestFit="1" customWidth="1"/>
    <col min="23" max="23" width="10.42578125" customWidth="1"/>
    <col min="24" max="24" width="11.42578125" customWidth="1"/>
    <col min="25" max="25" width="13.85546875" style="3" customWidth="1"/>
  </cols>
  <sheetData>
    <row r="1" spans="1:28" ht="6.75" customHeight="1" x14ac:dyDescent="0.25">
      <c r="C1" s="1"/>
      <c r="D1" s="2" t="s">
        <v>0</v>
      </c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1"/>
    </row>
    <row r="2" spans="1:28" ht="18.75" customHeight="1" x14ac:dyDescent="0.25">
      <c r="A2" s="4" t="str">
        <f>"Bonjour" &amp;" "&amp;[1]Paramètres!D5&amp;"!"</f>
        <v>Bonjour !</v>
      </c>
      <c r="B2" s="5"/>
      <c r="C2" s="5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1"/>
    </row>
    <row r="3" spans="1:28" s="3" customFormat="1" ht="12" customHeight="1" x14ac:dyDescent="0.25">
      <c r="A3"/>
      <c r="B3"/>
      <c r="C3" s="1"/>
      <c r="D3" s="1"/>
      <c r="E3" s="1"/>
      <c r="F3" s="1"/>
      <c r="G3" s="1"/>
      <c r="H3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/>
    </row>
    <row r="4" spans="1:28" s="3" customFormat="1" ht="22.5" customHeight="1" x14ac:dyDescent="0.25">
      <c r="A4" s="6" t="s">
        <v>1</v>
      </c>
      <c r="B4" s="7">
        <f>INT((D6-SUM(MOD(DATE(YEAR(D6-MOD(D6-2,7)+3),1,2),{1E+99;7})*{1;-1})+5)/7)</f>
        <v>12</v>
      </c>
      <c r="C4" s="8"/>
      <c r="D4" s="9" t="s">
        <v>2</v>
      </c>
      <c r="E4" s="9"/>
      <c r="F4" s="9"/>
      <c r="G4" s="8"/>
      <c r="H4" s="10" t="s">
        <v>3</v>
      </c>
      <c r="I4" s="10"/>
      <c r="J4" s="10"/>
      <c r="K4" s="8"/>
      <c r="L4" s="11" t="s">
        <v>4</v>
      </c>
      <c r="M4" s="11"/>
      <c r="N4" s="11"/>
      <c r="O4" s="8"/>
      <c r="P4" s="12" t="s">
        <v>5</v>
      </c>
      <c r="Q4" s="12"/>
      <c r="R4" s="12"/>
      <c r="S4" s="8"/>
      <c r="T4" s="13" t="s">
        <v>6</v>
      </c>
      <c r="U4" s="13"/>
      <c r="V4" s="13"/>
      <c r="W4" s="1"/>
      <c r="X4"/>
    </row>
    <row r="5" spans="1:28" s="3" customFormat="1" ht="5.25" customHeight="1" x14ac:dyDescent="0.25">
      <c r="A5" s="1"/>
      <c r="B5" s="8"/>
      <c r="C5" s="8"/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 s="1"/>
      <c r="X5"/>
    </row>
    <row r="6" spans="1:28" s="3" customFormat="1" ht="20.25" customHeight="1" x14ac:dyDescent="0.25">
      <c r="A6" s="14" t="s">
        <v>7</v>
      </c>
      <c r="B6" s="8"/>
      <c r="C6" s="8"/>
      <c r="D6" s="15">
        <v>42450</v>
      </c>
      <c r="E6" s="16"/>
      <c r="F6" s="17"/>
      <c r="G6" s="8"/>
      <c r="H6" s="18">
        <f>IF(D6&lt;&gt;"",SUM(D6+1),"")</f>
        <v>42451</v>
      </c>
      <c r="I6" s="18"/>
      <c r="J6" s="18"/>
      <c r="K6" s="8"/>
      <c r="L6" s="19">
        <f>IF(D6&lt;&gt;"",SUM(D6+2),"")</f>
        <v>42452</v>
      </c>
      <c r="M6" s="19"/>
      <c r="N6" s="19"/>
      <c r="O6" s="8"/>
      <c r="P6" s="20">
        <f>IF(D6&lt;&gt;"",SUM(D6+3),"")</f>
        <v>42453</v>
      </c>
      <c r="Q6" s="20"/>
      <c r="R6" s="20"/>
      <c r="S6" s="8"/>
      <c r="T6" s="21">
        <f>IF(D6&lt;&gt;"",SUM(D6+4),"")</f>
        <v>42454</v>
      </c>
      <c r="U6" s="21"/>
      <c r="V6" s="21"/>
      <c r="W6" s="1"/>
      <c r="X6"/>
      <c r="Z6"/>
    </row>
    <row r="7" spans="1:28" s="3" customFormat="1" ht="17.25" customHeight="1" x14ac:dyDescent="0.25">
      <c r="A7" s="22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/>
      <c r="Z7"/>
      <c r="AA7"/>
    </row>
    <row r="8" spans="1:28" s="3" customFormat="1" ht="17.25" customHeight="1" x14ac:dyDescent="0.25">
      <c r="A8" s="23" t="s">
        <v>8</v>
      </c>
      <c r="B8" s="1"/>
      <c r="C8" s="1"/>
      <c r="D8" s="24">
        <v>0</v>
      </c>
      <c r="E8" s="25" t="s">
        <v>9</v>
      </c>
      <c r="F8" s="24">
        <v>0</v>
      </c>
      <c r="G8" s="26"/>
      <c r="H8" s="27">
        <v>0</v>
      </c>
      <c r="I8" s="25" t="s">
        <v>9</v>
      </c>
      <c r="J8" s="27">
        <v>0</v>
      </c>
      <c r="K8" s="26"/>
      <c r="L8" s="28">
        <v>0</v>
      </c>
      <c r="M8" s="29" t="s">
        <v>9</v>
      </c>
      <c r="N8" s="28">
        <v>0</v>
      </c>
      <c r="O8" s="26"/>
      <c r="P8" s="30">
        <v>0</v>
      </c>
      <c r="Q8" s="25" t="s">
        <v>9</v>
      </c>
      <c r="R8" s="30">
        <v>0</v>
      </c>
      <c r="S8" s="26"/>
      <c r="T8" s="31">
        <v>0</v>
      </c>
      <c r="U8" s="32" t="s">
        <v>9</v>
      </c>
      <c r="V8" s="31">
        <v>0</v>
      </c>
      <c r="W8" s="1"/>
      <c r="X8"/>
      <c r="Y8" s="33"/>
    </row>
    <row r="9" spans="1:28" s="3" customFormat="1" ht="9.75" customHeight="1" x14ac:dyDescent="0.25">
      <c r="A9" s="22"/>
      <c r="B9" s="1"/>
      <c r="C9" s="1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1"/>
      <c r="X9"/>
    </row>
    <row r="10" spans="1:28" s="3" customFormat="1" ht="15.75" customHeight="1" x14ac:dyDescent="0.25">
      <c r="A10" s="34"/>
      <c r="B10" s="35"/>
      <c r="C10" s="35"/>
      <c r="D10" s="36" t="str">
        <f>CONCATENATE(D8,":",F8)</f>
        <v>0:0</v>
      </c>
      <c r="E10" s="36"/>
      <c r="F10" s="36"/>
      <c r="G10" s="37"/>
      <c r="H10" s="36" t="str">
        <f>CONCATENATE(H8,":",J8)</f>
        <v>0:0</v>
      </c>
      <c r="I10" s="36"/>
      <c r="J10" s="36"/>
      <c r="K10" s="37"/>
      <c r="L10" s="36" t="str">
        <f>CONCATENATE(L8,":",N8)</f>
        <v>0:0</v>
      </c>
      <c r="M10" s="36"/>
      <c r="N10" s="36"/>
      <c r="O10" s="37"/>
      <c r="P10" s="36" t="str">
        <f>CONCATENATE(P8,":",R8)</f>
        <v>0:0</v>
      </c>
      <c r="Q10" s="36"/>
      <c r="R10" s="36"/>
      <c r="S10" s="37"/>
      <c r="T10" s="36" t="str">
        <f>CONCATENATE(T8,":",V8)</f>
        <v>0:0</v>
      </c>
      <c r="U10" s="36"/>
      <c r="V10" s="36"/>
      <c r="W10" s="35"/>
    </row>
    <row r="11" spans="1:28" s="3" customFormat="1" ht="17.25" customHeight="1" x14ac:dyDescent="0.25">
      <c r="A11" s="14" t="s">
        <v>10</v>
      </c>
      <c r="B11" s="1"/>
      <c r="C11" s="1"/>
      <c r="D11" s="24">
        <v>0</v>
      </c>
      <c r="E11" s="25" t="s">
        <v>9</v>
      </c>
      <c r="F11" s="24">
        <v>0</v>
      </c>
      <c r="G11" s="26"/>
      <c r="H11" s="27">
        <v>0</v>
      </c>
      <c r="I11" s="25" t="s">
        <v>9</v>
      </c>
      <c r="J11" s="27">
        <v>0</v>
      </c>
      <c r="K11" s="26"/>
      <c r="L11" s="28">
        <v>0</v>
      </c>
      <c r="M11" s="29" t="s">
        <v>9</v>
      </c>
      <c r="N11" s="28">
        <v>0</v>
      </c>
      <c r="O11" s="26"/>
      <c r="P11" s="30">
        <v>0</v>
      </c>
      <c r="Q11" s="25" t="s">
        <v>9</v>
      </c>
      <c r="R11" s="30">
        <v>0</v>
      </c>
      <c r="S11" s="26"/>
      <c r="T11" s="31">
        <v>0</v>
      </c>
      <c r="U11" s="32" t="s">
        <v>9</v>
      </c>
      <c r="V11" s="31">
        <v>0</v>
      </c>
      <c r="W11" s="1"/>
      <c r="X11"/>
      <c r="Y11"/>
    </row>
    <row r="12" spans="1:28" s="3" customFormat="1" ht="12" customHeight="1" x14ac:dyDescent="0.25">
      <c r="A12" s="1"/>
      <c r="B12" s="1"/>
      <c r="C12" s="1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1"/>
      <c r="X12"/>
      <c r="Y12"/>
    </row>
    <row r="13" spans="1:28" s="3" customFormat="1" ht="12.75" customHeight="1" x14ac:dyDescent="0.25">
      <c r="A13" s="38"/>
      <c r="B13" s="35"/>
      <c r="C13" s="35"/>
      <c r="D13" s="36" t="str">
        <f>CONCATENATE(D11,":",F11)</f>
        <v>0:0</v>
      </c>
      <c r="E13" s="36"/>
      <c r="F13" s="36"/>
      <c r="G13" s="37"/>
      <c r="H13" s="36" t="str">
        <f>CONCATENATE(H11,":",J11)</f>
        <v>0:0</v>
      </c>
      <c r="I13" s="36"/>
      <c r="J13" s="36"/>
      <c r="K13" s="37"/>
      <c r="L13" s="36" t="str">
        <f>CONCATENATE(L11,":",N11)</f>
        <v>0:0</v>
      </c>
      <c r="M13" s="36"/>
      <c r="N13" s="36"/>
      <c r="O13" s="37"/>
      <c r="P13" s="36" t="str">
        <f>CONCATENATE(P11,":",R11)</f>
        <v>0:0</v>
      </c>
      <c r="Q13" s="36"/>
      <c r="R13" s="36"/>
      <c r="S13" s="37"/>
      <c r="T13" s="36" t="str">
        <f>CONCATENATE(T11,":",V11)</f>
        <v>0:0</v>
      </c>
      <c r="U13" s="36"/>
      <c r="V13" s="36"/>
      <c r="W13" s="35"/>
      <c r="X13"/>
      <c r="Y13"/>
    </row>
    <row r="14" spans="1:28" s="3" customFormat="1" ht="8.25" customHeight="1" x14ac:dyDescent="0.25">
      <c r="A14" s="39"/>
      <c r="B14" s="1"/>
      <c r="C14" s="1"/>
      <c r="D14" s="40"/>
      <c r="E14" s="40"/>
      <c r="F14" s="40"/>
      <c r="G14" s="41"/>
      <c r="H14" s="42"/>
      <c r="I14" s="42"/>
      <c r="J14" s="42"/>
      <c r="K14" s="41"/>
      <c r="L14" s="42"/>
      <c r="M14" s="42"/>
      <c r="N14" s="42"/>
      <c r="O14" s="41"/>
      <c r="P14" s="42"/>
      <c r="Q14" s="42"/>
      <c r="R14" s="42"/>
      <c r="S14" s="41"/>
      <c r="T14" s="42"/>
      <c r="U14" s="42"/>
      <c r="V14" s="42"/>
      <c r="W14" s="1"/>
      <c r="X14"/>
      <c r="Y14"/>
    </row>
    <row r="15" spans="1:28" s="3" customFormat="1" ht="17.25" customHeight="1" x14ac:dyDescent="0.25">
      <c r="A15" s="14" t="s">
        <v>11</v>
      </c>
      <c r="B15" s="1"/>
      <c r="C15" s="1"/>
      <c r="D15" s="24">
        <v>0</v>
      </c>
      <c r="E15" s="25" t="s">
        <v>9</v>
      </c>
      <c r="F15" s="24">
        <v>0</v>
      </c>
      <c r="G15" s="26"/>
      <c r="H15" s="27">
        <v>0</v>
      </c>
      <c r="I15" s="25" t="s">
        <v>9</v>
      </c>
      <c r="J15" s="27">
        <v>0</v>
      </c>
      <c r="K15" s="26"/>
      <c r="L15" s="28">
        <v>0</v>
      </c>
      <c r="M15" s="29" t="s">
        <v>9</v>
      </c>
      <c r="N15" s="28">
        <v>0</v>
      </c>
      <c r="O15" s="26"/>
      <c r="P15" s="30">
        <v>0</v>
      </c>
      <c r="Q15" s="25" t="s">
        <v>9</v>
      </c>
      <c r="R15" s="30">
        <v>0</v>
      </c>
      <c r="S15" s="26"/>
      <c r="T15" s="31">
        <v>0</v>
      </c>
      <c r="U15" s="32" t="s">
        <v>9</v>
      </c>
      <c r="V15" s="31">
        <v>0</v>
      </c>
      <c r="W15" s="1"/>
      <c r="X15"/>
      <c r="Y15"/>
      <c r="AB15"/>
    </row>
    <row r="16" spans="1:28" s="3" customFormat="1" ht="9.75" customHeight="1" x14ac:dyDescent="0.25">
      <c r="A16" s="1"/>
      <c r="B16" s="1"/>
      <c r="C16" s="1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1"/>
      <c r="X16"/>
      <c r="Y16"/>
    </row>
    <row r="17" spans="1:24" s="3" customFormat="1" ht="15.75" customHeight="1" x14ac:dyDescent="0.25">
      <c r="A17" s="38"/>
      <c r="B17" s="35"/>
      <c r="C17" s="35"/>
      <c r="D17" s="43" t="str">
        <f>CONCATENATE(D15,":",F15)</f>
        <v>0:0</v>
      </c>
      <c r="E17" s="43"/>
      <c r="F17" s="43"/>
      <c r="G17" s="37"/>
      <c r="H17" s="36" t="str">
        <f>CONCATENATE(H15,":",J15)</f>
        <v>0:0</v>
      </c>
      <c r="I17" s="36"/>
      <c r="J17" s="36"/>
      <c r="K17" s="37"/>
      <c r="L17" s="36" t="str">
        <f>CONCATENATE(L15,":",N15)</f>
        <v>0:0</v>
      </c>
      <c r="M17" s="36"/>
      <c r="N17" s="36"/>
      <c r="O17" s="37"/>
      <c r="P17" s="36" t="str">
        <f>CONCATENATE(P15,":",R15)</f>
        <v>0:0</v>
      </c>
      <c r="Q17" s="36"/>
      <c r="R17" s="36"/>
      <c r="S17" s="37"/>
      <c r="T17" s="36" t="str">
        <f>CONCATENATE(T15,":",V15)</f>
        <v>0:0</v>
      </c>
      <c r="U17" s="36"/>
      <c r="V17" s="36"/>
      <c r="W17" s="35"/>
    </row>
    <row r="18" spans="1:24" s="3" customFormat="1" ht="17.25" customHeight="1" x14ac:dyDescent="0.25">
      <c r="A18" s="6" t="s">
        <v>12</v>
      </c>
      <c r="B18" s="1"/>
      <c r="C18" s="1"/>
      <c r="D18" s="44">
        <f>D$17+D26-(D13-D10)</f>
        <v>0.29166666666666669</v>
      </c>
      <c r="E18" s="44"/>
      <c r="F18" s="44"/>
      <c r="G18" s="45"/>
      <c r="H18" s="44">
        <f>H$17+H26-(H13-H10)</f>
        <v>0.29166666666666669</v>
      </c>
      <c r="I18" s="44"/>
      <c r="J18" s="44"/>
      <c r="K18" s="45"/>
      <c r="L18" s="44">
        <f>L$17+L26-(L13-L10)</f>
        <v>0.29166666666666669</v>
      </c>
      <c r="M18" s="44"/>
      <c r="N18" s="44"/>
      <c r="O18" s="45"/>
      <c r="P18" s="44">
        <f>P$17+P26-(P13-P10)</f>
        <v>0.29166666666666669</v>
      </c>
      <c r="Q18" s="44"/>
      <c r="R18" s="44"/>
      <c r="S18" s="45"/>
      <c r="T18" s="44">
        <f>T$17+T26-(T13-T10)</f>
        <v>0.29166666666666669</v>
      </c>
      <c r="U18" s="44"/>
      <c r="V18" s="44"/>
      <c r="W18" s="1"/>
      <c r="X18"/>
    </row>
    <row r="19" spans="1:24" s="3" customFormat="1" ht="9.75" customHeight="1" x14ac:dyDescent="0.25">
      <c r="A19" s="39"/>
      <c r="B19" s="1"/>
      <c r="C19" s="1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1"/>
      <c r="X19"/>
    </row>
    <row r="20" spans="1:24" s="3" customFormat="1" ht="17.25" customHeight="1" x14ac:dyDescent="0.25">
      <c r="A20" s="23" t="s">
        <v>13</v>
      </c>
      <c r="B20" s="1"/>
      <c r="C20" s="1"/>
      <c r="D20" s="24">
        <v>0</v>
      </c>
      <c r="E20" s="25" t="s">
        <v>9</v>
      </c>
      <c r="F20" s="24">
        <v>0</v>
      </c>
      <c r="G20" s="26"/>
      <c r="H20" s="27">
        <v>0</v>
      </c>
      <c r="I20" s="25" t="s">
        <v>9</v>
      </c>
      <c r="J20" s="27">
        <v>0</v>
      </c>
      <c r="K20" s="26"/>
      <c r="L20" s="28">
        <v>0</v>
      </c>
      <c r="M20" s="29" t="s">
        <v>9</v>
      </c>
      <c r="N20" s="28">
        <v>0</v>
      </c>
      <c r="O20" s="26"/>
      <c r="P20" s="30">
        <v>0</v>
      </c>
      <c r="Q20" s="25" t="s">
        <v>9</v>
      </c>
      <c r="R20" s="30">
        <v>0</v>
      </c>
      <c r="S20" s="26"/>
      <c r="T20" s="31">
        <v>0</v>
      </c>
      <c r="U20" s="32" t="s">
        <v>9</v>
      </c>
      <c r="V20" s="31">
        <v>0</v>
      </c>
      <c r="W20" s="1"/>
      <c r="X20"/>
    </row>
    <row r="21" spans="1:24" s="3" customFormat="1" ht="13.5" customHeight="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/>
    </row>
    <row r="22" spans="1:24" s="3" customFormat="1" ht="13.5" customHeight="1" x14ac:dyDescent="0.25">
      <c r="A22" s="38"/>
      <c r="B22" s="35"/>
      <c r="C22" s="35"/>
      <c r="D22" s="36" t="str">
        <f>CONCATENATE(D20,":",F20)</f>
        <v>0:0</v>
      </c>
      <c r="E22" s="36"/>
      <c r="F22" s="36"/>
      <c r="G22" s="46"/>
      <c r="H22" s="36" t="str">
        <f>CONCATENATE(H20,":",J20)</f>
        <v>0:0</v>
      </c>
      <c r="I22" s="36"/>
      <c r="J22" s="36"/>
      <c r="K22" s="46"/>
      <c r="L22" s="36" t="str">
        <f>CONCATENATE(L20,":",N20)</f>
        <v>0:0</v>
      </c>
      <c r="M22" s="36"/>
      <c r="N22" s="36"/>
      <c r="O22" s="46"/>
      <c r="P22" s="36" t="str">
        <f>CONCATENATE(P20,":",R20)</f>
        <v>0:0</v>
      </c>
      <c r="Q22" s="36"/>
      <c r="R22" s="36"/>
      <c r="S22" s="46"/>
      <c r="T22" s="36" t="str">
        <f>CONCATENATE(T20,":",V20)</f>
        <v>0:0</v>
      </c>
      <c r="U22" s="36"/>
      <c r="V22" s="36"/>
      <c r="W22" s="35"/>
    </row>
    <row r="23" spans="1:24" s="3" customFormat="1" ht="17.25" customHeight="1" x14ac:dyDescent="0.25">
      <c r="A23" s="6" t="s">
        <v>14</v>
      </c>
      <c r="B23" s="1"/>
      <c r="C23" s="1"/>
      <c r="D23" s="47">
        <f>(D22-D17)+(D13-D10)</f>
        <v>0</v>
      </c>
      <c r="E23" s="47"/>
      <c r="F23" s="47"/>
      <c r="G23" s="48"/>
      <c r="H23" s="49">
        <f>(H22-H17)+(H13-H10)</f>
        <v>0</v>
      </c>
      <c r="I23" s="49"/>
      <c r="J23" s="49"/>
      <c r="K23" s="48"/>
      <c r="L23" s="50">
        <f>(L22-L17)+(L13-L10)</f>
        <v>0</v>
      </c>
      <c r="M23" s="50"/>
      <c r="N23" s="50"/>
      <c r="O23" s="48"/>
      <c r="P23" s="51">
        <f>(P22-P17)+(P13-P10)</f>
        <v>0</v>
      </c>
      <c r="Q23" s="51"/>
      <c r="R23" s="51"/>
      <c r="S23" s="48"/>
      <c r="T23" s="52">
        <f>(T22-T17)+(T13-T10)</f>
        <v>0</v>
      </c>
      <c r="U23" s="52"/>
      <c r="V23" s="52"/>
      <c r="W23" s="1"/>
      <c r="X23" s="53"/>
    </row>
    <row r="24" spans="1:24" s="3" customFormat="1" ht="9.75" customHeight="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/>
    </row>
    <row r="25" spans="1:24" s="3" customFormat="1" ht="6" customHeight="1" x14ac:dyDescent="0.25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</row>
    <row r="26" spans="1:24" s="3" customFormat="1" ht="8.25" customHeight="1" x14ac:dyDescent="0.25">
      <c r="A26" s="6" t="s">
        <v>15</v>
      </c>
      <c r="B26" s="35"/>
      <c r="C26" s="35"/>
      <c r="D26" s="54">
        <f>[1]Paramètres!$D$7</f>
        <v>0.29166666666666669</v>
      </c>
      <c r="E26" s="55"/>
      <c r="F26" s="55"/>
      <c r="G26" s="46"/>
      <c r="H26" s="54">
        <f>D26</f>
        <v>0.29166666666666669</v>
      </c>
      <c r="I26" s="55"/>
      <c r="J26" s="55"/>
      <c r="K26" s="46"/>
      <c r="L26" s="54">
        <f>H26</f>
        <v>0.29166666666666669</v>
      </c>
      <c r="M26" s="55"/>
      <c r="N26" s="55"/>
      <c r="O26" s="46"/>
      <c r="P26" s="54">
        <f>L26</f>
        <v>0.29166666666666669</v>
      </c>
      <c r="Q26" s="55"/>
      <c r="R26" s="55"/>
      <c r="S26" s="46"/>
      <c r="T26" s="54">
        <f>P26</f>
        <v>0.29166666666666669</v>
      </c>
      <c r="U26" s="55"/>
      <c r="V26" s="55"/>
      <c r="W26" s="35"/>
    </row>
    <row r="27" spans="1:24" s="3" customFormat="1" ht="4.5" customHeight="1" x14ac:dyDescent="0.25">
      <c r="A27" s="38"/>
      <c r="B27" s="35"/>
      <c r="C27" s="35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  <c r="O27" s="54"/>
      <c r="P27" s="54"/>
      <c r="Q27" s="54"/>
      <c r="R27" s="54"/>
      <c r="S27" s="54"/>
      <c r="T27" s="54"/>
      <c r="U27" s="54"/>
      <c r="V27" s="54"/>
      <c r="W27" s="35"/>
    </row>
    <row r="28" spans="1:24" s="3" customFormat="1" ht="18" customHeight="1" x14ac:dyDescent="0.25">
      <c r="A28" s="6" t="s">
        <v>16</v>
      </c>
      <c r="B28" s="1"/>
      <c r="C28" s="1"/>
      <c r="D28" s="56" t="str">
        <f>IF(D23&gt;D26,"+ ","- ")</f>
        <v xml:space="preserve">- </v>
      </c>
      <c r="E28" s="57" t="str">
        <f>IF(D23&lt;D26,""," ")&amp;TEXT(ABS(D23-D26),"[hh]:mm")</f>
        <v>07:00</v>
      </c>
      <c r="F28" s="57"/>
      <c r="G28" s="58"/>
      <c r="H28" s="56" t="str">
        <f>IF(H23&gt;H26,"+ ","- ")</f>
        <v xml:space="preserve">- </v>
      </c>
      <c r="I28" s="59" t="str">
        <f>IF(H23&lt;H26,""," ")&amp;TEXT(ABS(H23-H26),"[hh]:mm")</f>
        <v>07:00</v>
      </c>
      <c r="J28" s="59"/>
      <c r="K28" s="58"/>
      <c r="L28" s="56" t="str">
        <f>IF(L23&gt;L26,"+ ","- ")</f>
        <v xml:space="preserve">- </v>
      </c>
      <c r="M28" s="60" t="str">
        <f>IF(L23&lt;L26,""," ")&amp;TEXT(ABS(L23-L26),"[hh]:mm")</f>
        <v>07:00</v>
      </c>
      <c r="N28" s="60"/>
      <c r="O28" s="58"/>
      <c r="P28" s="56" t="str">
        <f>IF(P23&gt;P26,"+ ","- ")</f>
        <v xml:space="preserve">- </v>
      </c>
      <c r="Q28" s="61" t="str">
        <f>IF(P23&lt;P26,""," ")&amp;TEXT(ABS(P23-P26),"[hh]:mm")</f>
        <v>07:00</v>
      </c>
      <c r="R28" s="61"/>
      <c r="S28" s="58"/>
      <c r="T28" s="56" t="str">
        <f>IF(T23&gt;T26,"+ ","- ")</f>
        <v xml:space="preserve">- </v>
      </c>
      <c r="U28" s="62" t="str">
        <f>IF(T23&lt;T26,""," ")&amp;TEXT(ABS(T23-T26),"[hh]:mm")</f>
        <v>07:00</v>
      </c>
      <c r="V28" s="62"/>
      <c r="W28" s="1"/>
      <c r="X28"/>
    </row>
    <row r="29" spans="1:24" s="3" customFormat="1" ht="5.25" customHeight="1" x14ac:dyDescent="0.25">
      <c r="A29" s="63" t="s">
        <v>17</v>
      </c>
      <c r="B29" s="1"/>
      <c r="C29" s="1"/>
      <c r="D29" s="64"/>
      <c r="E29" s="64"/>
      <c r="F29" s="65"/>
      <c r="G29" s="1"/>
      <c r="H29" s="66"/>
      <c r="I29" s="66"/>
      <c r="J29" s="67"/>
      <c r="K29" s="1"/>
      <c r="L29" s="68"/>
      <c r="M29" s="68"/>
      <c r="N29" s="69"/>
      <c r="O29" s="1"/>
      <c r="P29" s="70"/>
      <c r="Q29" s="70"/>
      <c r="R29" s="71"/>
      <c r="S29" s="1"/>
      <c r="T29" s="72"/>
      <c r="U29" s="72"/>
      <c r="V29" s="73"/>
      <c r="W29" s="1"/>
      <c r="X29"/>
    </row>
    <row r="30" spans="1:24" s="3" customFormat="1" ht="20.25" customHeight="1" x14ac:dyDescent="0.25">
      <c r="A30" s="14" t="s">
        <v>18</v>
      </c>
      <c r="B30" s="7">
        <f>INT((D6-SUM(MOD(DATE(YEAR(D6-MOD(D6-2,7)+3),1,2),{1E+99;7})*{1;-1})+5)/7)-1</f>
        <v>11</v>
      </c>
      <c r="D30" s="74"/>
      <c r="E30" s="74"/>
      <c r="F30" s="75" t="s">
        <v>19</v>
      </c>
      <c r="G30" s="76"/>
      <c r="H30" s="27">
        <v>0</v>
      </c>
      <c r="I30" s="25" t="s">
        <v>9</v>
      </c>
      <c r="J30" s="27">
        <v>0</v>
      </c>
      <c r="N30" s="77"/>
      <c r="O30" s="58"/>
      <c r="W30" s="1"/>
      <c r="X30"/>
    </row>
    <row r="31" spans="1:24" s="3" customFormat="1" ht="18.75" customHeight="1" x14ac:dyDescent="0.25">
      <c r="A31" s="6"/>
      <c r="B31" s="1"/>
      <c r="C31" s="1"/>
      <c r="D31" s="56"/>
      <c r="E31" s="56"/>
      <c r="F31" s="78"/>
      <c r="G31" s="58"/>
      <c r="H31" s="36" t="str">
        <f>CONCATENATE(H30,":",J30)</f>
        <v>0:0</v>
      </c>
      <c r="I31" s="36"/>
      <c r="J31" s="36"/>
      <c r="K31" s="58"/>
      <c r="L31" s="56"/>
      <c r="M31" s="56"/>
      <c r="N31" s="77"/>
      <c r="O31" s="58"/>
      <c r="P31" s="56"/>
      <c r="Q31" s="56"/>
      <c r="R31" s="79"/>
      <c r="S31" s="58"/>
      <c r="T31" s="56"/>
      <c r="U31" s="56"/>
      <c r="V31" s="80"/>
      <c r="W31" s="1"/>
      <c r="X31"/>
    </row>
    <row r="32" spans="1:24" s="3" customFormat="1" ht="17.25" customHeight="1" x14ac:dyDescent="0.25">
      <c r="A32" s="6" t="s">
        <v>20</v>
      </c>
      <c r="B32" s="1"/>
      <c r="C32" s="1"/>
      <c r="D32" s="81" t="str">
        <f>IF(D39&gt;D38,"+ ","- ")</f>
        <v xml:space="preserve">- </v>
      </c>
      <c r="E32" s="81"/>
      <c r="F32" s="78" t="str">
        <f>IF(D39&lt;D38,""," ")&amp;TEXT(ABS(D39-D38),"[hh]:mm")</f>
        <v>07:00</v>
      </c>
      <c r="G32" s="58"/>
      <c r="H32" s="81" t="str">
        <f>IF(H39&gt;H38,"+ ","- ")</f>
        <v xml:space="preserve">- </v>
      </c>
      <c r="I32" s="81"/>
      <c r="J32" s="82" t="str">
        <f>IF(H39&lt;H38,""," ")&amp;TEXT(ABS(H39-H38),"[hh]:mm")</f>
        <v>14:00</v>
      </c>
      <c r="K32" s="58"/>
      <c r="L32" s="81" t="str">
        <f>IF(L39&gt;L38,"+ ","- ")</f>
        <v xml:space="preserve">- </v>
      </c>
      <c r="M32" s="81"/>
      <c r="N32" s="77" t="str">
        <f>IF(L39&lt;L38,""," ")&amp;TEXT(ABS(L39-L38),"[hh]:mm")</f>
        <v>21:00</v>
      </c>
      <c r="O32" s="58"/>
      <c r="P32" s="81" t="str">
        <f>IF(P39&gt;P38,"+ ","- ")</f>
        <v xml:space="preserve">- </v>
      </c>
      <c r="Q32" s="81"/>
      <c r="R32" s="79" t="str">
        <f>IF(P39&lt;P38,""," ")&amp;TEXT(ABS(P39-P38),"[hh]:mm")</f>
        <v>28:00</v>
      </c>
      <c r="S32" s="58"/>
      <c r="T32" s="83" t="str">
        <f>IF(T39&gt;T38,"CREDIT :","DEBIT :")</f>
        <v>DEBIT :</v>
      </c>
      <c r="U32" s="83"/>
      <c r="V32" s="80" t="str">
        <f>IF(T39&lt;T38,""," ")&amp;TEXT(ABS(T39-T38),"[hh]:mm")</f>
        <v>35:00</v>
      </c>
      <c r="W32" s="1"/>
      <c r="X32"/>
    </row>
    <row r="33" spans="1:25" s="3" customFormat="1" ht="17.25" customHeight="1" x14ac:dyDescent="0.25">
      <c r="A33" s="6"/>
      <c r="B33" s="1"/>
      <c r="C33" s="1"/>
      <c r="D33" s="56"/>
      <c r="E33" s="56"/>
      <c r="F33" s="78"/>
      <c r="G33" s="58"/>
      <c r="H33" s="56"/>
      <c r="I33" s="56"/>
      <c r="J33" s="82"/>
      <c r="K33" s="58"/>
      <c r="L33" s="56"/>
      <c r="M33" s="56"/>
      <c r="N33" s="77"/>
      <c r="O33" s="58"/>
      <c r="P33" s="56"/>
      <c r="Q33" s="56"/>
      <c r="R33" s="79"/>
      <c r="S33" s="58"/>
      <c r="T33" s="83"/>
      <c r="U33" s="83"/>
      <c r="V33" s="84"/>
      <c r="W33" s="1"/>
      <c r="X33"/>
    </row>
    <row r="34" spans="1:25" s="3" customFormat="1" ht="17.25" customHeight="1" x14ac:dyDescent="0.25">
      <c r="A34" s="6"/>
      <c r="B34" s="1"/>
      <c r="C34" s="1"/>
      <c r="D34" s="56"/>
      <c r="E34" s="56"/>
      <c r="F34" s="78"/>
      <c r="G34" s="58"/>
      <c r="H34" s="56"/>
      <c r="I34" s="56"/>
      <c r="J34" s="82"/>
      <c r="K34" s="58"/>
      <c r="L34" s="56"/>
      <c r="M34" s="56"/>
      <c r="N34" s="77"/>
      <c r="O34" s="58"/>
      <c r="P34" s="56"/>
      <c r="Q34" s="56"/>
      <c r="R34" s="79"/>
      <c r="S34" s="58"/>
      <c r="T34" s="83"/>
      <c r="U34" s="83"/>
      <c r="V34" s="84"/>
      <c r="W34" s="1"/>
      <c r="X34"/>
    </row>
    <row r="35" spans="1:25" s="3" customFormat="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/>
    </row>
    <row r="36" spans="1:25" s="3" customFormat="1" x14ac:dyDescent="0.25">
      <c r="A36"/>
      <c r="B36" t="s">
        <v>21</v>
      </c>
      <c r="C36"/>
      <c r="D36" s="85">
        <f>IF(D23&lt;D26,D26-D23,0)</f>
        <v>0.29166666666666669</v>
      </c>
      <c r="E36" s="85"/>
      <c r="F36" s="85"/>
      <c r="G36"/>
      <c r="H36" s="85">
        <f>IF(H23&lt;H26,H26-H23,0)</f>
        <v>0.29166666666666669</v>
      </c>
      <c r="I36" s="85"/>
      <c r="J36" s="85"/>
      <c r="K36"/>
      <c r="L36" s="85">
        <f>IF(L23&lt;L26,L26-L23,0)</f>
        <v>0.29166666666666669</v>
      </c>
      <c r="M36" s="85"/>
      <c r="N36" s="85"/>
      <c r="O36"/>
      <c r="P36" s="85">
        <f>IF(P23&lt;P26,P26-P23,0)</f>
        <v>0.29166666666666669</v>
      </c>
      <c r="Q36" s="85"/>
      <c r="R36" s="85"/>
      <c r="S36"/>
      <c r="T36" s="85">
        <f>IF(T23&lt;T26,T26-T23,0)</f>
        <v>0.29166666666666669</v>
      </c>
      <c r="U36" s="85"/>
      <c r="V36" s="85"/>
      <c r="W36"/>
      <c r="X36"/>
      <c r="Y36" s="86" t="str">
        <f>D17</f>
        <v>0:0</v>
      </c>
    </row>
    <row r="37" spans="1:25" s="3" customFormat="1" x14ac:dyDescent="0.25">
      <c r="A37"/>
      <c r="B37" t="s">
        <v>22</v>
      </c>
      <c r="C37"/>
      <c r="D37" s="85">
        <f>IF(D23&lt;D26,0,D23-D26)</f>
        <v>0</v>
      </c>
      <c r="E37" s="85"/>
      <c r="F37" s="85"/>
      <c r="G37"/>
      <c r="H37" s="85">
        <f>IF(H23&lt;H26,0,H23-H26)</f>
        <v>0</v>
      </c>
      <c r="I37" s="85"/>
      <c r="J37" s="85"/>
      <c r="K37"/>
      <c r="L37" s="85">
        <f>IF(L23&lt;L26,0,L23-L26)</f>
        <v>0</v>
      </c>
      <c r="M37" s="85"/>
      <c r="N37" s="85"/>
      <c r="O37"/>
      <c r="P37" s="85">
        <f>IF(P23&lt;P26,0,P23-P26)</f>
        <v>0</v>
      </c>
      <c r="Q37" s="85"/>
      <c r="R37" s="85"/>
      <c r="S37"/>
      <c r="T37" s="85">
        <f>IF(T23&lt;T26,0,T23-T26)</f>
        <v>0</v>
      </c>
      <c r="U37" s="85"/>
      <c r="V37" s="85"/>
      <c r="W37"/>
      <c r="X37"/>
    </row>
    <row r="38" spans="1:25" s="3" customFormat="1" x14ac:dyDescent="0.25">
      <c r="A38"/>
      <c r="B38" t="s">
        <v>23</v>
      </c>
      <c r="C38"/>
      <c r="D38" s="85">
        <f>D36</f>
        <v>0.29166666666666669</v>
      </c>
      <c r="E38" s="85"/>
      <c r="F38" s="85"/>
      <c r="G38"/>
      <c r="H38" s="85">
        <f>H36+D36</f>
        <v>0.58333333333333337</v>
      </c>
      <c r="I38" s="85"/>
      <c r="J38" s="85"/>
      <c r="K38"/>
      <c r="L38" s="85">
        <f>L36+H36+D36</f>
        <v>0.875</v>
      </c>
      <c r="M38" s="85"/>
      <c r="N38" s="85"/>
      <c r="O38"/>
      <c r="P38" s="85">
        <f>P36+L36+H36+D36</f>
        <v>1.1666666666666667</v>
      </c>
      <c r="Q38" s="85"/>
      <c r="R38" s="85"/>
      <c r="S38"/>
      <c r="T38" s="85">
        <f>T36+P36+L36+H36+D36</f>
        <v>1.4583333333333335</v>
      </c>
      <c r="U38" s="85"/>
      <c r="V38" s="85"/>
      <c r="W38"/>
      <c r="X38"/>
    </row>
    <row r="39" spans="1:25" s="3" customFormat="1" x14ac:dyDescent="0.25">
      <c r="A39"/>
      <c r="B39" t="s">
        <v>24</v>
      </c>
      <c r="C39"/>
      <c r="D39" s="85">
        <f>D37</f>
        <v>0</v>
      </c>
      <c r="E39" s="85"/>
      <c r="F39" s="85"/>
      <c r="G39"/>
      <c r="H39" s="85">
        <f>H37+D37</f>
        <v>0</v>
      </c>
      <c r="I39" s="85"/>
      <c r="J39" s="85"/>
      <c r="K39"/>
      <c r="L39" s="85">
        <f>L37+H37+D37</f>
        <v>0</v>
      </c>
      <c r="M39" s="85"/>
      <c r="N39" s="85"/>
      <c r="O39"/>
      <c r="P39" s="85">
        <f>P37+L37+H37+D37</f>
        <v>0</v>
      </c>
      <c r="Q39" s="85"/>
      <c r="R39" s="85"/>
      <c r="S39"/>
      <c r="T39" s="85">
        <f>T37+P37+L37+H37+D37</f>
        <v>0</v>
      </c>
      <c r="U39" s="85"/>
      <c r="V39" s="85"/>
      <c r="W39"/>
      <c r="X39"/>
    </row>
    <row r="40" spans="1:25" s="3" customFormat="1" x14ac:dyDescent="0.25">
      <c r="A40"/>
      <c r="B40" t="s">
        <v>25</v>
      </c>
      <c r="C40"/>
      <c r="D40" s="85"/>
      <c r="E40" s="85"/>
      <c r="F40" s="85"/>
      <c r="G40"/>
      <c r="H40" s="87"/>
      <c r="I40" s="87"/>
      <c r="J40" s="87"/>
      <c r="K40"/>
      <c r="L40" s="87"/>
      <c r="M40" s="87"/>
      <c r="N40" s="87"/>
      <c r="O40"/>
      <c r="P40" s="87"/>
      <c r="Q40" s="87"/>
      <c r="R40" s="87"/>
      <c r="S40"/>
      <c r="T40" s="87"/>
      <c r="U40" s="87"/>
      <c r="V40" s="87"/>
      <c r="W40"/>
      <c r="X40"/>
    </row>
    <row r="41" spans="1:25" s="3" customFormat="1" x14ac:dyDescent="0.25">
      <c r="A41"/>
      <c r="B41" t="s">
        <v>26</v>
      </c>
      <c r="C41"/>
      <c r="D41" s="85"/>
      <c r="E41" s="85"/>
      <c r="F41" s="85"/>
      <c r="G41"/>
      <c r="H41" s="87"/>
      <c r="I41" s="87"/>
      <c r="J41" s="87"/>
      <c r="K41"/>
      <c r="L41" s="87"/>
      <c r="M41" s="87"/>
      <c r="N41" s="87"/>
      <c r="O41"/>
      <c r="P41" s="87"/>
      <c r="Q41" s="87"/>
      <c r="R41" s="87"/>
      <c r="S41"/>
      <c r="T41" s="87"/>
      <c r="U41" s="87"/>
      <c r="V41" s="87"/>
      <c r="W41"/>
      <c r="X41"/>
    </row>
    <row r="42" spans="1:25" s="3" customFormat="1" x14ac:dyDescent="0.25">
      <c r="A42"/>
      <c r="B42" t="s">
        <v>27</v>
      </c>
      <c r="C42"/>
      <c r="D42" s="88" t="str">
        <f>CONCATENATE(D11,":",F11)</f>
        <v>0:0</v>
      </c>
      <c r="E42" s="88"/>
      <c r="F42" s="88"/>
      <c r="G42"/>
      <c r="H42" s="88" t="str">
        <f>CONCATENATE(H11,":",J11)</f>
        <v>0:0</v>
      </c>
      <c r="I42" s="88"/>
      <c r="J42" s="88"/>
      <c r="K42"/>
      <c r="L42" s="88" t="str">
        <f>CONCATENATE(L11,":",N11)</f>
        <v>0:0</v>
      </c>
      <c r="M42" s="88"/>
      <c r="N42" s="88"/>
      <c r="O42"/>
      <c r="P42" s="88" t="str">
        <f>CONCATENATE(P11,":",R11)</f>
        <v>0:0</v>
      </c>
      <c r="Q42" s="88"/>
      <c r="R42" s="88"/>
      <c r="S42"/>
      <c r="T42" s="88" t="str">
        <f>CONCATENATE(T11,":",V11)</f>
        <v>0:0</v>
      </c>
      <c r="U42" s="88"/>
      <c r="V42" s="88"/>
      <c r="W42"/>
      <c r="X42"/>
    </row>
    <row r="43" spans="1:25" s="3" customFormat="1" x14ac:dyDescent="0.25">
      <c r="A43"/>
      <c r="B43" t="s">
        <v>28</v>
      </c>
      <c r="C43"/>
      <c r="D43" s="89" t="str">
        <f>D42</f>
        <v>0:0</v>
      </c>
      <c r="E43" s="89"/>
      <c r="F43" s="89"/>
      <c r="G43"/>
      <c r="H43" s="89" t="str">
        <f>H42</f>
        <v>0:0</v>
      </c>
      <c r="I43" s="89"/>
      <c r="J43" s="89"/>
      <c r="K43" s="90"/>
      <c r="L43" s="89" t="str">
        <f>L42</f>
        <v>0:0</v>
      </c>
      <c r="M43" s="89"/>
      <c r="N43" s="89"/>
      <c r="O43"/>
      <c r="P43" s="89" t="str">
        <f>P42</f>
        <v>0:0</v>
      </c>
      <c r="Q43" s="89"/>
      <c r="R43" s="89"/>
      <c r="S43"/>
      <c r="T43" s="89" t="str">
        <f>T42</f>
        <v>0:0</v>
      </c>
      <c r="U43" s="89"/>
      <c r="V43" s="89"/>
      <c r="W43"/>
      <c r="X43"/>
    </row>
    <row r="44" spans="1:25" s="3" customFormat="1" x14ac:dyDescent="0.25">
      <c r="A44"/>
      <c r="B44" t="s">
        <v>29</v>
      </c>
      <c r="C44"/>
      <c r="D44" s="91" t="str">
        <f>D15&amp;":"&amp;F15</f>
        <v>0:0</v>
      </c>
      <c r="E44" s="91"/>
      <c r="F44" s="91"/>
      <c r="G44"/>
      <c r="H44" s="91" t="str">
        <f>H15&amp;":"&amp;J15</f>
        <v>0:0</v>
      </c>
      <c r="I44" s="91"/>
      <c r="J44" s="91"/>
      <c r="K44" s="90"/>
      <c r="L44" s="91" t="str">
        <f>L15&amp;":"&amp;N15</f>
        <v>0:0</v>
      </c>
      <c r="M44" s="91"/>
      <c r="N44" s="91"/>
      <c r="O44"/>
      <c r="P44" s="91" t="str">
        <f>P15&amp;":"&amp;R15</f>
        <v>0:0</v>
      </c>
      <c r="Q44" s="91"/>
      <c r="R44" s="91"/>
      <c r="S44"/>
      <c r="T44" s="91" t="str">
        <f>T15&amp;":"&amp;V15</f>
        <v>0:0</v>
      </c>
      <c r="U44" s="91"/>
      <c r="V44" s="91"/>
      <c r="W44"/>
      <c r="X44"/>
    </row>
    <row r="45" spans="1:25" s="3" customFormat="1" x14ac:dyDescent="0.25">
      <c r="A45"/>
      <c r="B45" t="s">
        <v>30</v>
      </c>
      <c r="C45"/>
      <c r="D45" s="92" t="str">
        <f>D44</f>
        <v>0:0</v>
      </c>
      <c r="E45" s="92"/>
      <c r="F45" s="92"/>
      <c r="G45"/>
      <c r="H45" s="92" t="str">
        <f>H44</f>
        <v>0:0</v>
      </c>
      <c r="I45" s="92"/>
      <c r="J45" s="92"/>
      <c r="K45" s="90"/>
      <c r="L45" s="92" t="str">
        <f>L44</f>
        <v>0:0</v>
      </c>
      <c r="M45" s="92"/>
      <c r="N45" s="92"/>
      <c r="O45"/>
      <c r="P45" s="92" t="str">
        <f>P44</f>
        <v>0:0</v>
      </c>
      <c r="Q45" s="92"/>
      <c r="R45" s="92"/>
      <c r="S45"/>
      <c r="T45" s="92" t="str">
        <f>T44</f>
        <v>0:0</v>
      </c>
      <c r="U45" s="92"/>
      <c r="V45" s="92"/>
      <c r="W45"/>
      <c r="X45"/>
    </row>
    <row r="46" spans="1:25" s="3" customFormat="1" x14ac:dyDescent="0.25">
      <c r="A46"/>
      <c r="B46"/>
      <c r="C46"/>
      <c r="D46" s="91">
        <f>D45-D43</f>
        <v>0</v>
      </c>
      <c r="E46" s="91"/>
      <c r="F46" s="91"/>
      <c r="G46"/>
      <c r="H46" s="91">
        <f>H45-H43</f>
        <v>0</v>
      </c>
      <c r="I46" s="91"/>
      <c r="J46" s="91"/>
      <c r="K46"/>
      <c r="L46" s="91">
        <f>L45-L43</f>
        <v>0</v>
      </c>
      <c r="M46" s="91"/>
      <c r="N46" s="91"/>
      <c r="O46"/>
      <c r="P46" s="91">
        <f>P45-P43</f>
        <v>0</v>
      </c>
      <c r="Q46" s="91"/>
      <c r="R46" s="91"/>
      <c r="S46"/>
      <c r="T46" s="91">
        <f>T45-T43</f>
        <v>0</v>
      </c>
      <c r="U46" s="91"/>
      <c r="V46" s="91"/>
      <c r="W46"/>
      <c r="X46"/>
    </row>
    <row r="47" spans="1:25" ht="7.5" customHeight="1" x14ac:dyDescent="0.25"/>
  </sheetData>
  <sheetProtection selectLockedCells="1"/>
  <mergeCells count="108">
    <mergeCell ref="D45:F45"/>
    <mergeCell ref="H45:J45"/>
    <mergeCell ref="L45:N45"/>
    <mergeCell ref="P45:R45"/>
    <mergeCell ref="T45:V45"/>
    <mergeCell ref="D46:F46"/>
    <mergeCell ref="H46:J46"/>
    <mergeCell ref="L46:N46"/>
    <mergeCell ref="P46:R46"/>
    <mergeCell ref="T46:V46"/>
    <mergeCell ref="D43:F43"/>
    <mergeCell ref="H43:J43"/>
    <mergeCell ref="L43:N43"/>
    <mergeCell ref="P43:R43"/>
    <mergeCell ref="T43:V43"/>
    <mergeCell ref="D44:F44"/>
    <mergeCell ref="H44:J44"/>
    <mergeCell ref="L44:N44"/>
    <mergeCell ref="P44:R44"/>
    <mergeCell ref="T44:V44"/>
    <mergeCell ref="D41:F41"/>
    <mergeCell ref="D42:F42"/>
    <mergeCell ref="H42:J42"/>
    <mergeCell ref="L42:N42"/>
    <mergeCell ref="P42:R42"/>
    <mergeCell ref="T42:V42"/>
    <mergeCell ref="D39:F39"/>
    <mergeCell ref="H39:J39"/>
    <mergeCell ref="L39:N39"/>
    <mergeCell ref="P39:R39"/>
    <mergeCell ref="T39:V39"/>
    <mergeCell ref="D40:F40"/>
    <mergeCell ref="D37:F37"/>
    <mergeCell ref="H37:J37"/>
    <mergeCell ref="L37:N37"/>
    <mergeCell ref="P37:R37"/>
    <mergeCell ref="T37:V37"/>
    <mergeCell ref="D38:F38"/>
    <mergeCell ref="H38:J38"/>
    <mergeCell ref="L38:N38"/>
    <mergeCell ref="P38:R38"/>
    <mergeCell ref="T38:V38"/>
    <mergeCell ref="T32:U32"/>
    <mergeCell ref="T33:U33"/>
    <mergeCell ref="T34:U34"/>
    <mergeCell ref="D36:F36"/>
    <mergeCell ref="H36:J36"/>
    <mergeCell ref="L36:N36"/>
    <mergeCell ref="P36:R36"/>
    <mergeCell ref="T36:V36"/>
    <mergeCell ref="F30:G30"/>
    <mergeCell ref="H31:J31"/>
    <mergeCell ref="D32:E32"/>
    <mergeCell ref="H32:I32"/>
    <mergeCell ref="L32:M32"/>
    <mergeCell ref="P32:Q32"/>
    <mergeCell ref="D27:V27"/>
    <mergeCell ref="E28:F28"/>
    <mergeCell ref="I28:J28"/>
    <mergeCell ref="M28:N28"/>
    <mergeCell ref="Q28:R28"/>
    <mergeCell ref="U28:V28"/>
    <mergeCell ref="D23:F23"/>
    <mergeCell ref="H23:J23"/>
    <mergeCell ref="L23:N23"/>
    <mergeCell ref="P23:R23"/>
    <mergeCell ref="T23:V23"/>
    <mergeCell ref="D26:F26"/>
    <mergeCell ref="H26:J26"/>
    <mergeCell ref="L26:N26"/>
    <mergeCell ref="P26:R26"/>
    <mergeCell ref="T26:V26"/>
    <mergeCell ref="D18:F18"/>
    <mergeCell ref="H18:J18"/>
    <mergeCell ref="L18:N18"/>
    <mergeCell ref="P18:R18"/>
    <mergeCell ref="T18:V18"/>
    <mergeCell ref="D22:F22"/>
    <mergeCell ref="H22:J22"/>
    <mergeCell ref="L22:N22"/>
    <mergeCell ref="P22:R22"/>
    <mergeCell ref="T22:V22"/>
    <mergeCell ref="D13:F13"/>
    <mergeCell ref="H13:J13"/>
    <mergeCell ref="L13:N13"/>
    <mergeCell ref="P13:R13"/>
    <mergeCell ref="T13:V13"/>
    <mergeCell ref="D17:F17"/>
    <mergeCell ref="H17:J17"/>
    <mergeCell ref="L17:N17"/>
    <mergeCell ref="P17:R17"/>
    <mergeCell ref="T17:V17"/>
    <mergeCell ref="D6:F6"/>
    <mergeCell ref="H6:J6"/>
    <mergeCell ref="L6:N6"/>
    <mergeCell ref="P6:R6"/>
    <mergeCell ref="T6:V6"/>
    <mergeCell ref="D10:F10"/>
    <mergeCell ref="H10:J10"/>
    <mergeCell ref="L10:N10"/>
    <mergeCell ref="P10:R10"/>
    <mergeCell ref="T10:V10"/>
    <mergeCell ref="D1:V2"/>
    <mergeCell ref="D4:F4"/>
    <mergeCell ref="H4:J4"/>
    <mergeCell ref="L4:N4"/>
    <mergeCell ref="P4:R4"/>
    <mergeCell ref="T4:V4"/>
  </mergeCells>
  <conditionalFormatting sqref="D29:V29 D32:D34 G32:G34 S28:U28 S32:S34 V32:V34 J32:K34 D28:E28 G28:I28 O28:P28 K28:M28 N32:O34">
    <cfRule type="containsText" dxfId="41" priority="41" operator="containsText" text="&quot;-&quot;">
      <formula>NOT(ISERROR(SEARCH("""-""",D28)))</formula>
    </cfRule>
  </conditionalFormatting>
  <conditionalFormatting sqref="D23:F23">
    <cfRule type="cellIs" dxfId="40" priority="40" operator="lessThanOrEqual">
      <formula>0</formula>
    </cfRule>
  </conditionalFormatting>
  <conditionalFormatting sqref="T18:V18 P18:R18 L18:N18 H18:J18 D18:F18">
    <cfRule type="cellIs" dxfId="39" priority="39" operator="lessThan">
      <formula>0</formula>
    </cfRule>
  </conditionalFormatting>
  <conditionalFormatting sqref="D14:F14 H14:J14 L14:N14 P14:R14 T14:V14">
    <cfRule type="cellIs" dxfId="38" priority="38" operator="between">
      <formula>1</formula>
      <formula>29</formula>
    </cfRule>
  </conditionalFormatting>
  <conditionalFormatting sqref="D18:F18 H18:J18 L18:N18 P18:R18 T18:V18">
    <cfRule type="cellIs" dxfId="37" priority="37" operator="notEqual">
      <formula>0.323611111111111</formula>
    </cfRule>
  </conditionalFormatting>
  <conditionalFormatting sqref="D18:F18 H18:J18 L18:N18 P18:R18 T18:V18">
    <cfRule type="cellIs" dxfId="36" priority="36" operator="lessThan">
      <formula>0.323611111111111</formula>
    </cfRule>
  </conditionalFormatting>
  <conditionalFormatting sqref="Q28">
    <cfRule type="containsText" dxfId="35" priority="35" operator="containsText" text="&quot;-&quot;">
      <formula>NOT(ISERROR(SEARCH("""-""",Q28)))</formula>
    </cfRule>
  </conditionalFormatting>
  <conditionalFormatting sqref="L32:L34">
    <cfRule type="containsText" dxfId="34" priority="29" operator="containsText" text="&quot;-&quot;">
      <formula>NOT(ISERROR(SEARCH("""-""",L32)))</formula>
    </cfRule>
  </conditionalFormatting>
  <conditionalFormatting sqref="P32:P34">
    <cfRule type="containsText" dxfId="33" priority="33" operator="containsText" text="&quot;-&quot;">
      <formula>NOT(ISERROR(SEARCH("""-""",P32)))</formula>
    </cfRule>
  </conditionalFormatting>
  <conditionalFormatting sqref="H32:H34">
    <cfRule type="containsText" dxfId="32" priority="31" operator="containsText" text="&quot;-&quot;">
      <formula>NOT(ISERROR(SEARCH("""-""",H32)))</formula>
    </cfRule>
  </conditionalFormatting>
  <conditionalFormatting sqref="H23:J23">
    <cfRule type="cellIs" dxfId="31" priority="28" operator="lessThanOrEqual">
      <formula>0</formula>
    </cfRule>
  </conditionalFormatting>
  <conditionalFormatting sqref="L23:N23">
    <cfRule type="cellIs" dxfId="30" priority="27" operator="lessThanOrEqual">
      <formula>0</formula>
    </cfRule>
  </conditionalFormatting>
  <conditionalFormatting sqref="P23:R23">
    <cfRule type="cellIs" dxfId="29" priority="26" operator="lessThanOrEqual">
      <formula>0</formula>
    </cfRule>
  </conditionalFormatting>
  <conditionalFormatting sqref="T23:V23">
    <cfRule type="cellIs" dxfId="28" priority="25" operator="lessThanOrEqual">
      <formula>0</formula>
    </cfRule>
  </conditionalFormatting>
  <conditionalFormatting sqref="R32:R34">
    <cfRule type="containsText" dxfId="27" priority="24" operator="containsText" text="&quot;-&quot;">
      <formula>NOT(ISERROR(SEARCH("""-""",R32)))</formula>
    </cfRule>
  </conditionalFormatting>
  <conditionalFormatting sqref="F32:F34">
    <cfRule type="containsText" dxfId="26" priority="23" operator="containsText" text="&quot;-&quot;">
      <formula>NOT(ISERROR(SEARCH("""-""",F32)))</formula>
    </cfRule>
  </conditionalFormatting>
  <conditionalFormatting sqref="AA9">
    <cfRule type="cellIs" dxfId="25" priority="21" operator="lessThanOrEqual">
      <formula>0</formula>
    </cfRule>
    <cfRule type="cellIs" dxfId="24" priority="22" operator="between">
      <formula>1</formula>
      <formula>29</formula>
    </cfRule>
  </conditionalFormatting>
  <conditionalFormatting sqref="D31 G31 S31 V31 K31 N31:O31">
    <cfRule type="containsText" dxfId="23" priority="19" operator="containsText" text="&quot;-&quot;">
      <formula>NOT(ISERROR(SEARCH("""-""",D31)))</formula>
    </cfRule>
  </conditionalFormatting>
  <conditionalFormatting sqref="T31">
    <cfRule type="containsText" dxfId="22" priority="17" operator="containsText" text="&quot;-&quot;">
      <formula>NOT(ISERROR(SEARCH("""-""",T31)))</formula>
    </cfRule>
  </conditionalFormatting>
  <conditionalFormatting sqref="L31">
    <cfRule type="containsText" dxfId="21" priority="13" operator="containsText" text="&quot;-&quot;">
      <formula>NOT(ISERROR(SEARCH("""-""",L31)))</formula>
    </cfRule>
  </conditionalFormatting>
  <conditionalFormatting sqref="P31">
    <cfRule type="containsText" dxfId="20" priority="15" operator="containsText" text="&quot;-&quot;">
      <formula>NOT(ISERROR(SEARCH("""-""",P31)))</formula>
    </cfRule>
  </conditionalFormatting>
  <conditionalFormatting sqref="R31">
    <cfRule type="containsText" dxfId="19" priority="12" operator="containsText" text="&quot;-&quot;">
      <formula>NOT(ISERROR(SEARCH("""-""",R31)))</formula>
    </cfRule>
  </conditionalFormatting>
  <conditionalFormatting sqref="F31">
    <cfRule type="containsText" dxfId="18" priority="11" operator="containsText" text="&quot;-&quot;">
      <formula>NOT(ISERROR(SEARCH("""-""",F31)))</formula>
    </cfRule>
  </conditionalFormatting>
  <conditionalFormatting sqref="N30:O30">
    <cfRule type="containsText" dxfId="17" priority="10" operator="containsText" text="&quot;-&quot;">
      <formula>NOT(ISERROR(SEARCH("""-""",N30)))</formula>
    </cfRule>
  </conditionalFormatting>
  <conditionalFormatting sqref="B4">
    <cfRule type="cellIs" dxfId="16" priority="9" operator="notEqual">
      <formula>0</formula>
    </cfRule>
  </conditionalFormatting>
  <conditionalFormatting sqref="T34">
    <cfRule type="containsText" dxfId="15" priority="7" operator="containsText" text="&quot;-&quot;">
      <formula>NOT(ISERROR(SEARCH("""-""",T34)))</formula>
    </cfRule>
  </conditionalFormatting>
  <conditionalFormatting sqref="T33:U33">
    <cfRule type="cellIs" dxfId="14" priority="6" operator="equal">
      <formula>"$V$34=0"</formula>
    </cfRule>
  </conditionalFormatting>
  <conditionalFormatting sqref="V33">
    <cfRule type="cellIs" dxfId="13" priority="5" operator="equal">
      <formula>0</formula>
    </cfRule>
  </conditionalFormatting>
  <conditionalFormatting sqref="V34">
    <cfRule type="cellIs" dxfId="12" priority="4" operator="equal">
      <formula>0</formula>
    </cfRule>
  </conditionalFormatting>
  <conditionalFormatting sqref="B30">
    <cfRule type="cellIs" dxfId="11" priority="1" operator="notEqual">
      <formula>0</formula>
    </cfRule>
  </conditionalFormatting>
  <dataValidations count="7">
    <dataValidation type="list" allowBlank="1" showInputMessage="1" showErrorMessage="1" sqref="F30">
      <formula1>Cumul_S</formula1>
    </dataValidation>
    <dataValidation type="list" allowBlank="1" showInputMessage="1" showErrorMessage="1" sqref="J8 J11 N8 N11 R8 R11 V8 V11 F20 F8 R15 N15 F15 J15 J20 F11 N20 R20 V15 V20">
      <formula1>Minutes_</formula1>
    </dataValidation>
    <dataValidation type="list" allowBlank="1" showInputMessage="1" showErrorMessage="1" sqref="H8 T8 L8 P8 D8">
      <formula1>heures_Matin</formula1>
    </dataValidation>
    <dataValidation type="custom" errorStyle="information" allowBlank="1" showInputMessage="1" showErrorMessage="1" errorTitle="uuuuuuuuuuu" sqref="D46 P46 H46 L46 T46">
      <formula1>D46&lt;30</formula1>
    </dataValidation>
    <dataValidation type="time" errorStyle="information" operator="greaterThanOrEqual" allowBlank="1" showInputMessage="1" showErrorMessage="1" errorTitle="iiiiiiiiiiii" error="pppppppppppppp" sqref="L14:N14 P14:R14 D14:F14 H14:J14 T14:V14">
      <formula1>0.0208333333333333</formula1>
    </dataValidation>
    <dataValidation type="list" allowBlank="1" showInputMessage="1" showErrorMessage="1" sqref="D11 H11 L11 P11 T11 D15 H15 L15 P15 T15">
      <formula1>Heures_Dejeuner</formula1>
    </dataValidation>
    <dataValidation type="list" allowBlank="1" showInputMessage="1" showErrorMessage="1" sqref="D20 H20 L20 P20 T20 H30 J30">
      <formula1>Report</formula1>
    </dataValidation>
  </dataValidations>
  <printOptions horizontalCentered="1" verticalCentered="1"/>
  <pageMargins left="0.39370078740157483" right="0.39370078740157483" top="0.59055118110236227" bottom="0.11811023622047245" header="0" footer="0.31496062992125984"/>
  <pageSetup paperSize="9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2" operator="containsText" id="{BC0A7977-6D88-49F5-8B4E-6E1B47EDD4F8}">
            <xm:f>NOT(ISERROR(SEARCH("-",D28)))</xm:f>
            <xm:f>"-"</xm:f>
            <x14:dxf>
              <font>
                <b/>
                <i val="0"/>
                <color rgb="FFFF0000"/>
              </font>
            </x14:dxf>
          </x14:cfRule>
          <xm:sqref>D28 D32:D34 H28 T28 L28 P28</xm:sqref>
        </x14:conditionalFormatting>
        <x14:conditionalFormatting xmlns:xm="http://schemas.microsoft.com/office/excel/2006/main">
          <x14:cfRule type="containsText" priority="34" operator="containsText" id="{9E07B62A-449D-4326-B030-74015ACEBAAD}">
            <xm:f>NOT(ISERROR(SEARCH("-",P32)))</xm:f>
            <xm:f>"-"</xm:f>
            <x14:dxf>
              <font>
                <b/>
                <i val="0"/>
                <color rgb="FFFF0000"/>
              </font>
            </x14:dxf>
          </x14:cfRule>
          <xm:sqref>P32:P34</xm:sqref>
        </x14:conditionalFormatting>
        <x14:conditionalFormatting xmlns:xm="http://schemas.microsoft.com/office/excel/2006/main">
          <x14:cfRule type="containsText" priority="32" operator="containsText" id="{D3BE3BB8-FE81-4DDB-A12B-DA8225AF1648}">
            <xm:f>NOT(ISERROR(SEARCH("-",H32)))</xm:f>
            <xm:f>"-"</xm:f>
            <x14:dxf>
              <font>
                <b/>
                <i val="0"/>
                <color rgb="FFFF0000"/>
              </font>
            </x14:dxf>
          </x14:cfRule>
          <xm:sqref>H32:H34</xm:sqref>
        </x14:conditionalFormatting>
        <x14:conditionalFormatting xmlns:xm="http://schemas.microsoft.com/office/excel/2006/main">
          <x14:cfRule type="containsText" priority="30" operator="containsText" id="{41672F19-1E13-4A9F-B967-AA2271193C7F}">
            <xm:f>NOT(ISERROR(SEARCH("-",L32)))</xm:f>
            <xm:f>"-"</xm:f>
            <x14:dxf>
              <font>
                <b/>
                <i val="0"/>
                <color rgb="FFFF0000"/>
              </font>
            </x14:dxf>
          </x14:cfRule>
          <xm:sqref>L32:L34</xm:sqref>
        </x14:conditionalFormatting>
        <x14:conditionalFormatting xmlns:xm="http://schemas.microsoft.com/office/excel/2006/main">
          <x14:cfRule type="containsText" priority="20" operator="containsText" id="{102BC1D2-E5CD-4202-BBDF-0789348F96F4}">
            <xm:f>NOT(ISERROR(SEARCH("-",D31)))</xm:f>
            <xm:f>"-"</xm:f>
            <x14:dxf>
              <font>
                <b/>
                <i val="0"/>
                <color rgb="FFFF0000"/>
              </font>
            </x14:dxf>
          </x14:cfRule>
          <xm:sqref>D31</xm:sqref>
        </x14:conditionalFormatting>
        <x14:conditionalFormatting xmlns:xm="http://schemas.microsoft.com/office/excel/2006/main">
          <x14:cfRule type="containsText" priority="18" operator="containsText" id="{FF188989-BDF1-40DD-8CBA-B752FCDB5391}">
            <xm:f>NOT(ISERROR(SEARCH("-",T31)))</xm:f>
            <xm:f>"-"</xm:f>
            <x14:dxf>
              <font>
                <b/>
                <i val="0"/>
                <color rgb="FFFF0000"/>
              </font>
            </x14:dxf>
          </x14:cfRule>
          <xm:sqref>T31</xm:sqref>
        </x14:conditionalFormatting>
        <x14:conditionalFormatting xmlns:xm="http://schemas.microsoft.com/office/excel/2006/main">
          <x14:cfRule type="containsText" priority="16" operator="containsText" id="{31ACB0F8-09F7-459D-B2D6-2BC589880689}">
            <xm:f>NOT(ISERROR(SEARCH("-",P31)))</xm:f>
            <xm:f>"-"</xm:f>
            <x14:dxf>
              <font>
                <b/>
                <i val="0"/>
                <color rgb="FFFF0000"/>
              </font>
            </x14:dxf>
          </x14:cfRule>
          <xm:sqref>P31</xm:sqref>
        </x14:conditionalFormatting>
        <x14:conditionalFormatting xmlns:xm="http://schemas.microsoft.com/office/excel/2006/main">
          <x14:cfRule type="containsText" priority="14" operator="containsText" id="{2FAB28C4-26A1-458C-A554-48041932EEF8}">
            <xm:f>NOT(ISERROR(SEARCH("-",L31)))</xm:f>
            <xm:f>"-"</xm:f>
            <x14:dxf>
              <font>
                <b/>
                <i val="0"/>
                <color rgb="FFFF0000"/>
              </font>
            </x14:dxf>
          </x14:cfRule>
          <xm:sqref>L31</xm:sqref>
        </x14:conditionalFormatting>
        <x14:conditionalFormatting xmlns:xm="http://schemas.microsoft.com/office/excel/2006/main">
          <x14:cfRule type="containsText" priority="8" operator="containsText" id="{2D18EE74-90A2-47E6-8D5B-6A42A1AB9DF9}">
            <xm:f>NOT(ISERROR(SEARCH("-",T34)))</xm:f>
            <xm:f>"-"</xm:f>
            <x14:dxf>
              <font>
                <b/>
                <i val="0"/>
                <color rgb="FFFF0000"/>
              </font>
            </x14:dxf>
          </x14:cfRule>
          <xm:sqref>T34</xm:sqref>
        </x14:conditionalFormatting>
        <x14:conditionalFormatting xmlns:xm="http://schemas.microsoft.com/office/excel/2006/main">
          <x14:cfRule type="containsText" priority="2" operator="containsText" id="{7ACA218F-B5C9-425E-A9D3-327F363A6DD7}">
            <xm:f>NOT(ISERROR(SEARCH("DEBIT :",T32)))</xm:f>
            <xm:f>"DEBIT :"</xm:f>
            <x14:dxf>
              <font>
                <color rgb="FFFF0000"/>
              </font>
            </x14:dxf>
          </x14:cfRule>
          <x14:cfRule type="containsText" priority="3" operator="containsText" id="{23AB2ECC-81CF-4976-B160-4364412FA03E}">
            <xm:f>NOT(ISERROR(SEARCH("CREDIT :",T32)))</xm:f>
            <xm:f>"CREDIT :"</xm:f>
            <x14:dxf>
              <font>
                <color theme="9"/>
              </font>
            </x14:dxf>
          </x14:cfRule>
          <xm:sqref>T32:U32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&lt;&lt; Mon Suivi Temps &gt;&gt;</vt:lpstr>
      <vt:lpstr>'&lt;&lt; Mon Suivi Temps &gt;&gt;'!Choix_</vt:lpstr>
      <vt:lpstr>Lundi</vt:lpstr>
      <vt:lpstr>'&lt;&lt; Mon Suivi Temps &gt;&gt;'!Zero</vt:lpstr>
      <vt:lpstr>'&lt;&lt; Mon Suivi Temps &gt;&gt;'!Zone_Saisie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Sag° Ind</dc:creator>
  <cp:lastModifiedBy>Sag° Ind</cp:lastModifiedBy>
  <dcterms:created xsi:type="dcterms:W3CDTF">2016-03-27T11:05:45Z</dcterms:created>
  <dcterms:modified xsi:type="dcterms:W3CDTF">2016-03-27T11:06:14Z</dcterms:modified>
</cp:coreProperties>
</file>