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8800" windowHeight="115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2" l="1"/>
  <c r="I3" i="2"/>
  <c r="D7" i="2"/>
  <c r="D6" i="2"/>
  <c r="D4" i="2"/>
  <c r="D3" i="2"/>
  <c r="D42" i="1" l="1"/>
  <c r="D41" i="1"/>
  <c r="H40" i="1"/>
  <c r="D40" i="1"/>
  <c r="H39" i="1"/>
  <c r="D39" i="1"/>
  <c r="H38" i="1"/>
  <c r="D38" i="1"/>
  <c r="H37" i="1"/>
  <c r="D37" i="1"/>
  <c r="H36" i="1"/>
  <c r="D36" i="1"/>
  <c r="H35" i="1"/>
  <c r="D35" i="1"/>
  <c r="H34" i="1"/>
  <c r="D34" i="1"/>
  <c r="H33" i="1"/>
  <c r="D33" i="1"/>
  <c r="H32" i="1"/>
  <c r="D32" i="1"/>
  <c r="H31" i="1"/>
  <c r="D31" i="1"/>
  <c r="H30" i="1"/>
  <c r="D30" i="1"/>
  <c r="H29" i="1"/>
  <c r="D29" i="1"/>
  <c r="H28" i="1"/>
  <c r="D28" i="1"/>
  <c r="H27" i="1"/>
  <c r="D27" i="1"/>
  <c r="H26" i="1"/>
  <c r="D26" i="1"/>
  <c r="H25" i="1"/>
  <c r="D25" i="1"/>
  <c r="H24" i="1"/>
  <c r="D24" i="1"/>
  <c r="H23" i="1"/>
  <c r="D23" i="1"/>
  <c r="H22" i="1"/>
  <c r="D22" i="1"/>
  <c r="H21" i="1"/>
  <c r="D21" i="1"/>
  <c r="H20" i="1"/>
  <c r="D20" i="1"/>
  <c r="H19" i="1"/>
  <c r="D19" i="1"/>
  <c r="H18" i="1"/>
  <c r="D18" i="1"/>
  <c r="H17" i="1"/>
  <c r="D17" i="1"/>
  <c r="H16" i="1"/>
  <c r="D16" i="1"/>
  <c r="H15" i="1"/>
  <c r="D15" i="1"/>
  <c r="H14" i="1"/>
  <c r="D14" i="1"/>
  <c r="H13" i="1"/>
  <c r="D13" i="1"/>
  <c r="H12" i="1"/>
  <c r="D12" i="1"/>
  <c r="H11" i="1"/>
  <c r="D11" i="1"/>
  <c r="H10" i="1"/>
  <c r="D10" i="1"/>
  <c r="H9" i="1"/>
  <c r="D9" i="1"/>
  <c r="H8" i="1"/>
  <c r="D8" i="1"/>
  <c r="H7" i="1"/>
  <c r="D7" i="1"/>
  <c r="H6" i="1"/>
  <c r="D6" i="1"/>
  <c r="H5" i="1"/>
  <c r="H42" i="1" s="1"/>
  <c r="H43" i="1" s="1"/>
  <c r="H44" i="1" s="1"/>
  <c r="D43" i="1" l="1"/>
  <c r="D44" i="1" s="1"/>
</calcChain>
</file>

<file path=xl/sharedStrings.xml><?xml version="1.0" encoding="utf-8"?>
<sst xmlns="http://schemas.openxmlformats.org/spreadsheetml/2006/main" count="73" uniqueCount="46">
  <si>
    <t>DESIGNATION PRODUITS</t>
  </si>
  <si>
    <t>QTE</t>
  </si>
  <si>
    <t>PV</t>
  </si>
  <si>
    <t>CA</t>
  </si>
  <si>
    <t>BG15</t>
  </si>
  <si>
    <t>BG17</t>
  </si>
  <si>
    <t>BG23</t>
  </si>
  <si>
    <t>O03-2</t>
  </si>
  <si>
    <t>IC05A</t>
  </si>
  <si>
    <t>AC03</t>
  </si>
  <si>
    <t>OND05</t>
  </si>
  <si>
    <t>IC01</t>
  </si>
  <si>
    <t>VEC05</t>
  </si>
  <si>
    <t>P202</t>
  </si>
  <si>
    <t>BIOL04</t>
  </si>
  <si>
    <t>ECV01</t>
  </si>
  <si>
    <t>P409</t>
  </si>
  <si>
    <t>AC27C00</t>
  </si>
  <si>
    <t>DBT01</t>
  </si>
  <si>
    <t>CENT127A</t>
  </si>
  <si>
    <t>BIOL 07</t>
  </si>
  <si>
    <t>CENT121A</t>
  </si>
  <si>
    <t>AC01</t>
  </si>
  <si>
    <t>NORDYNE</t>
  </si>
  <si>
    <t>FIN 1W2C</t>
  </si>
  <si>
    <t>BH07</t>
  </si>
  <si>
    <t>BG16</t>
  </si>
  <si>
    <t>6LA11973</t>
  </si>
  <si>
    <t>6LA37019</t>
  </si>
  <si>
    <t>HAWKER POWER</t>
  </si>
  <si>
    <t>ENERSYS ZOO</t>
  </si>
  <si>
    <t>6LA11944</t>
  </si>
  <si>
    <t>6LA11950</t>
  </si>
  <si>
    <t>6LA11952</t>
  </si>
  <si>
    <t>6LA11951</t>
  </si>
  <si>
    <t>6LA11943</t>
  </si>
  <si>
    <t>6LA11940</t>
  </si>
  <si>
    <t>6LA11919</t>
  </si>
  <si>
    <t>Divers</t>
  </si>
  <si>
    <t>Prevision CA/mois</t>
  </si>
  <si>
    <t>TOTAL</t>
  </si>
  <si>
    <t>HT</t>
  </si>
  <si>
    <t>TVA</t>
  </si>
  <si>
    <t>TTC</t>
  </si>
  <si>
    <t>Extrait Feuil1</t>
  </si>
  <si>
    <t>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</si>
</sst>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roduction de &quot;mmmm\-yy"/>
  </numFmts>
  <fonts count="11" x14ac:knownFonts="1">
    <font>
      <sz val="11"/>
      <color theme="1"/>
      <name val="Calibri"/>
      <family val="2"/>
      <scheme val="minor"/>
    </font>
    <font>
      <b/>
      <u/>
      <sz val="20"/>
      <color theme="1"/>
      <name val="Arial"/>
      <family val="2"/>
    </font>
    <font>
      <sz val="7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b/>
      <strike/>
      <sz val="11"/>
      <color rgb="FFFF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4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" fontId="0" fillId="0" borderId="0" xfId="0" applyNumberFormat="1" applyFont="1"/>
    <xf numFmtId="4" fontId="5" fillId="0" borderId="0" xfId="0" applyNumberFormat="1" applyFont="1"/>
    <xf numFmtId="4" fontId="4" fillId="0" borderId="0" xfId="0" applyNumberFormat="1" applyFont="1"/>
    <xf numFmtId="164" fontId="1" fillId="0" borderId="0" xfId="0" applyNumberFormat="1" applyFont="1" applyAlignment="1">
      <alignment horizontal="center" vertical="center"/>
    </xf>
    <xf numFmtId="4" fontId="6" fillId="4" borderId="2" xfId="0" applyNumberFormat="1" applyFont="1" applyFill="1" applyBorder="1"/>
    <xf numFmtId="4" fontId="5" fillId="4" borderId="2" xfId="0" applyNumberFormat="1" applyFont="1" applyFill="1" applyBorder="1"/>
    <xf numFmtId="4" fontId="7" fillId="4" borderId="2" xfId="0" applyNumberFormat="1" applyFont="1" applyFill="1" applyBorder="1"/>
    <xf numFmtId="4" fontId="8" fillId="4" borderId="2" xfId="0" applyNumberFormat="1" applyFont="1" applyFill="1" applyBorder="1"/>
    <xf numFmtId="4" fontId="9" fillId="4" borderId="2" xfId="0" applyNumberFormat="1" applyFont="1" applyFill="1" applyBorder="1"/>
    <xf numFmtId="4" fontId="7" fillId="0" borderId="3" xfId="0" applyNumberFormat="1" applyFont="1" applyBorder="1"/>
    <xf numFmtId="4" fontId="8" fillId="0" borderId="3" xfId="0" applyNumberFormat="1" applyFont="1" applyBorder="1"/>
    <xf numFmtId="4" fontId="9" fillId="0" borderId="3" xfId="0" applyNumberFormat="1" applyFont="1" applyBorder="1"/>
    <xf numFmtId="0" fontId="10" fillId="0" borderId="0" xfId="0" applyFont="1"/>
  </cellXfs>
  <cellStyles count="1">
    <cellStyle name="Normal" xfId="0" builtinId="0"/>
  </cellStyles>
  <dxfs count="17">
    <dxf>
      <font>
        <color theme="0"/>
      </font>
    </dxf>
    <dxf>
      <font>
        <strike val="0"/>
        <outline val="0"/>
        <shadow val="0"/>
        <vertAlign val="baseline"/>
        <color theme="1"/>
      </font>
      <numFmt numFmtId="4" formatCode="#,##0.00"/>
    </dxf>
    <dxf>
      <font>
        <strike val="0"/>
        <outline val="0"/>
        <shadow val="0"/>
        <vertAlign val="baseline"/>
        <color theme="1"/>
      </font>
      <numFmt numFmtId="4" formatCode="#,##0.00"/>
    </dxf>
    <dxf>
      <font>
        <strike val="0"/>
        <outline val="0"/>
        <shadow val="0"/>
        <vertAlign val="baseline"/>
        <color theme="1"/>
      </font>
      <numFmt numFmtId="4" formatCode="#,##0.00"/>
    </dxf>
    <dxf>
      <font>
        <strike val="0"/>
        <outline val="0"/>
        <shadow val="0"/>
        <vertAlign val="baseline"/>
        <color theme="1"/>
      </font>
      <numFmt numFmtId="4" formatCode="#,##0.00"/>
    </dxf>
    <dxf>
      <border outline="0">
        <top style="thin">
          <color theme="6"/>
        </top>
      </border>
    </dxf>
    <dxf>
      <font>
        <strike val="0"/>
        <outline val="0"/>
        <shadow val="0"/>
        <vertAlign val="baseline"/>
        <color theme="1"/>
      </font>
    </dxf>
    <dxf>
      <border outline="0">
        <bottom style="medium">
          <color theme="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5" tint="0.3999450666829432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6"/>
        </left>
        <right style="thin">
          <color theme="6"/>
        </right>
        <top/>
        <bottom/>
      </border>
    </dxf>
    <dxf>
      <numFmt numFmtId="4" formatCode="#,##0.00"/>
    </dxf>
    <dxf>
      <font>
        <strike val="0"/>
        <outline val="0"/>
        <shadow val="0"/>
        <vertAlign val="baseline"/>
        <color theme="1"/>
      </font>
      <numFmt numFmtId="4" formatCode="#,##0.00"/>
    </dxf>
    <dxf>
      <font>
        <strike val="0"/>
        <outline val="0"/>
        <shadow val="0"/>
        <vertAlign val="baseline"/>
        <color theme="1"/>
      </font>
      <numFmt numFmtId="4" formatCode="#,##0.00"/>
    </dxf>
    <dxf>
      <font>
        <strike val="0"/>
        <outline val="0"/>
        <shadow val="0"/>
        <vertAlign val="baseline"/>
        <color theme="1"/>
      </font>
      <numFmt numFmtId="4" formatCode="#,##0.00"/>
    </dxf>
    <dxf>
      <font>
        <strike val="0"/>
        <outline val="0"/>
        <shadow val="0"/>
        <vertAlign val="baseline"/>
        <color theme="1"/>
      </font>
      <numFmt numFmtId="4" formatCode="#,##0.00"/>
    </dxf>
    <dxf>
      <font>
        <strike val="0"/>
        <outline val="0"/>
        <shadow val="0"/>
        <vertAlign val="baseline"/>
        <color theme="1"/>
      </font>
    </dxf>
    <dxf>
      <font>
        <strike val="0"/>
        <outline val="0"/>
        <shadow val="0"/>
        <vertAlign val="baseline"/>
        <color theme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4</xdr:row>
      <xdr:rowOff>38100</xdr:rowOff>
    </xdr:from>
    <xdr:to>
      <xdr:col>4</xdr:col>
      <xdr:colOff>609600</xdr:colOff>
      <xdr:row>4</xdr:row>
      <xdr:rowOff>180975</xdr:rowOff>
    </xdr:to>
    <xdr:sp macro="" textlink="">
      <xdr:nvSpPr>
        <xdr:cNvPr id="2" name="Flèche droite 1"/>
        <xdr:cNvSpPr/>
      </xdr:nvSpPr>
      <xdr:spPr>
        <a:xfrm>
          <a:off x="3190875" y="800100"/>
          <a:ext cx="466725" cy="142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1" displayName="Tableau1" ref="A3:D44" headerRowDxfId="16" dataDxfId="15" totalsRowDxfId="14">
  <autoFilter ref="A3:D44"/>
  <tableColumns count="4">
    <tableColumn id="1" name="DESIGNATION PRODUITS" totalsRowLabel="Total" dataDxfId="13"/>
    <tableColumn id="2" name="QTE" dataDxfId="12"/>
    <tableColumn id="3" name="PV" dataDxfId="11"/>
    <tableColumn id="4" name="CA" totalsRowFunction="sum" dataDxfId="10" totalsRowDxfId="9"/>
  </tableColumns>
  <tableStyleInfo name="TableStyleLight18" showFirstColumn="1" showLastColumn="0" showRowStripes="1" showColumnStripes="0"/>
</table>
</file>

<file path=xl/tables/table2.xml><?xml version="1.0" encoding="utf-8"?>
<table xmlns="http://schemas.openxmlformats.org/spreadsheetml/2006/main" id="6" name="Tableau2" displayName="Tableau2" ref="E3:H44" totalsRowShown="0" headerRowDxfId="8" dataDxfId="6" headerRowBorderDxfId="7" tableBorderDxfId="5">
  <autoFilter ref="E3:H44"/>
  <tableColumns count="4">
    <tableColumn id="1" name="DESIGNATION PRODUITS" dataDxfId="4"/>
    <tableColumn id="2" name="QTE" dataDxfId="3"/>
    <tableColumn id="3" name="PV" dataDxfId="2"/>
    <tableColumn id="4" name="CA" dataDxfId="1"/>
  </tableColumns>
  <tableStyleInfo name="TableStyleLight17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workbookViewId="0">
      <selection activeCell="A29" sqref="A29:H29"/>
    </sheetView>
  </sheetViews>
  <sheetFormatPr baseColWidth="10" defaultRowHeight="15" x14ac:dyDescent="0.25"/>
  <sheetData>
    <row r="1" spans="1:8" ht="26.25" x14ac:dyDescent="0.25">
      <c r="A1" s="7"/>
      <c r="B1" s="7"/>
      <c r="C1" s="7"/>
      <c r="D1" s="7"/>
      <c r="E1" s="7"/>
      <c r="F1" s="7"/>
      <c r="G1" s="7"/>
      <c r="H1" s="7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ht="15.75" thickBot="1" x14ac:dyDescent="0.3">
      <c r="A3" s="2" t="s">
        <v>0</v>
      </c>
      <c r="B3" s="2" t="s">
        <v>1</v>
      </c>
      <c r="C3" s="2" t="s">
        <v>2</v>
      </c>
      <c r="D3" s="2" t="s">
        <v>3</v>
      </c>
      <c r="E3" s="3" t="s">
        <v>0</v>
      </c>
      <c r="F3" s="3" t="s">
        <v>1</v>
      </c>
      <c r="G3" s="3" t="s">
        <v>2</v>
      </c>
      <c r="H3" s="3" t="s">
        <v>3</v>
      </c>
    </row>
    <row r="4" spans="1:8" x14ac:dyDescent="0.25">
      <c r="A4" s="4"/>
      <c r="B4" s="5"/>
      <c r="C4" s="4"/>
      <c r="D4" s="4"/>
      <c r="E4" s="4"/>
      <c r="F4" s="5"/>
      <c r="G4" s="4"/>
      <c r="H4" s="4"/>
    </row>
    <row r="5" spans="1:8" x14ac:dyDescent="0.25">
      <c r="A5" s="4"/>
      <c r="B5" s="5"/>
      <c r="C5" s="4"/>
      <c r="D5" s="4"/>
      <c r="E5" s="4" t="s">
        <v>4</v>
      </c>
      <c r="F5" s="5">
        <v>102</v>
      </c>
      <c r="G5" s="4">
        <v>125.9</v>
      </c>
      <c r="H5" s="4">
        <f>Tableau2[[#This Row],[QTE]]*Tableau2[[#This Row],[PV]]</f>
        <v>12841.800000000001</v>
      </c>
    </row>
    <row r="6" spans="1:8" x14ac:dyDescent="0.25">
      <c r="A6" s="4" t="s">
        <v>4</v>
      </c>
      <c r="B6" s="5">
        <v>50</v>
      </c>
      <c r="C6" s="4">
        <v>125.9</v>
      </c>
      <c r="D6" s="4">
        <f>Tableau1[[#This Row],[QTE]]*Tableau1[[#This Row],[PV]]</f>
        <v>6295</v>
      </c>
      <c r="E6" s="4" t="s">
        <v>5</v>
      </c>
      <c r="F6" s="5">
        <v>252</v>
      </c>
      <c r="G6" s="4">
        <v>15.8</v>
      </c>
      <c r="H6" s="4">
        <f>Tableau2[[#This Row],[QTE]]*Tableau2[[#This Row],[PV]]</f>
        <v>3981.6000000000004</v>
      </c>
    </row>
    <row r="7" spans="1:8" x14ac:dyDescent="0.25">
      <c r="A7" s="4" t="s">
        <v>6</v>
      </c>
      <c r="B7" s="5">
        <v>160</v>
      </c>
      <c r="C7" s="4">
        <v>10.8</v>
      </c>
      <c r="D7" s="4">
        <f>Tableau1[[#This Row],[QTE]]*Tableau1[[#This Row],[PV]]</f>
        <v>1728</v>
      </c>
      <c r="E7" s="4" t="s">
        <v>7</v>
      </c>
      <c r="F7" s="5">
        <v>200</v>
      </c>
      <c r="G7" s="4">
        <v>61</v>
      </c>
      <c r="H7" s="4">
        <f>Tableau2[[#This Row],[QTE]]*Tableau2[[#This Row],[PV]]</f>
        <v>12200</v>
      </c>
    </row>
    <row r="8" spans="1:8" x14ac:dyDescent="0.25">
      <c r="A8" s="4" t="s">
        <v>8</v>
      </c>
      <c r="B8" s="5">
        <v>56</v>
      </c>
      <c r="C8" s="4">
        <v>38.9</v>
      </c>
      <c r="D8" s="4">
        <f>Tableau1[[#This Row],[QTE]]*Tableau1[[#This Row],[PV]]</f>
        <v>2178.4</v>
      </c>
      <c r="E8" s="4" t="s">
        <v>9</v>
      </c>
      <c r="F8" s="5">
        <v>204</v>
      </c>
      <c r="G8" s="4">
        <v>28.2</v>
      </c>
      <c r="H8" s="4">
        <f>Tableau2[[#This Row],[QTE]]*Tableau2[[#This Row],[PV]]</f>
        <v>5752.8</v>
      </c>
    </row>
    <row r="9" spans="1:8" x14ac:dyDescent="0.25">
      <c r="A9" s="4" t="s">
        <v>10</v>
      </c>
      <c r="B9" s="5">
        <v>50</v>
      </c>
      <c r="C9" s="4">
        <v>70.92</v>
      </c>
      <c r="D9" s="4">
        <f>Tableau1[[#This Row],[QTE]]*Tableau1[[#This Row],[PV]]</f>
        <v>3546</v>
      </c>
      <c r="E9" s="4"/>
      <c r="F9" s="5">
        <v>0</v>
      </c>
      <c r="G9" s="4">
        <v>0</v>
      </c>
      <c r="H9" s="4">
        <f>Tableau2[[#This Row],[QTE]]*Tableau2[[#This Row],[PV]]</f>
        <v>0</v>
      </c>
    </row>
    <row r="10" spans="1:8" x14ac:dyDescent="0.25">
      <c r="A10" s="4" t="s">
        <v>11</v>
      </c>
      <c r="B10" s="5">
        <v>200</v>
      </c>
      <c r="C10" s="4">
        <v>89.6</v>
      </c>
      <c r="D10" s="4">
        <f>Tableau1[[#This Row],[QTE]]*Tableau1[[#This Row],[PV]]</f>
        <v>17920</v>
      </c>
      <c r="E10" s="4" t="s">
        <v>11</v>
      </c>
      <c r="F10" s="5">
        <v>100</v>
      </c>
      <c r="G10" s="4">
        <v>89.6</v>
      </c>
      <c r="H10" s="4">
        <f>Tableau2[[#This Row],[QTE]]*Tableau2[[#This Row],[PV]]</f>
        <v>8960</v>
      </c>
    </row>
    <row r="11" spans="1:8" x14ac:dyDescent="0.25">
      <c r="A11" s="4" t="s">
        <v>12</v>
      </c>
      <c r="B11" s="5">
        <v>66</v>
      </c>
      <c r="C11" s="4">
        <v>21.6</v>
      </c>
      <c r="D11" s="4">
        <f>Tableau1[[#This Row],[QTE]]*Tableau1[[#This Row],[PV]]</f>
        <v>1425.6000000000001</v>
      </c>
      <c r="E11" s="4" t="s">
        <v>13</v>
      </c>
      <c r="F11" s="5">
        <v>150</v>
      </c>
      <c r="G11" s="4">
        <v>48</v>
      </c>
      <c r="H11" s="4">
        <f>Tableau2[[#This Row],[QTE]]*Tableau2[[#This Row],[PV]]</f>
        <v>7200</v>
      </c>
    </row>
    <row r="12" spans="1:8" x14ac:dyDescent="0.25">
      <c r="A12" s="4" t="s">
        <v>14</v>
      </c>
      <c r="B12" s="5">
        <v>100</v>
      </c>
      <c r="C12" s="4">
        <v>165</v>
      </c>
      <c r="D12" s="4">
        <f>Tableau1[[#This Row],[QTE]]*Tableau1[[#This Row],[PV]]</f>
        <v>16500</v>
      </c>
      <c r="E12" s="4" t="s">
        <v>15</v>
      </c>
      <c r="F12" s="5">
        <v>5000</v>
      </c>
      <c r="G12" s="4">
        <v>1.25</v>
      </c>
      <c r="H12" s="4">
        <f>Tableau2[[#This Row],[QTE]]*Tableau2[[#This Row],[PV]]</f>
        <v>6250</v>
      </c>
    </row>
    <row r="13" spans="1:8" x14ac:dyDescent="0.25">
      <c r="A13" s="4" t="s">
        <v>16</v>
      </c>
      <c r="B13" s="5">
        <v>100</v>
      </c>
      <c r="C13" s="4">
        <v>28.5</v>
      </c>
      <c r="D13" s="4">
        <f>Tableau1[[#This Row],[QTE]]*Tableau1[[#This Row],[PV]]</f>
        <v>2850</v>
      </c>
      <c r="E13" s="4"/>
      <c r="F13" s="5">
        <v>0</v>
      </c>
      <c r="G13" s="4">
        <v>0</v>
      </c>
      <c r="H13" s="4">
        <f>Tableau2[[#This Row],[QTE]]*Tableau2[[#This Row],[PV]]</f>
        <v>0</v>
      </c>
    </row>
    <row r="14" spans="1:8" x14ac:dyDescent="0.25">
      <c r="A14" s="4" t="s">
        <v>17</v>
      </c>
      <c r="B14" s="5">
        <v>100</v>
      </c>
      <c r="C14" s="4">
        <v>51.45</v>
      </c>
      <c r="D14" s="4">
        <f>Tableau1[[#This Row],[QTE]]*Tableau1[[#This Row],[PV]]</f>
        <v>5145</v>
      </c>
      <c r="E14" s="4" t="s">
        <v>18</v>
      </c>
      <c r="F14" s="5">
        <v>124</v>
      </c>
      <c r="G14" s="4">
        <v>25</v>
      </c>
      <c r="H14" s="4">
        <f>Tableau2[[#This Row],[QTE]]*Tableau2[[#This Row],[PV]]</f>
        <v>3100</v>
      </c>
    </row>
    <row r="15" spans="1:8" x14ac:dyDescent="0.25">
      <c r="A15" s="4" t="s">
        <v>13</v>
      </c>
      <c r="B15" s="5">
        <v>130</v>
      </c>
      <c r="C15" s="4">
        <v>48</v>
      </c>
      <c r="D15" s="4">
        <f>Tableau1[[#This Row],[QTE]]*Tableau1[[#This Row],[PV]]</f>
        <v>6240</v>
      </c>
      <c r="E15" s="4" t="s">
        <v>19</v>
      </c>
      <c r="F15" s="5">
        <v>100</v>
      </c>
      <c r="G15" s="4">
        <v>53.95</v>
      </c>
      <c r="H15" s="4">
        <f>Tableau2[[#This Row],[QTE]]*Tableau2[[#This Row],[PV]]</f>
        <v>5395</v>
      </c>
    </row>
    <row r="16" spans="1:8" x14ac:dyDescent="0.25">
      <c r="A16" s="4" t="s">
        <v>20</v>
      </c>
      <c r="B16" s="5">
        <v>100</v>
      </c>
      <c r="C16" s="4">
        <v>253</v>
      </c>
      <c r="D16" s="4">
        <f>Tableau1[[#This Row],[QTE]]*Tableau1[[#This Row],[PV]]</f>
        <v>25300</v>
      </c>
      <c r="E16" s="4" t="s">
        <v>21</v>
      </c>
      <c r="F16" s="5">
        <v>50</v>
      </c>
      <c r="G16" s="4">
        <v>47</v>
      </c>
      <c r="H16" s="4">
        <f>Tableau2[[#This Row],[QTE]]*Tableau2[[#This Row],[PV]]</f>
        <v>2350</v>
      </c>
    </row>
    <row r="17" spans="1:8" x14ac:dyDescent="0.25">
      <c r="A17" s="4" t="s">
        <v>22</v>
      </c>
      <c r="B17" s="5">
        <v>20</v>
      </c>
      <c r="C17" s="4">
        <v>84</v>
      </c>
      <c r="D17" s="4">
        <f>Tableau1[[#This Row],[QTE]]*Tableau1[[#This Row],[PV]]</f>
        <v>1680</v>
      </c>
      <c r="E17" s="4" t="s">
        <v>23</v>
      </c>
      <c r="F17" s="5">
        <v>1</v>
      </c>
      <c r="G17" s="4">
        <v>2670</v>
      </c>
      <c r="H17" s="4">
        <f>Tableau2[[#This Row],[QTE]]*Tableau2[[#This Row],[PV]]</f>
        <v>2670</v>
      </c>
    </row>
    <row r="18" spans="1:8" x14ac:dyDescent="0.25">
      <c r="A18" s="4" t="s">
        <v>24</v>
      </c>
      <c r="B18" s="5">
        <v>300</v>
      </c>
      <c r="C18" s="4">
        <v>17.399999999999999</v>
      </c>
      <c r="D18" s="4">
        <f>Tableau1[[#This Row],[QTE]]*Tableau1[[#This Row],[PV]]</f>
        <v>5220</v>
      </c>
      <c r="E18" s="4" t="s">
        <v>24</v>
      </c>
      <c r="F18" s="5">
        <v>300</v>
      </c>
      <c r="G18" s="4">
        <v>17.399999999999999</v>
      </c>
      <c r="H18" s="4">
        <f>Tableau2[[#This Row],[QTE]]*Tableau2[[#This Row],[PV]]</f>
        <v>5220</v>
      </c>
    </row>
    <row r="19" spans="1:8" x14ac:dyDescent="0.25">
      <c r="A19" s="4" t="s">
        <v>25</v>
      </c>
      <c r="B19" s="5">
        <v>100</v>
      </c>
      <c r="C19" s="4">
        <v>18.8</v>
      </c>
      <c r="D19" s="4">
        <f>Tableau1[[#This Row],[QTE]]*Tableau1[[#This Row],[PV]]</f>
        <v>1880</v>
      </c>
      <c r="E19" s="4"/>
      <c r="F19" s="5">
        <v>0</v>
      </c>
      <c r="G19" s="4">
        <v>0</v>
      </c>
      <c r="H19" s="4">
        <f>Tableau2[[#This Row],[QTE]]*Tableau2[[#This Row],[PV]]</f>
        <v>0</v>
      </c>
    </row>
    <row r="20" spans="1:8" x14ac:dyDescent="0.25">
      <c r="A20" s="4"/>
      <c r="B20" s="5">
        <v>0</v>
      </c>
      <c r="C20" s="4">
        <v>0</v>
      </c>
      <c r="D20" s="4">
        <f>Tableau1[[#This Row],[QTE]]*Tableau1[[#This Row],[PV]]</f>
        <v>0</v>
      </c>
      <c r="E20" s="4" t="s">
        <v>26</v>
      </c>
      <c r="F20" s="5">
        <v>250</v>
      </c>
      <c r="G20" s="4">
        <v>17.399999999999999</v>
      </c>
      <c r="H20" s="4">
        <f>Tableau2[[#This Row],[QTE]]*Tableau2[[#This Row],[PV]]</f>
        <v>4350</v>
      </c>
    </row>
    <row r="21" spans="1:8" x14ac:dyDescent="0.25">
      <c r="A21" s="4" t="s">
        <v>27</v>
      </c>
      <c r="B21" s="5">
        <v>200</v>
      </c>
      <c r="C21" s="4">
        <v>4.5</v>
      </c>
      <c r="D21" s="4">
        <f>Tableau1[[#This Row],[QTE]]*Tableau1[[#This Row],[PV]]</f>
        <v>900</v>
      </c>
      <c r="E21" s="4"/>
      <c r="F21" s="5">
        <v>0</v>
      </c>
      <c r="G21" s="4">
        <v>0</v>
      </c>
      <c r="H21" s="4">
        <f>Tableau2[[#This Row],[QTE]]*Tableau2[[#This Row],[PV]]</f>
        <v>0</v>
      </c>
    </row>
    <row r="22" spans="1:8" x14ac:dyDescent="0.25">
      <c r="A22" s="4" t="s">
        <v>28</v>
      </c>
      <c r="B22" s="5">
        <v>60</v>
      </c>
      <c r="C22" s="4">
        <v>35</v>
      </c>
      <c r="D22" s="4">
        <f>Tableau1[[#This Row],[QTE]]*Tableau1[[#This Row],[PV]]</f>
        <v>2100</v>
      </c>
      <c r="E22" s="4"/>
      <c r="F22" s="5">
        <v>0</v>
      </c>
      <c r="G22" s="4">
        <v>0</v>
      </c>
      <c r="H22" s="4">
        <f>Tableau2[[#This Row],[QTE]]*Tableau2[[#This Row],[PV]]</f>
        <v>0</v>
      </c>
    </row>
    <row r="23" spans="1:8" x14ac:dyDescent="0.25">
      <c r="A23" s="4"/>
      <c r="B23" s="5">
        <v>0</v>
      </c>
      <c r="C23" s="4">
        <v>0</v>
      </c>
      <c r="D23" s="4">
        <f>Tableau1[[#This Row],[QTE]]*Tableau1[[#This Row],[PV]]</f>
        <v>0</v>
      </c>
      <c r="E23" s="4" t="s">
        <v>29</v>
      </c>
      <c r="F23" s="5">
        <v>1</v>
      </c>
      <c r="G23" s="4">
        <v>10662</v>
      </c>
      <c r="H23" s="4">
        <f>Tableau2[[#This Row],[QTE]]*Tableau2[[#This Row],[PV]]</f>
        <v>10662</v>
      </c>
    </row>
    <row r="24" spans="1:8" x14ac:dyDescent="0.25">
      <c r="A24" s="4"/>
      <c r="B24" s="5">
        <v>0</v>
      </c>
      <c r="C24" s="4"/>
      <c r="D24" s="4">
        <f>Tableau1[[#This Row],[QTE]]*Tableau1[[#This Row],[PV]]</f>
        <v>0</v>
      </c>
      <c r="E24" s="4"/>
      <c r="F24" s="5">
        <v>0</v>
      </c>
      <c r="G24" s="4"/>
      <c r="H24" s="4">
        <f>Tableau2[[#This Row],[QTE]]*Tableau2[[#This Row],[PV]]</f>
        <v>0</v>
      </c>
    </row>
    <row r="25" spans="1:8" x14ac:dyDescent="0.25">
      <c r="A25" s="4" t="s">
        <v>30</v>
      </c>
      <c r="B25" s="5">
        <v>1</v>
      </c>
      <c r="C25" s="4">
        <v>8420</v>
      </c>
      <c r="D25" s="4">
        <f>Tableau1[[#This Row],[QTE]]*Tableau1[[#This Row],[PV]]</f>
        <v>8420</v>
      </c>
      <c r="E25" s="4"/>
      <c r="F25" s="5">
        <v>0</v>
      </c>
      <c r="G25" s="4"/>
      <c r="H25" s="4">
        <f>Tableau2[[#This Row],[QTE]]*Tableau2[[#This Row],[PV]]</f>
        <v>0</v>
      </c>
    </row>
    <row r="26" spans="1:8" x14ac:dyDescent="0.25">
      <c r="A26" s="4"/>
      <c r="B26" s="5">
        <v>0</v>
      </c>
      <c r="C26" s="4"/>
      <c r="D26" s="4">
        <f>Tableau1[[#This Row],[QTE]]*Tableau1[[#This Row],[PV]]</f>
        <v>0</v>
      </c>
      <c r="E26" s="4"/>
      <c r="F26" s="5">
        <v>0</v>
      </c>
      <c r="G26" s="4"/>
      <c r="H26" s="4">
        <f>Tableau2[[#This Row],[QTE]]*Tableau2[[#This Row],[PV]]</f>
        <v>0</v>
      </c>
    </row>
    <row r="27" spans="1:8" x14ac:dyDescent="0.25">
      <c r="A27" s="4"/>
      <c r="B27" s="5">
        <v>0</v>
      </c>
      <c r="C27" s="4"/>
      <c r="D27" s="4">
        <f>Tableau1[[#This Row],[QTE]]*Tableau1[[#This Row],[PV]]</f>
        <v>0</v>
      </c>
      <c r="E27" s="4"/>
      <c r="F27" s="5">
        <v>0</v>
      </c>
      <c r="G27" s="4"/>
      <c r="H27" s="4">
        <f>Tableau2[[#This Row],[QTE]]*Tableau2[[#This Row],[PV]]</f>
        <v>0</v>
      </c>
    </row>
    <row r="28" spans="1:8" x14ac:dyDescent="0.25">
      <c r="A28" s="4"/>
      <c r="B28" s="5">
        <v>0</v>
      </c>
      <c r="C28" s="4"/>
      <c r="D28" s="4">
        <f>Tableau1[[#This Row],[QTE]]*Tableau1[[#This Row],[PV]]</f>
        <v>0</v>
      </c>
      <c r="E28" s="4"/>
      <c r="F28" s="5">
        <v>0</v>
      </c>
      <c r="G28" s="4"/>
      <c r="H28" s="4">
        <f>Tableau2[[#This Row],[QTE]]*Tableau2[[#This Row],[PV]]</f>
        <v>0</v>
      </c>
    </row>
    <row r="29" spans="1:8" x14ac:dyDescent="0.25">
      <c r="A29" s="4" t="s">
        <v>31</v>
      </c>
      <c r="B29" s="5">
        <v>5000</v>
      </c>
      <c r="C29" s="4">
        <v>25.7</v>
      </c>
      <c r="D29" s="4">
        <f>Tableau1[[#This Row],[QTE]]*Tableau1[[#This Row],[PV]]</f>
        <v>128500</v>
      </c>
      <c r="E29" s="4" t="s">
        <v>31</v>
      </c>
      <c r="F29" s="5">
        <v>5900</v>
      </c>
      <c r="G29" s="4">
        <v>25.7</v>
      </c>
      <c r="H29" s="4">
        <f>Tableau2[[#This Row],[QTE]]*Tableau2[[#This Row],[PV]]</f>
        <v>151630</v>
      </c>
    </row>
    <row r="30" spans="1:8" x14ac:dyDescent="0.25">
      <c r="A30" s="4" t="s">
        <v>32</v>
      </c>
      <c r="B30" s="5">
        <v>2100</v>
      </c>
      <c r="C30" s="4">
        <v>18.84</v>
      </c>
      <c r="D30" s="4">
        <f>Tableau1[[#This Row],[QTE]]*Tableau1[[#This Row],[PV]]</f>
        <v>39564</v>
      </c>
      <c r="E30" s="4" t="s">
        <v>32</v>
      </c>
      <c r="F30" s="5">
        <v>8700</v>
      </c>
      <c r="G30" s="4">
        <v>18.84</v>
      </c>
      <c r="H30" s="4">
        <f>Tableau2[[#This Row],[QTE]]*Tableau2[[#This Row],[PV]]</f>
        <v>163908</v>
      </c>
    </row>
    <row r="31" spans="1:8" x14ac:dyDescent="0.25">
      <c r="A31" s="4" t="s">
        <v>33</v>
      </c>
      <c r="B31" s="5">
        <v>400</v>
      </c>
      <c r="C31" s="4">
        <v>66.55</v>
      </c>
      <c r="D31" s="4">
        <f>Tableau1[[#This Row],[QTE]]*Tableau1[[#This Row],[PV]]</f>
        <v>26620</v>
      </c>
      <c r="E31" s="4" t="s">
        <v>33</v>
      </c>
      <c r="F31" s="5">
        <v>400</v>
      </c>
      <c r="G31" s="4">
        <v>66.55</v>
      </c>
      <c r="H31" s="4">
        <f>Tableau2[[#This Row],[QTE]]*Tableau2[[#This Row],[PV]]</f>
        <v>26620</v>
      </c>
    </row>
    <row r="32" spans="1:8" x14ac:dyDescent="0.25">
      <c r="A32" s="4" t="s">
        <v>34</v>
      </c>
      <c r="B32" s="5">
        <v>350</v>
      </c>
      <c r="C32" s="4">
        <v>38.4</v>
      </c>
      <c r="D32" s="4">
        <f>Tableau1[[#This Row],[QTE]]*Tableau1[[#This Row],[PV]]</f>
        <v>13440</v>
      </c>
      <c r="E32" s="4" t="s">
        <v>34</v>
      </c>
      <c r="F32" s="5">
        <v>1910</v>
      </c>
      <c r="G32" s="4">
        <v>38.4</v>
      </c>
      <c r="H32" s="4">
        <f>Tableau2[[#This Row],[QTE]]*Tableau2[[#This Row],[PV]]</f>
        <v>73344</v>
      </c>
    </row>
    <row r="33" spans="1:8" x14ac:dyDescent="0.25">
      <c r="A33" s="4" t="s">
        <v>35</v>
      </c>
      <c r="B33" s="5">
        <v>650</v>
      </c>
      <c r="C33" s="4">
        <v>43.45</v>
      </c>
      <c r="D33" s="4">
        <f>Tableau1[[#This Row],[QTE]]*Tableau1[[#This Row],[PV]]</f>
        <v>28242.500000000004</v>
      </c>
      <c r="E33" s="4" t="s">
        <v>35</v>
      </c>
      <c r="F33" s="5">
        <v>450</v>
      </c>
      <c r="G33" s="4">
        <v>43.45</v>
      </c>
      <c r="H33" s="4">
        <f>Tableau2[[#This Row],[QTE]]*Tableau2[[#This Row],[PV]]</f>
        <v>19552.5</v>
      </c>
    </row>
    <row r="34" spans="1:8" x14ac:dyDescent="0.25">
      <c r="A34" s="4" t="s">
        <v>36</v>
      </c>
      <c r="B34" s="5">
        <v>630</v>
      </c>
      <c r="C34" s="4">
        <v>49.9</v>
      </c>
      <c r="D34" s="4">
        <f>Tableau1[[#This Row],[QTE]]*Tableau1[[#This Row],[PV]]</f>
        <v>31437</v>
      </c>
      <c r="E34" s="4" t="s">
        <v>36</v>
      </c>
      <c r="F34" s="5">
        <v>492</v>
      </c>
      <c r="G34" s="4">
        <v>49.9</v>
      </c>
      <c r="H34" s="4">
        <f>Tableau2[[#This Row],[QTE]]*Tableau2[[#This Row],[PV]]</f>
        <v>24550.799999999999</v>
      </c>
    </row>
    <row r="35" spans="1:8" x14ac:dyDescent="0.25">
      <c r="A35" s="4" t="s">
        <v>37</v>
      </c>
      <c r="B35" s="5">
        <v>840</v>
      </c>
      <c r="C35" s="4">
        <v>29.6</v>
      </c>
      <c r="D35" s="4">
        <f>Tableau1[[#This Row],[QTE]]*Tableau1[[#This Row],[PV]]</f>
        <v>24864</v>
      </c>
      <c r="E35" s="4" t="s">
        <v>37</v>
      </c>
      <c r="F35" s="5">
        <v>2151</v>
      </c>
      <c r="G35" s="4">
        <v>29.6</v>
      </c>
      <c r="H35" s="4">
        <f>Tableau2[[#This Row],[QTE]]*Tableau2[[#This Row],[PV]]</f>
        <v>63669.600000000006</v>
      </c>
    </row>
    <row r="36" spans="1:8" x14ac:dyDescent="0.25">
      <c r="A36" s="4"/>
      <c r="B36" s="5">
        <v>0</v>
      </c>
      <c r="C36" s="4"/>
      <c r="D36" s="4">
        <f>Tableau1[[#This Row],[QTE]]*Tableau1[[#This Row],[PV]]</f>
        <v>0</v>
      </c>
      <c r="E36" s="4"/>
      <c r="F36" s="5">
        <v>0</v>
      </c>
      <c r="G36" s="4"/>
      <c r="H36" s="4">
        <f>Tableau2[[#This Row],[QTE]]*Tableau2[[#This Row],[PV]]</f>
        <v>0</v>
      </c>
    </row>
    <row r="37" spans="1:8" x14ac:dyDescent="0.25">
      <c r="A37" s="4"/>
      <c r="B37" s="5">
        <v>0</v>
      </c>
      <c r="C37" s="4"/>
      <c r="D37" s="4">
        <f>Tableau1[[#This Row],[QTE]]*Tableau1[[#This Row],[PV]]</f>
        <v>0</v>
      </c>
      <c r="E37" s="4"/>
      <c r="F37" s="5">
        <v>0</v>
      </c>
      <c r="G37" s="4"/>
      <c r="H37" s="4">
        <f>Tableau2[[#This Row],[QTE]]*Tableau2[[#This Row],[PV]]</f>
        <v>0</v>
      </c>
    </row>
    <row r="38" spans="1:8" x14ac:dyDescent="0.25">
      <c r="A38" s="4"/>
      <c r="B38" s="5">
        <v>0</v>
      </c>
      <c r="C38" s="4"/>
      <c r="D38" s="4">
        <f>Tableau1[[#This Row],[QTE]]*Tableau1[[#This Row],[PV]]</f>
        <v>0</v>
      </c>
      <c r="E38" s="4"/>
      <c r="F38" s="5">
        <v>0</v>
      </c>
      <c r="G38" s="4"/>
      <c r="H38" s="4">
        <f>Tableau2[[#This Row],[QTE]]*Tableau2[[#This Row],[PV]]</f>
        <v>0</v>
      </c>
    </row>
    <row r="39" spans="1:8" x14ac:dyDescent="0.25">
      <c r="A39" s="4"/>
      <c r="B39" s="5">
        <v>0</v>
      </c>
      <c r="C39" s="4"/>
      <c r="D39" s="4">
        <f>Tableau1[[#This Row],[QTE]]*Tableau1[[#This Row],[PV]]</f>
        <v>0</v>
      </c>
      <c r="E39" s="4"/>
      <c r="F39" s="5">
        <v>0</v>
      </c>
      <c r="G39" s="4"/>
      <c r="H39" s="4">
        <f>Tableau2[[#This Row],[QTE]]*Tableau2[[#This Row],[PV]]</f>
        <v>0</v>
      </c>
    </row>
    <row r="40" spans="1:8" x14ac:dyDescent="0.25">
      <c r="A40" s="4" t="s">
        <v>38</v>
      </c>
      <c r="B40" s="5">
        <v>1</v>
      </c>
      <c r="C40" s="4">
        <v>24849</v>
      </c>
      <c r="D40" s="4">
        <f>Tableau1[[#This Row],[QTE]]*Tableau1[[#This Row],[PV]]</f>
        <v>24849</v>
      </c>
      <c r="E40" s="4" t="s">
        <v>38</v>
      </c>
      <c r="F40" s="5">
        <v>1</v>
      </c>
      <c r="G40" s="4">
        <v>18004</v>
      </c>
      <c r="H40" s="4">
        <f>Tableau2[[#This Row],[QTE]]*Tableau2[[#This Row],[PV]]</f>
        <v>18004</v>
      </c>
    </row>
    <row r="41" spans="1:8" x14ac:dyDescent="0.25">
      <c r="A41" s="4"/>
      <c r="B41" s="5"/>
      <c r="C41" s="4"/>
      <c r="D41" s="4">
        <f>Tableau1[[#This Row],[QTE]]*Tableau1[[#This Row],[PV]]</f>
        <v>0</v>
      </c>
      <c r="E41" s="4"/>
      <c r="F41" s="4"/>
      <c r="G41" s="4"/>
      <c r="H41" s="4"/>
    </row>
    <row r="42" spans="1:8" x14ac:dyDescent="0.25">
      <c r="A42" s="4" t="s">
        <v>39</v>
      </c>
      <c r="B42" s="6" t="s">
        <v>40</v>
      </c>
      <c r="C42" s="6" t="s">
        <v>41</v>
      </c>
      <c r="D42" s="6">
        <f>SUM(D4:D41)</f>
        <v>426844.5</v>
      </c>
      <c r="E42" s="4" t="s">
        <v>39</v>
      </c>
      <c r="F42" s="6" t="s">
        <v>40</v>
      </c>
      <c r="G42" s="6" t="s">
        <v>41</v>
      </c>
      <c r="H42" s="6">
        <f>SUM(H4:H41)</f>
        <v>632212.1</v>
      </c>
    </row>
    <row r="43" spans="1:8" x14ac:dyDescent="0.25">
      <c r="A43" s="4"/>
      <c r="B43" s="6"/>
      <c r="C43" s="6" t="s">
        <v>42</v>
      </c>
      <c r="D43" s="6">
        <f>SUM(D42)*20/100</f>
        <v>85368.9</v>
      </c>
      <c r="E43" s="4"/>
      <c r="F43" s="6"/>
      <c r="G43" s="6" t="s">
        <v>42</v>
      </c>
      <c r="H43" s="6">
        <f>SUM(H42)*20/100</f>
        <v>126442.42</v>
      </c>
    </row>
    <row r="44" spans="1:8" x14ac:dyDescent="0.25">
      <c r="A44" s="4"/>
      <c r="B44" s="6"/>
      <c r="C44" s="6" t="s">
        <v>43</v>
      </c>
      <c r="D44" s="6">
        <f>SUM(D43)+D42</f>
        <v>512213.4</v>
      </c>
      <c r="E44" s="4"/>
      <c r="F44" s="6"/>
      <c r="G44" s="6" t="s">
        <v>43</v>
      </c>
      <c r="H44" s="6">
        <f>SUM(H43+H42)</f>
        <v>758654.52</v>
      </c>
    </row>
  </sheetData>
  <mergeCells count="2">
    <mergeCell ref="A1:D1"/>
    <mergeCell ref="E1:H1"/>
  </mergeCells>
  <conditionalFormatting sqref="A3:H3">
    <cfRule type="cellIs" dxfId="0" priority="1" stopIfTrue="1" operator="equal">
      <formula>0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G23" sqref="G23"/>
    </sheetView>
  </sheetViews>
  <sheetFormatPr baseColWidth="10" defaultRowHeight="15" x14ac:dyDescent="0.25"/>
  <sheetData>
    <row r="1" spans="1:9" x14ac:dyDescent="0.25">
      <c r="A1" s="16" t="s">
        <v>44</v>
      </c>
      <c r="F1" s="16" t="s">
        <v>45</v>
      </c>
    </row>
    <row r="3" spans="1:9" x14ac:dyDescent="0.25">
      <c r="A3" s="10" t="s">
        <v>4</v>
      </c>
      <c r="B3" s="11">
        <v>50</v>
      </c>
      <c r="C3" s="12">
        <v>125.9</v>
      </c>
      <c r="D3" s="12">
        <f>B3*C3</f>
        <v>6295</v>
      </c>
      <c r="F3" s="8" t="s">
        <v>4</v>
      </c>
      <c r="G3" s="9">
        <v>172</v>
      </c>
      <c r="H3">
        <v>125.9</v>
      </c>
      <c r="I3">
        <f>G3*H3</f>
        <v>21654.799999999999</v>
      </c>
    </row>
    <row r="4" spans="1:9" x14ac:dyDescent="0.25">
      <c r="A4" s="13" t="s">
        <v>4</v>
      </c>
      <c r="B4" s="14">
        <v>102</v>
      </c>
      <c r="C4" s="15">
        <v>125.9</v>
      </c>
      <c r="D4" s="12">
        <f>B4*C4</f>
        <v>12841.800000000001</v>
      </c>
    </row>
    <row r="6" spans="1:9" x14ac:dyDescent="0.25">
      <c r="A6" s="10" t="s">
        <v>31</v>
      </c>
      <c r="B6" s="11">
        <v>5000</v>
      </c>
      <c r="C6" s="12">
        <v>25.7</v>
      </c>
      <c r="D6" s="12">
        <f>Tableau1[[#This Row],[QTE]]*Tableau1[[#This Row],[PV]]</f>
        <v>6295</v>
      </c>
      <c r="F6" s="8" t="s">
        <v>31</v>
      </c>
      <c r="G6" s="9">
        <v>10900</v>
      </c>
      <c r="H6">
        <v>25.7</v>
      </c>
      <c r="I6">
        <f>G6*H6</f>
        <v>280130</v>
      </c>
    </row>
    <row r="7" spans="1:9" x14ac:dyDescent="0.25">
      <c r="A7" s="13" t="s">
        <v>31</v>
      </c>
      <c r="B7" s="14">
        <v>5900</v>
      </c>
      <c r="C7" s="15">
        <v>25.7</v>
      </c>
      <c r="D7" s="12">
        <f>Tableau2[[#This Row],[QTE]]*Tableau2[[#This Row],[PV]]</f>
        <v>12200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compta</cp:lastModifiedBy>
  <dcterms:created xsi:type="dcterms:W3CDTF">2016-09-30T11:12:34Z</dcterms:created>
  <dcterms:modified xsi:type="dcterms:W3CDTF">2016-10-03T09:30:05Z</dcterms:modified>
</cp:coreProperties>
</file>