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9" i="1"/>
  <c r="O11"/>
  <c r="O10"/>
  <c r="O9"/>
  <c r="O8"/>
  <c r="O7"/>
  <c r="O6"/>
  <c r="O5"/>
  <c r="P9" l="1"/>
  <c r="P11"/>
  <c r="P10"/>
  <c r="P8"/>
  <c r="P7"/>
</calcChain>
</file>

<file path=xl/sharedStrings.xml><?xml version="1.0" encoding="utf-8"?>
<sst xmlns="http://schemas.openxmlformats.org/spreadsheetml/2006/main" count="90" uniqueCount="25">
  <si>
    <t/>
  </si>
  <si>
    <t>Code Client</t>
  </si>
  <si>
    <t>Ref #</t>
  </si>
  <si>
    <t>Trans Date</t>
  </si>
  <si>
    <t>Due Date</t>
  </si>
  <si>
    <t>Orig Amt</t>
  </si>
  <si>
    <t>Balance</t>
  </si>
  <si>
    <t>Current</t>
  </si>
  <si>
    <t>1-30 Days</t>
  </si>
  <si>
    <t>31-60 Days</t>
  </si>
  <si>
    <t>61-90 Days</t>
  </si>
  <si>
    <t>90+ Days</t>
  </si>
  <si>
    <t>Relevé client</t>
  </si>
  <si>
    <t>Réel (sans nég)</t>
  </si>
  <si>
    <t>Code Client :</t>
  </si>
  <si>
    <t>Total Orig Amt</t>
  </si>
  <si>
    <t>Total Balance</t>
  </si>
  <si>
    <t>Total Current</t>
  </si>
  <si>
    <t>Total 1-30 Days</t>
  </si>
  <si>
    <t>Total 31-60 Days</t>
  </si>
  <si>
    <t>Total 61-90 Days</t>
  </si>
  <si>
    <t>Total 90+ Days</t>
  </si>
  <si>
    <t>CE QUE J'AI :</t>
  </si>
  <si>
    <t>ETC…</t>
  </si>
  <si>
    <t>CE QUE JE CHERCHE A OBTENIR :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</si>
</sst>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2" applyFont="1"/>
    <xf numFmtId="14" fontId="3" fillId="0" borderId="0" xfId="2" applyNumberFormat="1" applyFont="1"/>
    <xf numFmtId="0" fontId="4" fillId="0" borderId="0" xfId="2" applyFont="1"/>
    <xf numFmtId="43" fontId="3" fillId="0" borderId="0" xfId="3" applyFont="1"/>
    <xf numFmtId="0" fontId="3" fillId="0" borderId="0" xfId="2" applyFont="1"/>
    <xf numFmtId="0" fontId="4" fillId="0" borderId="0" xfId="2" applyFont="1"/>
    <xf numFmtId="43" fontId="3" fillId="0" borderId="0" xfId="3" applyFont="1"/>
    <xf numFmtId="0" fontId="2" fillId="0" borderId="0" xfId="2"/>
    <xf numFmtId="0" fontId="3" fillId="0" borderId="3" xfId="2" applyFont="1" applyBorder="1"/>
    <xf numFmtId="0" fontId="3" fillId="0" borderId="4" xfId="2" applyFont="1" applyBorder="1"/>
    <xf numFmtId="43" fontId="3" fillId="0" borderId="4" xfId="3" applyFont="1" applyBorder="1"/>
    <xf numFmtId="0" fontId="3" fillId="0" borderId="5" xfId="2" applyFont="1" applyBorder="1"/>
    <xf numFmtId="43" fontId="3" fillId="0" borderId="6" xfId="3" applyFont="1" applyBorder="1"/>
    <xf numFmtId="43" fontId="3" fillId="2" borderId="4" xfId="3" applyFont="1" applyFill="1" applyBorder="1"/>
    <xf numFmtId="0" fontId="4" fillId="0" borderId="1" xfId="2" applyFont="1" applyBorder="1" applyAlignment="1"/>
    <xf numFmtId="0" fontId="4" fillId="0" borderId="2" xfId="2" applyFont="1" applyBorder="1" applyAlignment="1"/>
    <xf numFmtId="0" fontId="0" fillId="0" borderId="1" xfId="0" applyBorder="1"/>
    <xf numFmtId="43" fontId="3" fillId="2" borderId="2" xfId="3" applyFont="1" applyFill="1" applyBorder="1"/>
    <xf numFmtId="0" fontId="0" fillId="0" borderId="3" xfId="0" applyBorder="1"/>
    <xf numFmtId="0" fontId="0" fillId="0" borderId="5" xfId="0" applyBorder="1"/>
    <xf numFmtId="43" fontId="4" fillId="0" borderId="2" xfId="1" applyFont="1" applyBorder="1"/>
    <xf numFmtId="43" fontId="3" fillId="0" borderId="4" xfId="1" applyFont="1" applyBorder="1"/>
    <xf numFmtId="43" fontId="3" fillId="2" borderId="4" xfId="1" applyFont="1" applyFill="1" applyBorder="1"/>
    <xf numFmtId="43" fontId="3" fillId="2" borderId="6" xfId="1" applyFont="1" applyFill="1" applyBorder="1"/>
    <xf numFmtId="43" fontId="0" fillId="0" borderId="0" xfId="1" applyFont="1"/>
    <xf numFmtId="43" fontId="0" fillId="0" borderId="2" xfId="1" applyFont="1" applyBorder="1"/>
    <xf numFmtId="43" fontId="0" fillId="0" borderId="4" xfId="1" applyFont="1" applyBorder="1"/>
    <xf numFmtId="43" fontId="0" fillId="2" borderId="4" xfId="1" applyFont="1" applyFill="1" applyBorder="1"/>
    <xf numFmtId="43" fontId="0" fillId="2" borderId="6" xfId="1" applyFont="1" applyFill="1" applyBorder="1"/>
    <xf numFmtId="0" fontId="5" fillId="3" borderId="7" xfId="0" applyFont="1" applyFill="1" applyBorder="1" applyAlignment="1">
      <alignment horizontal="center"/>
    </xf>
    <xf numFmtId="0" fontId="5" fillId="3" borderId="3" xfId="2" applyFont="1" applyFill="1" applyBorder="1" applyAlignment="1">
      <alignment horizontal="center"/>
    </xf>
    <xf numFmtId="0" fontId="5" fillId="3" borderId="0" xfId="2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3" fillId="0" borderId="1" xfId="2" applyFont="1" applyBorder="1"/>
    <xf numFmtId="43" fontId="3" fillId="0" borderId="2" xfId="3" applyFont="1" applyBorder="1"/>
    <xf numFmtId="43" fontId="3" fillId="2" borderId="2" xfId="1" applyFont="1" applyFill="1" applyBorder="1"/>
    <xf numFmtId="43" fontId="0" fillId="2" borderId="2" xfId="1" applyFont="1" applyFill="1" applyBorder="1"/>
  </cellXfs>
  <cellStyles count="4">
    <cellStyle name="Milliers" xfId="1" builtinId="3"/>
    <cellStyle name="Milliers 2" xfId="3"/>
    <cellStyle name="Normal" xfId="0" builtinId="0"/>
    <cellStyle name="Normal 2" xfId="2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1048576" totalsRowShown="0" headerRowDxfId="0" headerRowCellStyle="Milliers 2">
  <autoFilter ref="A1:K1048576"/>
  <tableColumns count="11">
    <tableColumn id="1" name="Code Client"/>
    <tableColumn id="2" name="Ref #"/>
    <tableColumn id="3" name="Trans Date"/>
    <tableColumn id="4" name="Due Date"/>
    <tableColumn id="5" name="Orig Amt"/>
    <tableColumn id="6" name="Balance"/>
    <tableColumn id="7" name="Current"/>
    <tableColumn id="8" name="1-30 Days"/>
    <tableColumn id="9" name="31-60 Days"/>
    <tableColumn id="10" name="61-90 Days"/>
    <tableColumn id="11" name="90+ Day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2"/>
  <sheetViews>
    <sheetView tabSelected="1" workbookViewId="0">
      <selection activeCell="A2" sqref="A2"/>
    </sheetView>
  </sheetViews>
  <sheetFormatPr baseColWidth="10" defaultRowHeight="15"/>
  <cols>
    <col min="1" max="1" width="13.7109375" customWidth="1"/>
    <col min="3" max="3" width="12.140625" customWidth="1"/>
    <col min="5" max="5" width="11.7109375" customWidth="1"/>
    <col min="8" max="8" width="12.7109375" customWidth="1"/>
    <col min="9" max="10" width="13.7109375" customWidth="1"/>
    <col min="11" max="11" width="12.28515625" customWidth="1"/>
    <col min="12" max="13" width="5.42578125" customWidth="1"/>
    <col min="14" max="15" width="15.85546875" customWidth="1"/>
    <col min="16" max="16" width="15.85546875" style="25" customWidth="1"/>
  </cols>
  <sheetData>
    <row r="1" spans="1:16">
      <c r="A1" s="6" t="s">
        <v>1</v>
      </c>
      <c r="B1" s="5" t="s">
        <v>2</v>
      </c>
      <c r="C1" s="5" t="s">
        <v>3</v>
      </c>
      <c r="D1" s="5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N1" s="15" t="s">
        <v>12</v>
      </c>
      <c r="O1" s="16"/>
      <c r="P1" s="21" t="s">
        <v>13</v>
      </c>
    </row>
    <row r="2" spans="1:16">
      <c r="A2" s="3">
        <v>10098</v>
      </c>
      <c r="B2" s="1">
        <v>100001</v>
      </c>
      <c r="C2" s="2">
        <v>42474</v>
      </c>
      <c r="D2" s="2">
        <v>42474</v>
      </c>
      <c r="E2" s="4">
        <v>-661.4</v>
      </c>
      <c r="F2" s="4">
        <v>-661.4</v>
      </c>
      <c r="G2" s="4" t="s">
        <v>0</v>
      </c>
      <c r="H2" s="4" t="s">
        <v>0</v>
      </c>
      <c r="I2" s="4">
        <v>-661.4</v>
      </c>
      <c r="J2" s="4" t="s">
        <v>0</v>
      </c>
      <c r="K2" s="4" t="s">
        <v>0</v>
      </c>
      <c r="N2" s="9" t="s">
        <v>14</v>
      </c>
      <c r="O2" s="8">
        <v>10098</v>
      </c>
      <c r="P2" s="22"/>
    </row>
    <row r="3" spans="1:16">
      <c r="A3" s="3">
        <v>10098</v>
      </c>
      <c r="B3" s="1">
        <v>100002</v>
      </c>
      <c r="C3" s="2">
        <v>42481</v>
      </c>
      <c r="D3" s="2">
        <v>42481</v>
      </c>
      <c r="E3" s="4">
        <v>-316.44</v>
      </c>
      <c r="F3" s="4">
        <v>-316.44</v>
      </c>
      <c r="G3" s="4" t="s">
        <v>0</v>
      </c>
      <c r="H3" s="4">
        <v>-316.44</v>
      </c>
      <c r="I3" s="4" t="s">
        <v>0</v>
      </c>
      <c r="J3" s="4" t="s">
        <v>0</v>
      </c>
      <c r="K3" s="4" t="s">
        <v>0</v>
      </c>
      <c r="N3" s="31" t="s">
        <v>22</v>
      </c>
      <c r="O3" s="32"/>
      <c r="P3" s="33"/>
    </row>
    <row r="4" spans="1:16">
      <c r="A4" s="3">
        <v>10098</v>
      </c>
      <c r="B4" s="1">
        <v>100003</v>
      </c>
      <c r="C4" s="2">
        <v>42481</v>
      </c>
      <c r="D4" s="2">
        <v>42481</v>
      </c>
      <c r="E4" s="4">
        <v>-25.34</v>
      </c>
      <c r="F4" s="4">
        <v>-25.34</v>
      </c>
      <c r="G4" s="4" t="s">
        <v>0</v>
      </c>
      <c r="H4" s="4">
        <v>-25.34</v>
      </c>
      <c r="I4" s="4" t="s">
        <v>0</v>
      </c>
      <c r="J4" s="4" t="s">
        <v>0</v>
      </c>
      <c r="K4" s="4" t="s">
        <v>0</v>
      </c>
      <c r="N4" s="9"/>
      <c r="O4" s="10"/>
      <c r="P4" s="22"/>
    </row>
    <row r="5" spans="1:16">
      <c r="A5" s="3">
        <v>10098</v>
      </c>
      <c r="B5" s="1">
        <v>100004</v>
      </c>
      <c r="C5" s="2">
        <v>42481</v>
      </c>
      <c r="D5" s="2">
        <v>42481</v>
      </c>
      <c r="E5" s="4">
        <v>-68.92</v>
      </c>
      <c r="F5" s="4">
        <v>-68.92</v>
      </c>
      <c r="G5" s="4" t="s">
        <v>0</v>
      </c>
      <c r="H5" s="4">
        <v>-68.92</v>
      </c>
      <c r="I5" s="4" t="s">
        <v>0</v>
      </c>
      <c r="J5" s="4" t="s">
        <v>0</v>
      </c>
      <c r="K5" s="4" t="s">
        <v>0</v>
      </c>
      <c r="N5" s="9" t="s">
        <v>15</v>
      </c>
      <c r="O5" s="14">
        <f>SUMIF(A2:A14997,O2,E2:E14997)</f>
        <v>7386.5700000000006</v>
      </c>
      <c r="P5" s="22"/>
    </row>
    <row r="6" spans="1:16" ht="15.75" thickBot="1">
      <c r="A6" s="3">
        <v>10098</v>
      </c>
      <c r="B6" s="1">
        <v>100005</v>
      </c>
      <c r="C6" s="2">
        <v>42481</v>
      </c>
      <c r="D6" s="2">
        <v>42481</v>
      </c>
      <c r="E6" s="4">
        <v>-33.72</v>
      </c>
      <c r="F6" s="4">
        <v>-33.72</v>
      </c>
      <c r="G6" s="4" t="s">
        <v>0</v>
      </c>
      <c r="H6" s="4">
        <v>-33.72</v>
      </c>
      <c r="I6" s="4" t="s">
        <v>0</v>
      </c>
      <c r="J6" s="4" t="s">
        <v>0</v>
      </c>
      <c r="K6" s="4" t="s">
        <v>0</v>
      </c>
      <c r="N6" s="9" t="s">
        <v>16</v>
      </c>
      <c r="O6" s="14">
        <f>SUMIF(A2:A14997,O2,F2:F14997)</f>
        <v>7386.5700000000006</v>
      </c>
      <c r="P6" s="22"/>
    </row>
    <row r="7" spans="1:16">
      <c r="A7" s="3">
        <v>10098</v>
      </c>
      <c r="B7" s="1">
        <v>100006</v>
      </c>
      <c r="C7" s="2">
        <v>42481</v>
      </c>
      <c r="D7" s="2">
        <v>42481</v>
      </c>
      <c r="E7" s="4">
        <v>-386.34</v>
      </c>
      <c r="F7" s="4">
        <v>-386.34</v>
      </c>
      <c r="G7" s="4" t="s">
        <v>0</v>
      </c>
      <c r="H7" s="4">
        <v>-386.34</v>
      </c>
      <c r="I7" s="4" t="s">
        <v>0</v>
      </c>
      <c r="J7" s="4" t="s">
        <v>0</v>
      </c>
      <c r="K7" s="4" t="s">
        <v>0</v>
      </c>
      <c r="N7" s="34" t="s">
        <v>17</v>
      </c>
      <c r="O7" s="35">
        <f>SUMIF(A2:A14997,O2,G2:G14997)</f>
        <v>7284.64</v>
      </c>
      <c r="P7" s="36">
        <f>IF(SUM(O8:O11)&lt;0,SUMIF(A2:A14997,O2,G2:G14997)+SUM(O8:O11),SUMIF(A2:A14997,O2,G2:G14997)+SUMIF(O8:O11,"&lt;0"))</f>
        <v>6623.2400000000007</v>
      </c>
    </row>
    <row r="8" spans="1:16">
      <c r="A8" s="3">
        <v>10098</v>
      </c>
      <c r="B8" s="1">
        <v>100007</v>
      </c>
      <c r="C8" s="2">
        <v>42481</v>
      </c>
      <c r="D8" s="2">
        <v>42481</v>
      </c>
      <c r="E8" s="4">
        <v>-64.03</v>
      </c>
      <c r="F8" s="4">
        <v>-64.03</v>
      </c>
      <c r="G8" s="4" t="s">
        <v>0</v>
      </c>
      <c r="H8" s="4">
        <v>-64.03</v>
      </c>
      <c r="I8" s="4" t="s">
        <v>0</v>
      </c>
      <c r="J8" s="4" t="s">
        <v>0</v>
      </c>
      <c r="K8" s="4" t="s">
        <v>0</v>
      </c>
      <c r="N8" s="9" t="s">
        <v>18</v>
      </c>
      <c r="O8" s="11">
        <f>SUMIF(A2:A14997,O2,H2:H14997)</f>
        <v>763.33</v>
      </c>
      <c r="P8" s="23">
        <f>IF(SUM(O8:O11)&lt;0,0,IF(SUMIF(A2:A14997,O2,H2:H14997)&lt;0,0,SUMIF(A2:A14997,O2,H2:H14997)))</f>
        <v>763.33</v>
      </c>
    </row>
    <row r="9" spans="1:16">
      <c r="A9" s="3">
        <v>10098</v>
      </c>
      <c r="B9" s="1">
        <v>100008</v>
      </c>
      <c r="C9" s="2">
        <v>42485</v>
      </c>
      <c r="D9" s="2">
        <v>42500</v>
      </c>
      <c r="E9" s="4">
        <v>2528.04</v>
      </c>
      <c r="F9" s="4">
        <v>2528.04</v>
      </c>
      <c r="G9" s="4" t="s">
        <v>0</v>
      </c>
      <c r="H9" s="4">
        <v>2528.04</v>
      </c>
      <c r="I9" s="4"/>
      <c r="J9" s="4" t="s">
        <v>0</v>
      </c>
      <c r="K9" s="4" t="s">
        <v>0</v>
      </c>
      <c r="N9" s="9" t="s">
        <v>19</v>
      </c>
      <c r="O9" s="11">
        <f>SUMIF(A2:A14997,O2,I2:I14997)</f>
        <v>-661.4</v>
      </c>
      <c r="P9" s="23">
        <f>IF(SUM(O8:O11)&lt;0,0,IF(SUMIF(A2:A14997,O2,I2:I14997)&lt;0,0,SUMIF(A2:A14997,O2,I2:I14997)))</f>
        <v>0</v>
      </c>
    </row>
    <row r="10" spans="1:16">
      <c r="A10" s="3">
        <v>10098</v>
      </c>
      <c r="B10" s="1">
        <v>100009</v>
      </c>
      <c r="C10" s="2">
        <v>42501</v>
      </c>
      <c r="D10" s="2">
        <v>42516</v>
      </c>
      <c r="E10" s="4">
        <v>1020.36</v>
      </c>
      <c r="F10" s="4">
        <v>1020.36</v>
      </c>
      <c r="G10" s="4">
        <v>1020.36</v>
      </c>
      <c r="H10" s="4" t="s">
        <v>0</v>
      </c>
      <c r="I10" s="4"/>
      <c r="J10" s="4" t="s">
        <v>0</v>
      </c>
      <c r="K10" s="4" t="s">
        <v>0</v>
      </c>
      <c r="N10" s="9" t="s">
        <v>20</v>
      </c>
      <c r="O10" s="11">
        <f>SUMIF(A2:A14997,O2,J2:J14997)</f>
        <v>0</v>
      </c>
      <c r="P10" s="23">
        <f>IF(SUM(O8:O11)&lt;0,0,IF(SUMIF(A2:A14997,O2,J2:J14997)&lt;0,0,SUMIF(A2:A14997,O2,J2:J14997)))</f>
        <v>0</v>
      </c>
    </row>
    <row r="11" spans="1:16" ht="15.75" thickBot="1">
      <c r="A11" s="3">
        <v>10098</v>
      </c>
      <c r="B11" s="1">
        <v>100010</v>
      </c>
      <c r="C11" s="2">
        <v>42501</v>
      </c>
      <c r="D11" s="2">
        <v>42516</v>
      </c>
      <c r="E11" s="4">
        <v>5378.68</v>
      </c>
      <c r="F11" s="4">
        <v>5378.68</v>
      </c>
      <c r="G11" s="4">
        <v>5378.68</v>
      </c>
      <c r="H11" s="4" t="s">
        <v>0</v>
      </c>
      <c r="I11" s="4" t="s">
        <v>0</v>
      </c>
      <c r="J11" s="4" t="s">
        <v>0</v>
      </c>
      <c r="K11" s="4" t="s">
        <v>0</v>
      </c>
      <c r="N11" s="12" t="s">
        <v>21</v>
      </c>
      <c r="O11" s="13">
        <f>SUMIF(A2:A14997,O2,K2:K14997)</f>
        <v>0</v>
      </c>
      <c r="P11" s="24">
        <f>IF(SUM(O8:O11)&lt;0,0,IF(SUMIF(A2:A14997,O2,K2:K14997)&lt;0,0,SUMIF(A2:A14997,O2,K2:K14997)))</f>
        <v>0</v>
      </c>
    </row>
    <row r="12" spans="1:16">
      <c r="A12" s="3">
        <v>10098</v>
      </c>
      <c r="B12" s="1">
        <v>100011</v>
      </c>
      <c r="C12" s="2">
        <v>42501</v>
      </c>
      <c r="D12" s="2">
        <v>42501</v>
      </c>
      <c r="E12" s="4">
        <v>-869.92</v>
      </c>
      <c r="F12" s="4">
        <v>-869.92</v>
      </c>
      <c r="G12" s="4" t="s">
        <v>0</v>
      </c>
      <c r="H12" s="4">
        <v>-869.92</v>
      </c>
      <c r="I12" s="4" t="s">
        <v>0</v>
      </c>
      <c r="J12" s="4" t="s">
        <v>0</v>
      </c>
      <c r="K12" s="4" t="s">
        <v>0</v>
      </c>
    </row>
    <row r="13" spans="1:16">
      <c r="A13" s="3">
        <v>10098</v>
      </c>
      <c r="B13" s="1">
        <v>100012</v>
      </c>
      <c r="C13" s="2">
        <v>42502</v>
      </c>
      <c r="D13" s="2">
        <v>42517</v>
      </c>
      <c r="E13" s="4">
        <v>885.6</v>
      </c>
      <c r="F13" s="4">
        <v>885.6</v>
      </c>
      <c r="G13" s="4">
        <v>885.6</v>
      </c>
      <c r="H13" s="4" t="s">
        <v>0</v>
      </c>
      <c r="I13" s="4" t="s">
        <v>0</v>
      </c>
      <c r="J13" s="4" t="s">
        <v>0</v>
      </c>
      <c r="K13" s="4" t="s">
        <v>0</v>
      </c>
    </row>
    <row r="14" spans="1:16">
      <c r="I14" s="4" t="s">
        <v>0</v>
      </c>
      <c r="J14" s="4" t="s">
        <v>0</v>
      </c>
      <c r="K14" s="4" t="s">
        <v>0</v>
      </c>
    </row>
    <row r="15" spans="1:16" ht="15.75" thickBot="1">
      <c r="A15" t="s">
        <v>23</v>
      </c>
      <c r="B15" t="s">
        <v>23</v>
      </c>
      <c r="C15" t="s">
        <v>23</v>
      </c>
      <c r="D15" t="s">
        <v>23</v>
      </c>
      <c r="E15" t="s">
        <v>23</v>
      </c>
      <c r="F15" t="s">
        <v>23</v>
      </c>
      <c r="G15" t="s">
        <v>23</v>
      </c>
      <c r="H15" t="s">
        <v>23</v>
      </c>
      <c r="I15" t="s">
        <v>23</v>
      </c>
      <c r="J15" t="s">
        <v>23</v>
      </c>
      <c r="K15" t="s">
        <v>23</v>
      </c>
      <c r="N15" s="30" t="s">
        <v>24</v>
      </c>
      <c r="O15" s="30"/>
      <c r="P15" s="30"/>
    </row>
    <row r="16" spans="1:16">
      <c r="N16" s="17" t="s">
        <v>15</v>
      </c>
      <c r="O16" s="18">
        <v>7386.5700000000006</v>
      </c>
      <c r="P16" s="26"/>
    </row>
    <row r="17" spans="14:16" ht="15.75" thickBot="1">
      <c r="N17" s="19" t="s">
        <v>16</v>
      </c>
      <c r="O17" s="14">
        <v>7386.5700000000006</v>
      </c>
      <c r="P17" s="27"/>
    </row>
    <row r="18" spans="14:16">
      <c r="N18" s="17" t="s">
        <v>17</v>
      </c>
      <c r="O18" s="35">
        <v>7284.64</v>
      </c>
      <c r="P18" s="37">
        <v>7284.64</v>
      </c>
    </row>
    <row r="19" spans="14:16">
      <c r="N19" s="19" t="s">
        <v>18</v>
      </c>
      <c r="O19" s="11">
        <v>763.33</v>
      </c>
      <c r="P19" s="28">
        <f>O19+O20</f>
        <v>101.93000000000006</v>
      </c>
    </row>
    <row r="20" spans="14:16">
      <c r="N20" s="19" t="s">
        <v>19</v>
      </c>
      <c r="O20" s="11">
        <v>-661.4</v>
      </c>
      <c r="P20" s="28">
        <v>0</v>
      </c>
    </row>
    <row r="21" spans="14:16">
      <c r="N21" s="19" t="s">
        <v>20</v>
      </c>
      <c r="O21" s="11">
        <v>0</v>
      </c>
      <c r="P21" s="28">
        <v>0</v>
      </c>
    </row>
    <row r="22" spans="14:16" ht="15.75" thickBot="1">
      <c r="N22" s="20" t="s">
        <v>21</v>
      </c>
      <c r="O22" s="13">
        <v>0</v>
      </c>
      <c r="P22" s="29">
        <v>0</v>
      </c>
    </row>
  </sheetData>
  <mergeCells count="2">
    <mergeCell ref="N15:P15"/>
    <mergeCell ref="N3:P3"/>
  </mergeCells>
  <pageMargins left="0.7" right="0.7" top="0.75" bottom="0.75" header="0.3" footer="0.3"/>
  <pageSetup paperSize="9" orientation="portrait" verticalDpi="599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Thiebaut</dc:creator>
  <cp:lastModifiedBy>Alexis Thiebaut</cp:lastModifiedBy>
  <dcterms:created xsi:type="dcterms:W3CDTF">2016-05-19T14:40:11Z</dcterms:created>
  <dcterms:modified xsi:type="dcterms:W3CDTF">2016-05-19T15:15:56Z</dcterms:modified>
</cp:coreProperties>
</file>