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/>
  <workbookPr filterPrivacy="1"/>
  <bookViews>
    <workbookView xWindow="0" yWindow="0" windowWidth="22260" windowHeight="12645" xr2:uid="{00000000-000D-0000-FFFF-FFFF00000000}"/>
  </bookViews>
  <sheets>
    <sheet name="Feuil1" sheetId="1" r:id="rId1"/>
  </sheets>
  <calcPr calcId="171027" iterate="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6" i="1" l="1"/>
  <c r="U6" i="1" s="1"/>
  <c r="T7" i="1"/>
  <c r="U7" i="1" s="1"/>
  <c r="T8" i="1"/>
  <c r="U8" i="1"/>
  <c r="T9" i="1"/>
  <c r="U9" i="1"/>
  <c r="T10" i="1"/>
  <c r="U10" i="1" s="1"/>
  <c r="T11" i="1"/>
  <c r="U11" i="1" s="1"/>
  <c r="T12" i="1"/>
  <c r="U12" i="1" s="1"/>
  <c r="T5" i="1"/>
  <c r="U5" i="1" s="1"/>
  <c r="R6" i="1"/>
  <c r="R7" i="1"/>
  <c r="R8" i="1"/>
  <c r="R9" i="1"/>
  <c r="R10" i="1"/>
  <c r="R11" i="1"/>
  <c r="R12" i="1"/>
  <c r="R5" i="1"/>
  <c r="J6" i="1"/>
  <c r="K6" i="1"/>
  <c r="J7" i="1"/>
  <c r="K7" i="1"/>
  <c r="J8" i="1"/>
  <c r="K8" i="1"/>
  <c r="J9" i="1"/>
  <c r="K9" i="1"/>
  <c r="J10" i="1"/>
  <c r="K10" i="1"/>
  <c r="J11" i="1"/>
  <c r="K11" i="1"/>
  <c r="K5" i="1"/>
  <c r="J5" i="1"/>
</calcChain>
</file>

<file path=xl/sharedStrings.xml><?xml version="1.0" encoding="utf-8"?>
<sst xmlns="http://schemas.openxmlformats.org/spreadsheetml/2006/main" count="139" uniqueCount="59">
  <si>
    <t>Société</t>
  </si>
  <si>
    <t>Code Etablissement</t>
  </si>
  <si>
    <t>Code Compte</t>
  </si>
  <si>
    <t>Libellé Compte</t>
  </si>
  <si>
    <t>Code Journal</t>
  </si>
  <si>
    <t>Libellé Ecriture</t>
  </si>
  <si>
    <t>N° Pièce</t>
  </si>
  <si>
    <t>Statut du lettrage écriture</t>
  </si>
  <si>
    <t>Code lettre écriture</t>
  </si>
  <si>
    <t>Code lettre écriture crédit</t>
  </si>
  <si>
    <t>Code lettre écriture débit</t>
  </si>
  <si>
    <t>Mois Ecr.</t>
  </si>
  <si>
    <t>Date Ecr.</t>
  </si>
  <si>
    <t>Année Ecr.</t>
  </si>
  <si>
    <t>Role tiers</t>
  </si>
  <si>
    <t>Crédit Euro</t>
  </si>
  <si>
    <t>Débit Euro</t>
  </si>
  <si>
    <t>Solde Euro</t>
  </si>
  <si>
    <t>44562</t>
  </si>
  <si>
    <t>445622</t>
  </si>
  <si>
    <t>4456618</t>
  </si>
  <si>
    <t>445671</t>
  </si>
  <si>
    <t>SIEGE</t>
  </si>
  <si>
    <t>4011000000</t>
  </si>
  <si>
    <t>Fournisseurs</t>
  </si>
  <si>
    <t>Non lettrée</t>
  </si>
  <si>
    <t xml:space="preserve">    </t>
  </si>
  <si>
    <t/>
  </si>
  <si>
    <t>01</t>
  </si>
  <si>
    <t>Lettrage total</t>
  </si>
  <si>
    <t>DUPOND</t>
  </si>
  <si>
    <t>4011000001</t>
  </si>
  <si>
    <t>4011000002</t>
  </si>
  <si>
    <t>AC</t>
  </si>
  <si>
    <t>BQ</t>
  </si>
  <si>
    <t>Facture Durand 17-001</t>
  </si>
  <si>
    <t>Facture Dugenoux 17-002</t>
  </si>
  <si>
    <t>Facture Durand 17-003</t>
  </si>
  <si>
    <t>Durand 17-001 et 17-003</t>
  </si>
  <si>
    <t>Facture Dupond 17-004</t>
  </si>
  <si>
    <t>Dugenoux 17-002</t>
  </si>
  <si>
    <t>Facure Bernard 17-005</t>
  </si>
  <si>
    <t>AC-1</t>
  </si>
  <si>
    <t>AC-4</t>
  </si>
  <si>
    <t>AC-2</t>
  </si>
  <si>
    <t>AC-3</t>
  </si>
  <si>
    <t>AC-5</t>
  </si>
  <si>
    <t>BQ-1</t>
  </si>
  <si>
    <t>BQ-2</t>
  </si>
  <si>
    <t>BQ-3</t>
  </si>
  <si>
    <t>AA</t>
  </si>
  <si>
    <t>BB</t>
  </si>
  <si>
    <t>CC</t>
  </si>
  <si>
    <t>DURAND</t>
  </si>
  <si>
    <t>DUGENOUX</t>
  </si>
  <si>
    <t>BERNARD</t>
  </si>
  <si>
    <t>TEST 1</t>
  </si>
  <si>
    <t>La facture Dupond n'est réglée qu'en février -&gt; pas bon</t>
  </si>
  <si>
    <t>les factures Durand 01 et 03 ne sont définitivement réglées que en février (reliquat de 125€ à payer fin janvier)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</si>
</sst>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m/yyyy"/>
    <numFmt numFmtId="165" formatCode="##0"/>
    <numFmt numFmtId="166" formatCode="_-* #,##0.00\ _F_-;\-* #,##0.00\ _F_-;_-* &quot;-&quot;??\ _F_-;_-@_-"/>
    <numFmt numFmtId="167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9"/>
      <color indexed="9"/>
      <name val="Arial"/>
    </font>
    <font>
      <sz val="6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</font>
    <font>
      <sz val="8"/>
      <color indexed="8"/>
      <name val="Arial"/>
      <family val="2"/>
    </font>
    <font>
      <b/>
      <sz val="10"/>
      <name val="Arial"/>
      <family val="2"/>
    </font>
    <font>
      <b/>
      <sz val="6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 style="thin">
        <color indexed="31"/>
      </right>
      <top/>
      <bottom/>
      <diagonal/>
    </border>
  </borders>
  <cellStyleXfs count="4">
    <xf numFmtId="0" fontId="0" fillId="0" borderId="0"/>
    <xf numFmtId="0" fontId="1" fillId="0" borderId="0"/>
    <xf numFmtId="0" fontId="4" fillId="0" borderId="0"/>
    <xf numFmtId="166" fontId="1" fillId="0" borderId="0" applyFont="0" applyFill="0" applyBorder="0" applyAlignment="0" applyProtection="0"/>
  </cellStyleXfs>
  <cellXfs count="20">
    <xf numFmtId="0" fontId="0" fillId="0" borderId="0" xfId="0"/>
    <xf numFmtId="49" fontId="2" fillId="2" borderId="1" xfId="1" applyNumberFormat="1" applyFont="1" applyFill="1" applyBorder="1" applyAlignment="1">
      <alignment horizontal="left"/>
    </xf>
    <xf numFmtId="0" fontId="2" fillId="2" borderId="1" xfId="1" applyNumberFormat="1" applyFont="1" applyFill="1" applyBorder="1" applyAlignment="1">
      <alignment horizontal="left"/>
    </xf>
    <xf numFmtId="0" fontId="3" fillId="3" borderId="0" xfId="1" applyFont="1" applyFill="1" applyAlignment="1">
      <alignment vertical="center"/>
    </xf>
    <xf numFmtId="49" fontId="2" fillId="2" borderId="1" xfId="0" applyNumberFormat="1" applyFont="1" applyFill="1" applyBorder="1" applyAlignment="1">
      <alignment horizontal="left"/>
    </xf>
    <xf numFmtId="0" fontId="5" fillId="0" borderId="0" xfId="2" applyFont="1" applyFill="1" applyAlignment="1">
      <alignment vertical="center"/>
    </xf>
    <xf numFmtId="49" fontId="6" fillId="2" borderId="1" xfId="2" applyNumberFormat="1" applyFont="1" applyFill="1" applyBorder="1" applyAlignment="1">
      <alignment horizontal="left"/>
    </xf>
    <xf numFmtId="49" fontId="7" fillId="3" borderId="1" xfId="0" applyNumberFormat="1" applyFont="1" applyFill="1" applyBorder="1" applyAlignment="1">
      <alignment horizontal="left"/>
    </xf>
    <xf numFmtId="0" fontId="7" fillId="3" borderId="1" xfId="0" applyNumberFormat="1" applyFont="1" applyFill="1" applyBorder="1" applyAlignment="1">
      <alignment horizontal="left"/>
    </xf>
    <xf numFmtId="164" fontId="7" fillId="3" borderId="1" xfId="0" applyNumberFormat="1" applyFont="1" applyFill="1" applyBorder="1" applyAlignment="1">
      <alignment horizontal="left"/>
    </xf>
    <xf numFmtId="165" fontId="7" fillId="3" borderId="1" xfId="0" applyNumberFormat="1" applyFont="1" applyFill="1" applyBorder="1" applyAlignment="1">
      <alignment horizontal="right"/>
    </xf>
    <xf numFmtId="0" fontId="7" fillId="3" borderId="1" xfId="0" applyFont="1" applyFill="1" applyBorder="1" applyAlignment="1">
      <alignment horizontal="right"/>
    </xf>
    <xf numFmtId="166" fontId="4" fillId="0" borderId="0" xfId="3" applyFont="1"/>
    <xf numFmtId="167" fontId="8" fillId="0" borderId="0" xfId="2" applyNumberFormat="1" applyFont="1" applyFill="1" applyAlignment="1">
      <alignment vertical="center"/>
    </xf>
    <xf numFmtId="0" fontId="4" fillId="0" borderId="0" xfId="2"/>
    <xf numFmtId="49" fontId="7" fillId="3" borderId="2" xfId="0" applyNumberFormat="1" applyFont="1" applyFill="1" applyBorder="1" applyAlignment="1">
      <alignment horizontal="left"/>
    </xf>
    <xf numFmtId="0" fontId="10" fillId="3" borderId="0" xfId="1" applyFont="1" applyFill="1" applyAlignment="1">
      <alignment vertical="center"/>
    </xf>
    <xf numFmtId="166" fontId="4" fillId="4" borderId="0" xfId="3" applyFont="1" applyFill="1"/>
    <xf numFmtId="0" fontId="5" fillId="4" borderId="0" xfId="2" applyFont="1" applyFill="1" applyAlignment="1">
      <alignment vertical="center"/>
    </xf>
    <xf numFmtId="166" fontId="9" fillId="4" borderId="0" xfId="3" applyFont="1" applyFill="1"/>
  </cellXfs>
  <cellStyles count="4">
    <cellStyle name="Milliers 7" xfId="3" xr:uid="{F51B91E7-A109-4FEE-888E-E12239143A74}"/>
    <cellStyle name="Normal" xfId="0" builtinId="0"/>
    <cellStyle name="Normal 4" xfId="2" xr:uid="{5D6A6C2E-EED7-4E4B-BFE4-7713F2D33565}"/>
    <cellStyle name="Normal 5" xfId="1" xr:uid="{7AB4F852-B771-4089-B5D5-653765ED37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A14"/>
  <sheetViews>
    <sheetView tabSelected="1" topLeftCell="D1" workbookViewId="0">
      <selection activeCell="N19" sqref="N19"/>
    </sheetView>
  </sheetViews>
  <sheetFormatPr baseColWidth="10" defaultColWidth="9.140625" defaultRowHeight="15" x14ac:dyDescent="0.25"/>
  <cols>
    <col min="3" max="3" width="17.7109375" customWidth="1"/>
    <col min="4" max="4" width="19" customWidth="1"/>
    <col min="6" max="6" width="28" customWidth="1"/>
    <col min="13" max="13" width="12.28515625" customWidth="1"/>
    <col min="16" max="16" width="10" bestFit="1" customWidth="1"/>
    <col min="19" max="19" width="72.7109375" customWidth="1"/>
  </cols>
  <sheetData>
    <row r="2" spans="1:27" x14ac:dyDescent="0.25">
      <c r="A2" t="s">
        <v>56</v>
      </c>
    </row>
    <row r="4" spans="1:27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1" t="s">
        <v>8</v>
      </c>
      <c r="J4" s="2" t="s">
        <v>9</v>
      </c>
      <c r="K4" s="2" t="s">
        <v>10</v>
      </c>
      <c r="L4" s="1" t="s">
        <v>11</v>
      </c>
      <c r="M4" s="1" t="s">
        <v>12</v>
      </c>
      <c r="N4" s="1" t="s">
        <v>13</v>
      </c>
      <c r="O4" s="1" t="s">
        <v>14</v>
      </c>
      <c r="P4" s="1" t="s">
        <v>15</v>
      </c>
      <c r="Q4" s="1" t="s">
        <v>16</v>
      </c>
      <c r="R4" s="1" t="s">
        <v>17</v>
      </c>
      <c r="S4" s="3"/>
      <c r="T4" s="4" t="s">
        <v>15</v>
      </c>
      <c r="U4" s="4" t="s">
        <v>16</v>
      </c>
      <c r="V4" s="5"/>
      <c r="W4" s="5"/>
      <c r="X4" s="6" t="s">
        <v>18</v>
      </c>
      <c r="Y4" s="6" t="s">
        <v>19</v>
      </c>
      <c r="Z4" s="6" t="s">
        <v>20</v>
      </c>
      <c r="AA4" s="6" t="s">
        <v>21</v>
      </c>
    </row>
    <row r="5" spans="1:27" x14ac:dyDescent="0.25">
      <c r="A5" s="7" t="s">
        <v>30</v>
      </c>
      <c r="B5" s="7" t="s">
        <v>22</v>
      </c>
      <c r="C5" s="7" t="s">
        <v>23</v>
      </c>
      <c r="D5" s="7" t="s">
        <v>24</v>
      </c>
      <c r="E5" s="7" t="s">
        <v>33</v>
      </c>
      <c r="F5" s="7" t="s">
        <v>35</v>
      </c>
      <c r="G5" s="7" t="s">
        <v>42</v>
      </c>
      <c r="H5" s="7" t="s">
        <v>29</v>
      </c>
      <c r="I5" s="7" t="s">
        <v>50</v>
      </c>
      <c r="J5" s="8" t="str">
        <f>+IF(I5="","",IF(AND(Q5=0,P5&gt;0),I5,""))</f>
        <v>AA</v>
      </c>
      <c r="K5" s="8" t="str">
        <f>+IF(I5="","",IF(AND(P5=0,Q5&gt;0),I5,""))</f>
        <v/>
      </c>
      <c r="L5" s="7" t="s">
        <v>28</v>
      </c>
      <c r="M5" s="9">
        <v>42736</v>
      </c>
      <c r="N5" s="10">
        <v>2017</v>
      </c>
      <c r="O5" s="7" t="s">
        <v>53</v>
      </c>
      <c r="P5" s="11">
        <v>1000</v>
      </c>
      <c r="Q5" s="11"/>
      <c r="R5" s="11">
        <f>-P5+Q5</f>
        <v>-1000</v>
      </c>
      <c r="S5" s="16" t="s">
        <v>58</v>
      </c>
      <c r="T5" s="17" t="str">
        <f>+IF(P5=0,"",IF(H5="Lettrage total","OK",IF(H5="Lettrage partiel","OK","")))</f>
        <v>OK</v>
      </c>
      <c r="U5" s="5" t="str">
        <f t="shared" ref="U5" si="0">+IF(T5="OK","",IF(H5="Lettrage total","OK",IF(H5="Lettrage partiel","OK","")))</f>
        <v/>
      </c>
      <c r="V5" s="5" t="s">
        <v>27</v>
      </c>
      <c r="W5" s="13"/>
      <c r="X5" s="14"/>
      <c r="Y5" s="14"/>
      <c r="Z5" s="14" t="s">
        <v>27</v>
      </c>
      <c r="AA5" s="14" t="s">
        <v>27</v>
      </c>
    </row>
    <row r="6" spans="1:27" x14ac:dyDescent="0.25">
      <c r="A6" s="7" t="s">
        <v>30</v>
      </c>
      <c r="B6" s="7" t="s">
        <v>22</v>
      </c>
      <c r="C6" s="7" t="s">
        <v>23</v>
      </c>
      <c r="D6" s="7" t="s">
        <v>24</v>
      </c>
      <c r="E6" s="7" t="s">
        <v>33</v>
      </c>
      <c r="F6" s="7" t="s">
        <v>36</v>
      </c>
      <c r="G6" s="7" t="s">
        <v>44</v>
      </c>
      <c r="H6" s="7" t="s">
        <v>29</v>
      </c>
      <c r="I6" s="7" t="s">
        <v>51</v>
      </c>
      <c r="J6" s="8" t="str">
        <f t="shared" ref="J6:J11" si="1">+IF(I6="","",IF(AND(Q6=0,P6&gt;0),I6,""))</f>
        <v>BB</v>
      </c>
      <c r="K6" s="8" t="str">
        <f t="shared" ref="K6:K11" si="2">+IF(I6="","",IF(AND(P6=0,Q6&gt;0),I6,""))</f>
        <v/>
      </c>
      <c r="L6" s="7" t="s">
        <v>28</v>
      </c>
      <c r="M6" s="9">
        <v>42736</v>
      </c>
      <c r="N6" s="10">
        <v>2017</v>
      </c>
      <c r="O6" s="7" t="s">
        <v>54</v>
      </c>
      <c r="P6" s="11">
        <v>2000</v>
      </c>
      <c r="Q6" s="11">
        <v>0</v>
      </c>
      <c r="R6" s="11">
        <f t="shared" ref="R6:R12" si="3">-P6+Q6</f>
        <v>-2000</v>
      </c>
      <c r="S6" s="3"/>
      <c r="T6" s="12" t="str">
        <f t="shared" ref="T6:T12" si="4">+IF(P6=0,"",IF(H6="Lettrage total","OK",IF(H6="Lettrage partiel","OK","")))</f>
        <v>OK</v>
      </c>
      <c r="U6" s="5" t="str">
        <f t="shared" ref="U6:U12" si="5">+IF(T6="OK","",IF(H6="Lettrage total","OK",IF(H6="Lettrage partiel","OK","")))</f>
        <v/>
      </c>
      <c r="V6" s="5" t="s">
        <v>27</v>
      </c>
      <c r="W6" s="13"/>
      <c r="X6" s="14"/>
      <c r="Y6" s="14"/>
      <c r="Z6" s="14" t="s">
        <v>27</v>
      </c>
      <c r="AA6" s="14" t="s">
        <v>27</v>
      </c>
    </row>
    <row r="7" spans="1:27" x14ac:dyDescent="0.25">
      <c r="A7" s="7" t="s">
        <v>30</v>
      </c>
      <c r="B7" s="7" t="s">
        <v>22</v>
      </c>
      <c r="C7" s="7" t="s">
        <v>23</v>
      </c>
      <c r="D7" s="7" t="s">
        <v>24</v>
      </c>
      <c r="E7" s="7" t="s">
        <v>33</v>
      </c>
      <c r="F7" s="7" t="s">
        <v>37</v>
      </c>
      <c r="G7" s="7" t="s">
        <v>45</v>
      </c>
      <c r="H7" s="7" t="s">
        <v>29</v>
      </c>
      <c r="I7" s="7" t="s">
        <v>50</v>
      </c>
      <c r="J7" s="8" t="str">
        <f t="shared" si="1"/>
        <v>AA</v>
      </c>
      <c r="K7" s="8" t="str">
        <f t="shared" si="2"/>
        <v/>
      </c>
      <c r="L7" s="7" t="s">
        <v>28</v>
      </c>
      <c r="M7" s="9">
        <v>42736</v>
      </c>
      <c r="N7" s="10">
        <v>2017</v>
      </c>
      <c r="O7" s="7" t="s">
        <v>53</v>
      </c>
      <c r="P7" s="11">
        <v>1250</v>
      </c>
      <c r="Q7" s="11">
        <v>0</v>
      </c>
      <c r="R7" s="11">
        <f t="shared" si="3"/>
        <v>-1250</v>
      </c>
      <c r="S7" s="3"/>
      <c r="T7" s="17" t="str">
        <f t="shared" si="4"/>
        <v>OK</v>
      </c>
      <c r="U7" s="5" t="str">
        <f t="shared" si="5"/>
        <v/>
      </c>
      <c r="V7" s="5" t="s">
        <v>27</v>
      </c>
      <c r="W7" s="13"/>
      <c r="X7" s="14"/>
      <c r="Y7" s="14"/>
      <c r="Z7" s="14" t="s">
        <v>27</v>
      </c>
      <c r="AA7" s="14" t="s">
        <v>27</v>
      </c>
    </row>
    <row r="8" spans="1:27" x14ac:dyDescent="0.25">
      <c r="A8" s="7" t="s">
        <v>30</v>
      </c>
      <c r="B8" s="7" t="s">
        <v>22</v>
      </c>
      <c r="C8" s="7" t="s">
        <v>23</v>
      </c>
      <c r="D8" s="7" t="s">
        <v>24</v>
      </c>
      <c r="E8" s="7" t="s">
        <v>34</v>
      </c>
      <c r="F8" s="7" t="s">
        <v>38</v>
      </c>
      <c r="G8" s="7" t="s">
        <v>47</v>
      </c>
      <c r="H8" s="7" t="s">
        <v>29</v>
      </c>
      <c r="I8" s="7" t="s">
        <v>50</v>
      </c>
      <c r="J8" s="8" t="str">
        <f t="shared" si="1"/>
        <v/>
      </c>
      <c r="K8" s="8" t="str">
        <f t="shared" si="2"/>
        <v>AA</v>
      </c>
      <c r="L8" s="7" t="s">
        <v>28</v>
      </c>
      <c r="M8" s="9">
        <v>42736</v>
      </c>
      <c r="N8" s="10">
        <v>2017</v>
      </c>
      <c r="O8" s="7" t="s">
        <v>53</v>
      </c>
      <c r="P8" s="11">
        <v>0</v>
      </c>
      <c r="Q8" s="11">
        <v>1125</v>
      </c>
      <c r="R8" s="11">
        <f t="shared" si="3"/>
        <v>1125</v>
      </c>
      <c r="S8" s="3"/>
      <c r="T8" s="12" t="str">
        <f t="shared" si="4"/>
        <v/>
      </c>
      <c r="U8" s="18" t="str">
        <f t="shared" si="5"/>
        <v>OK</v>
      </c>
      <c r="V8" s="5" t="s">
        <v>27</v>
      </c>
      <c r="W8" s="13"/>
      <c r="X8" s="14"/>
      <c r="Y8" s="14"/>
      <c r="Z8" s="14" t="s">
        <v>27</v>
      </c>
      <c r="AA8" s="14" t="s">
        <v>27</v>
      </c>
    </row>
    <row r="9" spans="1:27" x14ac:dyDescent="0.25">
      <c r="A9" s="7" t="s">
        <v>30</v>
      </c>
      <c r="B9" s="7" t="s">
        <v>22</v>
      </c>
      <c r="C9" s="7" t="s">
        <v>23</v>
      </c>
      <c r="D9" s="7" t="s">
        <v>24</v>
      </c>
      <c r="E9" s="7" t="s">
        <v>33</v>
      </c>
      <c r="F9" s="7" t="s">
        <v>39</v>
      </c>
      <c r="G9" s="7" t="s">
        <v>43</v>
      </c>
      <c r="H9" s="7" t="s">
        <v>29</v>
      </c>
      <c r="I9" s="7" t="s">
        <v>52</v>
      </c>
      <c r="J9" s="8" t="str">
        <f t="shared" si="1"/>
        <v>CC</v>
      </c>
      <c r="K9" s="8" t="str">
        <f t="shared" si="2"/>
        <v/>
      </c>
      <c r="L9" s="7" t="s">
        <v>28</v>
      </c>
      <c r="M9" s="9">
        <v>42736</v>
      </c>
      <c r="N9" s="10">
        <v>2017</v>
      </c>
      <c r="O9" s="7" t="s">
        <v>30</v>
      </c>
      <c r="P9" s="11">
        <v>8000</v>
      </c>
      <c r="Q9" s="11">
        <v>0</v>
      </c>
      <c r="R9" s="11">
        <f t="shared" si="3"/>
        <v>-8000</v>
      </c>
      <c r="S9" s="16" t="s">
        <v>57</v>
      </c>
      <c r="T9" s="19" t="str">
        <f t="shared" si="4"/>
        <v>OK</v>
      </c>
      <c r="U9" s="5" t="str">
        <f t="shared" si="5"/>
        <v/>
      </c>
      <c r="V9" s="5" t="s">
        <v>27</v>
      </c>
      <c r="W9" s="13"/>
      <c r="X9" s="14"/>
      <c r="Y9" s="14"/>
      <c r="Z9" s="14" t="s">
        <v>27</v>
      </c>
      <c r="AA9" s="14" t="s">
        <v>27</v>
      </c>
    </row>
    <row r="10" spans="1:27" x14ac:dyDescent="0.25">
      <c r="A10" s="7" t="s">
        <v>30</v>
      </c>
      <c r="B10" s="7" t="s">
        <v>22</v>
      </c>
      <c r="C10" s="7" t="s">
        <v>23</v>
      </c>
      <c r="D10" s="7" t="s">
        <v>24</v>
      </c>
      <c r="E10" s="7" t="s">
        <v>34</v>
      </c>
      <c r="F10" s="7" t="s">
        <v>38</v>
      </c>
      <c r="G10" s="7" t="s">
        <v>48</v>
      </c>
      <c r="H10" s="7" t="s">
        <v>29</v>
      </c>
      <c r="I10" s="7" t="s">
        <v>50</v>
      </c>
      <c r="J10" s="8" t="str">
        <f t="shared" si="1"/>
        <v/>
      </c>
      <c r="K10" s="8" t="str">
        <f t="shared" si="2"/>
        <v>AA</v>
      </c>
      <c r="L10" s="7" t="s">
        <v>28</v>
      </c>
      <c r="M10" s="9">
        <v>42736</v>
      </c>
      <c r="N10" s="10">
        <v>2017</v>
      </c>
      <c r="O10" s="7" t="s">
        <v>53</v>
      </c>
      <c r="P10" s="11">
        <v>0</v>
      </c>
      <c r="Q10" s="11">
        <v>1000</v>
      </c>
      <c r="R10" s="11">
        <f t="shared" si="3"/>
        <v>1000</v>
      </c>
      <c r="S10" s="3"/>
      <c r="T10" s="12" t="str">
        <f t="shared" si="4"/>
        <v/>
      </c>
      <c r="U10" s="18" t="str">
        <f t="shared" si="5"/>
        <v>OK</v>
      </c>
      <c r="V10" s="5" t="s">
        <v>27</v>
      </c>
      <c r="W10" s="13"/>
      <c r="X10" s="14"/>
      <c r="Y10" s="14"/>
      <c r="Z10" s="14" t="s">
        <v>27</v>
      </c>
      <c r="AA10" s="14" t="s">
        <v>27</v>
      </c>
    </row>
    <row r="11" spans="1:27" x14ac:dyDescent="0.25">
      <c r="A11" s="7" t="s">
        <v>30</v>
      </c>
      <c r="B11" s="7" t="s">
        <v>22</v>
      </c>
      <c r="C11" s="7" t="s">
        <v>31</v>
      </c>
      <c r="D11" s="7" t="s">
        <v>24</v>
      </c>
      <c r="E11" s="7" t="s">
        <v>34</v>
      </c>
      <c r="F11" s="7" t="s">
        <v>40</v>
      </c>
      <c r="G11" s="7" t="s">
        <v>49</v>
      </c>
      <c r="H11" s="7" t="s">
        <v>29</v>
      </c>
      <c r="I11" s="7" t="s">
        <v>51</v>
      </c>
      <c r="J11" s="8" t="str">
        <f t="shared" si="1"/>
        <v/>
      </c>
      <c r="K11" s="8" t="str">
        <f t="shared" si="2"/>
        <v>BB</v>
      </c>
      <c r="L11" s="7" t="s">
        <v>28</v>
      </c>
      <c r="M11" s="9">
        <v>42736</v>
      </c>
      <c r="N11" s="10">
        <v>2017</v>
      </c>
      <c r="O11" s="7" t="s">
        <v>54</v>
      </c>
      <c r="P11" s="11">
        <v>0</v>
      </c>
      <c r="Q11" s="11">
        <v>2000</v>
      </c>
      <c r="R11" s="11">
        <f t="shared" si="3"/>
        <v>2000</v>
      </c>
      <c r="S11" s="3"/>
      <c r="T11" s="12" t="str">
        <f t="shared" si="4"/>
        <v/>
      </c>
      <c r="U11" s="5" t="str">
        <f t="shared" si="5"/>
        <v>OK</v>
      </c>
      <c r="V11" s="5" t="s">
        <v>27</v>
      </c>
      <c r="W11" s="13"/>
      <c r="X11" s="14"/>
      <c r="Y11" s="14"/>
      <c r="Z11" s="14">
        <v>796.34</v>
      </c>
      <c r="AA11" s="14">
        <v>0</v>
      </c>
    </row>
    <row r="12" spans="1:27" x14ac:dyDescent="0.25">
      <c r="A12" s="7" t="s">
        <v>30</v>
      </c>
      <c r="B12" s="7" t="s">
        <v>22</v>
      </c>
      <c r="C12" s="7" t="s">
        <v>32</v>
      </c>
      <c r="D12" s="7" t="s">
        <v>24</v>
      </c>
      <c r="E12" s="7" t="s">
        <v>33</v>
      </c>
      <c r="F12" s="7" t="s">
        <v>41</v>
      </c>
      <c r="G12" s="7" t="s">
        <v>46</v>
      </c>
      <c r="H12" s="7" t="s">
        <v>25</v>
      </c>
      <c r="I12" s="7" t="s">
        <v>26</v>
      </c>
      <c r="J12" s="8" t="s">
        <v>26</v>
      </c>
      <c r="K12" s="8" t="s">
        <v>27</v>
      </c>
      <c r="L12" s="7" t="s">
        <v>28</v>
      </c>
      <c r="M12" s="9">
        <v>42736</v>
      </c>
      <c r="N12" s="10">
        <v>2017</v>
      </c>
      <c r="O12" s="7" t="s">
        <v>55</v>
      </c>
      <c r="P12" s="11">
        <v>14680</v>
      </c>
      <c r="Q12" s="11">
        <v>0</v>
      </c>
      <c r="R12" s="11">
        <f t="shared" si="3"/>
        <v>-14680</v>
      </c>
      <c r="S12" s="3"/>
      <c r="T12" s="12" t="str">
        <f t="shared" si="4"/>
        <v/>
      </c>
      <c r="U12" s="5" t="str">
        <f t="shared" si="5"/>
        <v/>
      </c>
      <c r="V12" s="5" t="s">
        <v>27</v>
      </c>
      <c r="W12" s="13"/>
      <c r="X12" s="14"/>
      <c r="Y12" s="14"/>
      <c r="Z12" s="14" t="s">
        <v>27</v>
      </c>
      <c r="AA12" s="14" t="s">
        <v>27</v>
      </c>
    </row>
    <row r="13" spans="1:27" x14ac:dyDescent="0.25">
      <c r="A13" s="7"/>
      <c r="B13" s="7"/>
      <c r="C13" s="7"/>
      <c r="D13" s="15"/>
      <c r="E13" s="15"/>
    </row>
    <row r="14" spans="1:27" x14ac:dyDescent="0.25">
      <c r="A14" s="7"/>
      <c r="B14" s="7"/>
      <c r="C14" s="7"/>
      <c r="D14" s="15"/>
      <c r="E14" s="15"/>
    </row>
  </sheetData>
  <conditionalFormatting sqref="V5:V12">
    <cfRule type="iconSet" priority="1">
      <iconSet iconSet="3Symbols" showValue="0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2017-11-15T10:59:22Z</dcterms:modified>
</cp:coreProperties>
</file>