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extraction " sheetId="1" r:id="rId1"/>
  </sheets>
  <externalReferences>
    <externalReference r:id="rId2"/>
  </externalReferences>
  <definedNames>
    <definedName name="_xlnm._FilterDatabase" localSheetId="0" hidden="1">'extraction '!$G$14:$M$27</definedName>
    <definedName name="am_pm">'[1]Base de données salariés'!$K$2:$K$3</definedName>
    <definedName name="_xlnm.Database">'[1]Base de données salariés'!$A$2:$E$18</definedName>
    <definedName name="_xlnm.Criteria" localSheetId="0">'extraction '!$D$1:$F$2</definedName>
    <definedName name="etat_demande">'[1]Base de données salariés'!$L$2:$L$4</definedName>
    <definedName name="_xlnm.Extract" localSheetId="0">'extraction '!$A$6:$E$6</definedName>
    <definedName name="MyTCD">OFFSET('[1]Compte rendu relevé mensuel'!$C$9,,,'[1]Compte rendu relevé mensuel'!$A$5,4)</definedName>
    <definedName name="MyTCDRTT">'[1]Compte rendu congés RTT'!$C$8:$G$23</definedName>
    <definedName name="Salariés">'[1]Base de données salariés'!$A$2:$A$18</definedName>
    <definedName name="type_conges">'[1]Base de données salariés'!$J$2:$J$5</definedName>
  </definedNames>
  <calcPr calcId="124519"/>
</workbook>
</file>

<file path=xl/calcChain.xml><?xml version="1.0" encoding="utf-8"?>
<calcChain xmlns="http://schemas.openxmlformats.org/spreadsheetml/2006/main">
  <c r="D2" i="1"/>
  <c r="E2"/>
  <c r="K5"/>
  <c r="K6"/>
  <c r="K7"/>
  <c r="K8"/>
  <c r="K9"/>
  <c r="K10"/>
</calcChain>
</file>

<file path=xl/sharedStrings.xml><?xml version="1.0" encoding="utf-8"?>
<sst xmlns="http://schemas.openxmlformats.org/spreadsheetml/2006/main" count="123" uniqueCount="59">
  <si>
    <t>Validé</t>
  </si>
  <si>
    <t>Congés</t>
  </si>
  <si>
    <t>25/06/2016</t>
  </si>
  <si>
    <t>10/06/2016</t>
  </si>
  <si>
    <t>00016</t>
  </si>
  <si>
    <t>Patrick</t>
  </si>
  <si>
    <t>RTT</t>
  </si>
  <si>
    <t>06/07/2016</t>
  </si>
  <si>
    <t>01/07/2016</t>
  </si>
  <si>
    <t>00007</t>
  </si>
  <si>
    <t>Maeva</t>
  </si>
  <si>
    <t>16/07/2016</t>
  </si>
  <si>
    <t>13/07/2016</t>
  </si>
  <si>
    <t>00031</t>
  </si>
  <si>
    <t>Thomas</t>
  </si>
  <si>
    <t>21/07/2016</t>
  </si>
  <si>
    <t>14/07/2016</t>
  </si>
  <si>
    <t>00029</t>
  </si>
  <si>
    <t>Loic</t>
  </si>
  <si>
    <t>Juliette</t>
  </si>
  <si>
    <t>Laura</t>
  </si>
  <si>
    <t>19/07/2016</t>
  </si>
  <si>
    <t>15/07/2016</t>
  </si>
  <si>
    <t>00051</t>
  </si>
  <si>
    <t>Julien</t>
  </si>
  <si>
    <t>1212</t>
  </si>
  <si>
    <t>Mélanie</t>
  </si>
  <si>
    <t>17/07/2016</t>
  </si>
  <si>
    <t>Mélodie</t>
  </si>
  <si>
    <t>07/07/2016</t>
  </si>
  <si>
    <t>00040</t>
  </si>
  <si>
    <t>Caro</t>
  </si>
  <si>
    <t>09/07/2016</t>
  </si>
  <si>
    <t>08/07/2016</t>
  </si>
  <si>
    <t>Aurore</t>
  </si>
  <si>
    <t>Christal</t>
  </si>
  <si>
    <t>10/07/2016</t>
  </si>
  <si>
    <t>Christelle</t>
  </si>
  <si>
    <t>Etat de la demande</t>
  </si>
  <si>
    <t>Type</t>
  </si>
  <si>
    <t>Durée</t>
  </si>
  <si>
    <t>Date de fin</t>
  </si>
  <si>
    <t>Date de début</t>
  </si>
  <si>
    <t>Matricule</t>
  </si>
  <si>
    <t>Salarié</t>
  </si>
  <si>
    <t>Base de données n°2</t>
  </si>
  <si>
    <t>congés</t>
  </si>
  <si>
    <t>mégane</t>
  </si>
  <si>
    <t>congés maternité</t>
  </si>
  <si>
    <t>marine</t>
  </si>
  <si>
    <t>congés maladie</t>
  </si>
  <si>
    <t>loic</t>
  </si>
  <si>
    <t>Refusé</t>
  </si>
  <si>
    <t>thomas</t>
  </si>
  <si>
    <t>caro</t>
  </si>
  <si>
    <t>mélanie</t>
  </si>
  <si>
    <t>Base de données n°1</t>
  </si>
  <si>
    <t>Date fin</t>
  </si>
  <si>
    <t>Date début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</si>
</sst>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m/yyyy;@"/>
    <numFmt numFmtId="166" formatCode="_-* #,##0.00\ _F_-;\-* #,##0.00\ _F_-;_-* &quot;-&quot;??\ _F_-;_-@_-"/>
    <numFmt numFmtId="167" formatCode="&quot; &quot;#,##0.00&quot;   &quot;;&quot;-&quot;#,##0.00&quot;   &quot;;&quot; -&quot;00&quot;   &quot;;&quot; &quot;@&quot; &quot;"/>
    <numFmt numFmtId="168" formatCode="&quot; &quot;#,##0.00&quot; &quot;[$€-40C]&quot; &quot;;&quot;-&quot;#,##0.00&quot; &quot;[$€-40C]&quot; &quot;;&quot; -&quot;00&quot; &quot;[$€-40C]&quot; &quot;;&quot; &quot;@&quot; &quot;"/>
  </numFmts>
  <fonts count="10">
    <font>
      <sz val="11"/>
      <color theme="1"/>
      <name val="Calibri"/>
      <family val="2"/>
      <scheme val="minor"/>
    </font>
    <font>
      <b/>
      <sz val="12"/>
      <color rgb="FF3D2E0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7"/>
      <color rgb="FFFFFFCC"/>
      <name val="Calibri"/>
      <family val="2"/>
      <scheme val="minor"/>
    </font>
    <font>
      <b/>
      <sz val="10"/>
      <color rgb="FF333399"/>
      <name val="Calibri"/>
      <family val="2"/>
      <scheme val="minor"/>
    </font>
    <font>
      <b/>
      <sz val="9"/>
      <color rgb="FF333399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58BFC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3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43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9" fillId="0" borderId="0" applyFont="0" applyFill="0" applyBorder="0" applyAlignment="0" applyProtection="0"/>
    <xf numFmtId="44" fontId="6" fillId="0" borderId="0" applyFont="0" applyFill="0" applyBorder="0" applyAlignment="0" applyProtection="0"/>
    <xf numFmtId="168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9" fillId="0" borderId="0"/>
  </cellStyleXfs>
  <cellXfs count="31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165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Fill="1" applyBorder="1" applyAlignment="1">
      <alignment horizontal="center" vertical="center" textRotation="45" wrapText="1"/>
    </xf>
    <xf numFmtId="0" fontId="0" fillId="0" borderId="0" xfId="0" applyAlignment="1">
      <alignment horizontal="center" vertical="center"/>
    </xf>
  </cellXfs>
  <cellStyles count="13">
    <cellStyle name="Euro" xfId="1"/>
    <cellStyle name="Lien hypertexte 2" xfId="2"/>
    <cellStyle name="Lien hypertexte 3" xfId="3"/>
    <cellStyle name="Milliers 2" xfId="4"/>
    <cellStyle name="Milliers 3" xfId="5"/>
    <cellStyle name="Milliers 4" xfId="6"/>
    <cellStyle name="Monétaire 2" xfId="7"/>
    <cellStyle name="Monétaire 3" xfId="8"/>
    <cellStyle name="Normal" xfId="0" builtinId="0"/>
    <cellStyle name="Normal 2" xfId="9"/>
    <cellStyle name="Normal 3" xfId="10"/>
    <cellStyle name="Normal 3 2" xfId="11"/>
    <cellStyle name="Normal 4" xfId="1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-TEST-3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Base de données salariés"/>
      <sheetName val="Calendrier Edgar"/>
      <sheetName val="Demande congés RTT"/>
      <sheetName val="Compte rendu congés RTT"/>
      <sheetName val="Feuil1"/>
      <sheetName val="extraction"/>
      <sheetName val="Feuil2"/>
      <sheetName val="Relevé mensuel"/>
      <sheetName val="Compte rendu relevé mensuel"/>
      <sheetName val="Tableau comptable"/>
    </sheetNames>
    <sheetDataSet>
      <sheetData sheetId="0"/>
      <sheetData sheetId="1">
        <row r="2">
          <cell r="A2" t="str">
            <v>GARCIA Nadia</v>
          </cell>
          <cell r="B2" t="str">
            <v>Aubin</v>
          </cell>
          <cell r="C2">
            <v>5001</v>
          </cell>
          <cell r="D2" t="str">
            <v>Forfait. Groupes expérim.</v>
          </cell>
          <cell r="E2" t="str">
            <v>nadia@edgar-voyages.com</v>
          </cell>
          <cell r="J2" t="str">
            <v>Congés</v>
          </cell>
          <cell r="K2" t="str">
            <v>Matin</v>
          </cell>
          <cell r="L2" t="str">
            <v>En attente</v>
          </cell>
        </row>
        <row r="3">
          <cell r="A3" t="str">
            <v>CAZES Ludivine</v>
          </cell>
          <cell r="B3" t="str">
            <v>Aurillac</v>
          </cell>
          <cell r="C3" t="str">
            <v>00008</v>
          </cell>
          <cell r="D3" t="str">
            <v>Conseillé voy.expérimenté</v>
          </cell>
          <cell r="E3" t="str">
            <v>aurillac@edgar-voyages.com</v>
          </cell>
          <cell r="J3" t="str">
            <v>RTT</v>
          </cell>
          <cell r="K3" t="str">
            <v>Après-midi</v>
          </cell>
          <cell r="L3" t="str">
            <v>Validé</v>
          </cell>
        </row>
        <row r="4">
          <cell r="A4" t="str">
            <v>VINCENOT BALMISSE Nathalie</v>
          </cell>
          <cell r="B4" t="str">
            <v>Aurillac</v>
          </cell>
          <cell r="C4" t="str">
            <v>00003</v>
          </cell>
          <cell r="D4" t="str">
            <v>Responsable de secteur</v>
          </cell>
          <cell r="E4" t="str">
            <v>nathalie@edgar-voyages.com</v>
          </cell>
          <cell r="J4" t="str">
            <v>Congés maladie</v>
          </cell>
          <cell r="L4" t="str">
            <v>Refusé</v>
          </cell>
        </row>
        <row r="5">
          <cell r="A5" t="str">
            <v>BEZAMAT Caroline</v>
          </cell>
          <cell r="B5" t="str">
            <v>Coussergues</v>
          </cell>
          <cell r="C5" t="str">
            <v>1212</v>
          </cell>
          <cell r="D5" t="str">
            <v>DRH</v>
          </cell>
          <cell r="E5" t="str">
            <v>melanie-carel@live.fr</v>
          </cell>
          <cell r="J5" t="str">
            <v>Congés maternité</v>
          </cell>
        </row>
        <row r="6">
          <cell r="A6" t="str">
            <v>BOYER Aurore</v>
          </cell>
          <cell r="B6" t="str">
            <v>Espalion</v>
          </cell>
          <cell r="C6" t="str">
            <v>00029</v>
          </cell>
          <cell r="D6" t="str">
            <v>Comptable resp achats</v>
          </cell>
          <cell r="E6" t="str">
            <v>aurore@edgar-voyages.com</v>
          </cell>
        </row>
        <row r="7">
          <cell r="A7" t="str">
            <v>GROS Hélène</v>
          </cell>
          <cell r="B7" t="str">
            <v>Espalion</v>
          </cell>
          <cell r="C7" t="str">
            <v>00005</v>
          </cell>
          <cell r="D7" t="str">
            <v>Conseillé voy.expérimenté</v>
          </cell>
          <cell r="E7" t="str">
            <v>helene@groupes-landes.fr</v>
          </cell>
        </row>
        <row r="8">
          <cell r="A8" t="str">
            <v>DELOUVRIER Laura</v>
          </cell>
          <cell r="B8" t="str">
            <v>Espalion</v>
          </cell>
          <cell r="C8" t="str">
            <v>00031</v>
          </cell>
          <cell r="D8" t="str">
            <v>Chargé d'animation agence</v>
          </cell>
          <cell r="E8" t="str">
            <v>laura@edgar-voyages.com</v>
          </cell>
        </row>
        <row r="9">
          <cell r="A9" t="str">
            <v>MIQUEL Christelle</v>
          </cell>
          <cell r="B9" t="str">
            <v>Espalion</v>
          </cell>
          <cell r="C9" t="str">
            <v>00040</v>
          </cell>
          <cell r="D9" t="str">
            <v>Conseiller voyages</v>
          </cell>
          <cell r="E9" t="str">
            <v>espalion@edgar-voyages.com</v>
          </cell>
        </row>
        <row r="10">
          <cell r="A10" t="str">
            <v>MACHADO Angéline</v>
          </cell>
          <cell r="B10" t="str">
            <v>Espalion</v>
          </cell>
          <cell r="C10" t="str">
            <v>00016</v>
          </cell>
          <cell r="D10" t="str">
            <v>Forfait. Groupes expérim.</v>
          </cell>
          <cell r="E10" t="str">
            <v>angeline@edgar-voyages.com</v>
          </cell>
        </row>
        <row r="11">
          <cell r="A11" t="str">
            <v>FAVIER Sandra</v>
          </cell>
          <cell r="B11" t="str">
            <v>Espalion</v>
          </cell>
          <cell r="C11" t="str">
            <v>00050</v>
          </cell>
          <cell r="D11" t="str">
            <v>Forfaitiste</v>
          </cell>
          <cell r="E11" t="str">
            <v>sandra@edgar-voyages.com</v>
          </cell>
        </row>
        <row r="12">
          <cell r="A12" t="str">
            <v>RAMIREZ Mélanie</v>
          </cell>
          <cell r="B12" t="str">
            <v>Espalion</v>
          </cell>
          <cell r="C12" t="str">
            <v>00035</v>
          </cell>
          <cell r="D12" t="str">
            <v>Chargé marketing et com</v>
          </cell>
          <cell r="E12" t="str">
            <v>melanie@edgar-voyages.com</v>
          </cell>
        </row>
        <row r="13">
          <cell r="A13" t="str">
            <v>LABADIE Karine</v>
          </cell>
          <cell r="B13" t="str">
            <v>Millau</v>
          </cell>
          <cell r="C13" t="str">
            <v>000001</v>
          </cell>
          <cell r="D13" t="str">
            <v>Responsable de secteur</v>
          </cell>
          <cell r="E13" t="str">
            <v>millau@edgar-voyages.com</v>
          </cell>
        </row>
        <row r="14">
          <cell r="A14" t="str">
            <v>MOHUN Ramcess</v>
          </cell>
          <cell r="B14" t="str">
            <v>Montpellier</v>
          </cell>
          <cell r="C14" t="str">
            <v>00007</v>
          </cell>
          <cell r="D14" t="str">
            <v>Responsable de secteur</v>
          </cell>
          <cell r="E14" t="str">
            <v>montpellier@edgar-voyages.com</v>
          </cell>
        </row>
        <row r="15">
          <cell r="A15" t="str">
            <v>DESRUMAUX CHERUY Marine</v>
          </cell>
          <cell r="B15" t="str">
            <v>Narbonne</v>
          </cell>
          <cell r="C15" t="str">
            <v>00049</v>
          </cell>
          <cell r="D15" t="str">
            <v>Ccial forfaitiste groupe</v>
          </cell>
          <cell r="E15" t="str">
            <v>marine@edgar-voyages.com</v>
          </cell>
        </row>
        <row r="16">
          <cell r="A16" t="str">
            <v>BELLARD Céline</v>
          </cell>
          <cell r="B16" t="str">
            <v>Saint Gély du Fesc</v>
          </cell>
          <cell r="C16" t="str">
            <v>00004</v>
          </cell>
          <cell r="D16" t="str">
            <v>Responsable de secteur</v>
          </cell>
          <cell r="E16" t="str">
            <v>celine@edgar-voyages.com</v>
          </cell>
        </row>
        <row r="17">
          <cell r="A17" t="str">
            <v>CARLIER Sophie</v>
          </cell>
          <cell r="B17" t="str">
            <v>Saint Gély du Fesc</v>
          </cell>
          <cell r="C17" t="str">
            <v>00006</v>
          </cell>
          <cell r="D17" t="str">
            <v>Conseillé voy.expérimenté</v>
          </cell>
          <cell r="E17" t="str">
            <v>sophie@edgar-voyages.com</v>
          </cell>
        </row>
        <row r="18">
          <cell r="A18" t="str">
            <v>GARCIA MORALES Mélodie</v>
          </cell>
          <cell r="B18" t="str">
            <v>Saint Gély du Fesc</v>
          </cell>
          <cell r="C18" t="str">
            <v>00051</v>
          </cell>
          <cell r="D18" t="str">
            <v>Conseillé voyages</v>
          </cell>
          <cell r="E18" t="str">
            <v>stgely@edgar-voyages.com</v>
          </cell>
        </row>
      </sheetData>
      <sheetData sheetId="2"/>
      <sheetData sheetId="3"/>
      <sheetData sheetId="4">
        <row r="8">
          <cell r="C8" t="str">
            <v>Somme de Durée</v>
          </cell>
          <cell r="D8" t="str">
            <v>Étiquettes de colonnes</v>
          </cell>
        </row>
        <row r="9">
          <cell r="C9" t="str">
            <v>Étiquettes de lignes</v>
          </cell>
          <cell r="D9" t="str">
            <v>Congés</v>
          </cell>
          <cell r="E9" t="str">
            <v>RTT</v>
          </cell>
          <cell r="F9" t="str">
            <v>(vide)</v>
          </cell>
          <cell r="G9" t="str">
            <v>Total général</v>
          </cell>
        </row>
        <row r="10">
          <cell r="C10" t="str">
            <v>Espalion</v>
          </cell>
          <cell r="D10">
            <v>62.5</v>
          </cell>
          <cell r="E10">
            <v>1.5</v>
          </cell>
          <cell r="G10">
            <v>64</v>
          </cell>
        </row>
        <row r="11">
          <cell r="C11" t="str">
            <v>DELOUVRIER Laura</v>
          </cell>
          <cell r="D11">
            <v>3</v>
          </cell>
          <cell r="G11">
            <v>3</v>
          </cell>
        </row>
        <row r="12">
          <cell r="C12" t="str">
            <v>MACHADO Angéline</v>
          </cell>
          <cell r="D12">
            <v>15</v>
          </cell>
          <cell r="G12">
            <v>15</v>
          </cell>
        </row>
        <row r="13">
          <cell r="C13" t="str">
            <v>MIQUEL Christelle</v>
          </cell>
          <cell r="D13">
            <v>23.5</v>
          </cell>
          <cell r="E13">
            <v>1.5</v>
          </cell>
          <cell r="G13">
            <v>25</v>
          </cell>
        </row>
        <row r="14">
          <cell r="C14" t="str">
            <v>BOYER Aurore</v>
          </cell>
          <cell r="D14">
            <v>21</v>
          </cell>
          <cell r="G14">
            <v>21</v>
          </cell>
        </row>
        <row r="15">
          <cell r="C15" t="str">
            <v>Saint Gély du Fesc</v>
          </cell>
          <cell r="D15">
            <v>4</v>
          </cell>
          <cell r="G15">
            <v>4</v>
          </cell>
        </row>
        <row r="16">
          <cell r="C16" t="str">
            <v>GARCIA MORALES Mélodie</v>
          </cell>
          <cell r="D16">
            <v>4</v>
          </cell>
          <cell r="G16">
            <v>4</v>
          </cell>
        </row>
        <row r="17">
          <cell r="C17" t="str">
            <v>(vide)</v>
          </cell>
        </row>
        <row r="18">
          <cell r="C18" t="str">
            <v>(vide)</v>
          </cell>
        </row>
        <row r="19">
          <cell r="C19" t="str">
            <v>Montpellier</v>
          </cell>
          <cell r="E19">
            <v>5</v>
          </cell>
          <cell r="G19">
            <v>5</v>
          </cell>
        </row>
        <row r="20">
          <cell r="C20" t="str">
            <v>MOHUN Ramcess</v>
          </cell>
          <cell r="E20">
            <v>5</v>
          </cell>
          <cell r="G20">
            <v>5</v>
          </cell>
        </row>
        <row r="21">
          <cell r="C21" t="str">
            <v>Coussergues</v>
          </cell>
          <cell r="D21">
            <v>3.5</v>
          </cell>
          <cell r="E21">
            <v>4.5</v>
          </cell>
          <cell r="G21">
            <v>8</v>
          </cell>
        </row>
        <row r="22">
          <cell r="C22" t="str">
            <v>BEZAMAT Caroline</v>
          </cell>
          <cell r="D22">
            <v>3.5</v>
          </cell>
          <cell r="E22">
            <v>4.5</v>
          </cell>
          <cell r="G22">
            <v>8</v>
          </cell>
        </row>
        <row r="23">
          <cell r="C23" t="str">
            <v>Total général</v>
          </cell>
          <cell r="D23">
            <v>70</v>
          </cell>
          <cell r="E23">
            <v>11</v>
          </cell>
          <cell r="G23">
            <v>81</v>
          </cell>
        </row>
      </sheetData>
      <sheetData sheetId="5"/>
      <sheetData sheetId="6"/>
      <sheetData sheetId="7"/>
      <sheetData sheetId="8"/>
      <sheetData sheetId="9">
        <row r="5">
          <cell r="A5">
            <v>19</v>
          </cell>
        </row>
        <row r="9">
          <cell r="C9" t="str">
            <v>Étiquettes de lignes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V27"/>
  <sheetViews>
    <sheetView tabSelected="1" topLeftCell="C1" workbookViewId="0">
      <selection activeCell="F15" sqref="F15"/>
    </sheetView>
  </sheetViews>
  <sheetFormatPr baseColWidth="10" defaultRowHeight="15"/>
  <cols>
    <col min="1" max="1" width="17.42578125" bestFit="1" customWidth="1"/>
    <col min="3" max="3" width="15" bestFit="1" customWidth="1"/>
    <col min="4" max="4" width="15.42578125" bestFit="1" customWidth="1"/>
    <col min="5" max="5" width="15" bestFit="1" customWidth="1"/>
    <col min="6" max="6" width="20.140625" bestFit="1" customWidth="1"/>
    <col min="7" max="7" width="24.7109375" bestFit="1" customWidth="1"/>
    <col min="9" max="9" width="17" bestFit="1" customWidth="1"/>
    <col min="10" max="10" width="12.28515625" customWidth="1"/>
    <col min="11" max="11" width="13.5703125" customWidth="1"/>
    <col min="12" max="12" width="16.5703125" bestFit="1" customWidth="1"/>
    <col min="13" max="14" width="20.140625" bestFit="1" customWidth="1"/>
    <col min="15" max="15" width="20.7109375" bestFit="1" customWidth="1"/>
  </cols>
  <sheetData>
    <row r="1" spans="1:48" ht="54.75" customHeight="1">
      <c r="A1" s="30" t="s">
        <v>58</v>
      </c>
      <c r="B1" s="30" t="s">
        <v>57</v>
      </c>
      <c r="D1" s="5" t="s">
        <v>42</v>
      </c>
      <c r="E1" s="5" t="s">
        <v>42</v>
      </c>
      <c r="F1" s="5" t="s">
        <v>38</v>
      </c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14"/>
      <c r="AV1" s="14"/>
    </row>
    <row r="2" spans="1:48">
      <c r="A2" s="28">
        <v>42552</v>
      </c>
      <c r="B2" s="28">
        <v>42582</v>
      </c>
      <c r="D2" s="10" t="str">
        <f>"&gt;="&amp;A2</f>
        <v>&gt;=42552</v>
      </c>
      <c r="E2" s="10" t="str">
        <f>"&lt;="&amp;B2</f>
        <v>&lt;=42582</v>
      </c>
      <c r="F2" s="10" t="s">
        <v>0</v>
      </c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6"/>
      <c r="AV2" s="14"/>
    </row>
    <row r="3" spans="1:48">
      <c r="G3" s="25" t="s">
        <v>56</v>
      </c>
      <c r="H3" s="23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14"/>
      <c r="AV3" s="14"/>
    </row>
    <row r="4" spans="1:48" ht="15.75">
      <c r="A4" s="23"/>
      <c r="B4" s="23"/>
      <c r="C4" s="23"/>
      <c r="G4" s="5" t="s">
        <v>44</v>
      </c>
      <c r="H4" s="5" t="s">
        <v>43</v>
      </c>
      <c r="I4" s="5" t="s">
        <v>42</v>
      </c>
      <c r="J4" s="5" t="s">
        <v>41</v>
      </c>
      <c r="K4" s="5" t="s">
        <v>40</v>
      </c>
      <c r="L4" s="5" t="s">
        <v>39</v>
      </c>
      <c r="M4" s="5" t="s">
        <v>38</v>
      </c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1"/>
      <c r="AV4" s="14"/>
    </row>
    <row r="5" spans="1:48" ht="15.75">
      <c r="A5" s="7"/>
      <c r="B5" s="7"/>
      <c r="C5" s="7"/>
      <c r="D5" s="7"/>
      <c r="E5" s="7"/>
      <c r="F5" s="20"/>
      <c r="G5" s="10" t="s">
        <v>55</v>
      </c>
      <c r="H5" s="10">
        <v>765</v>
      </c>
      <c r="I5" s="9">
        <v>42552</v>
      </c>
      <c r="J5" s="9">
        <v>42561</v>
      </c>
      <c r="K5" s="11">
        <f>J5-I5</f>
        <v>9</v>
      </c>
      <c r="L5" s="8" t="s">
        <v>46</v>
      </c>
      <c r="M5" s="10" t="s">
        <v>0</v>
      </c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7"/>
      <c r="AN5" s="17"/>
      <c r="AO5" s="19"/>
      <c r="AP5" s="18"/>
      <c r="AQ5" s="16"/>
      <c r="AR5" s="16"/>
      <c r="AS5" s="16"/>
      <c r="AT5" s="16"/>
      <c r="AU5" s="16"/>
      <c r="AV5" s="14"/>
    </row>
    <row r="6" spans="1:48">
      <c r="A6" s="10" t="s">
        <v>44</v>
      </c>
      <c r="B6" s="10" t="s">
        <v>43</v>
      </c>
      <c r="C6" s="10" t="s">
        <v>42</v>
      </c>
      <c r="D6" s="10" t="s">
        <v>41</v>
      </c>
      <c r="E6" s="13" t="s">
        <v>39</v>
      </c>
      <c r="F6" s="15"/>
      <c r="G6" s="10" t="s">
        <v>54</v>
      </c>
      <c r="H6" s="10">
        <v>874</v>
      </c>
      <c r="I6" s="9">
        <v>42571</v>
      </c>
      <c r="J6" s="9">
        <v>42579</v>
      </c>
      <c r="K6" s="11">
        <f>J6-I6</f>
        <v>8</v>
      </c>
      <c r="L6" s="8" t="s">
        <v>46</v>
      </c>
      <c r="M6" s="10" t="s">
        <v>0</v>
      </c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7"/>
      <c r="AN6" s="17"/>
      <c r="AO6" s="16"/>
      <c r="AP6" s="16"/>
      <c r="AQ6" s="16"/>
      <c r="AR6" s="16"/>
      <c r="AS6" s="16"/>
      <c r="AT6" s="16"/>
      <c r="AU6" s="16"/>
      <c r="AV6" s="14"/>
    </row>
    <row r="7" spans="1:48">
      <c r="A7" s="10"/>
      <c r="B7" s="10"/>
      <c r="C7" s="9"/>
      <c r="D7" s="9"/>
      <c r="E7" s="8"/>
      <c r="F7" s="15"/>
      <c r="G7" s="10" t="s">
        <v>53</v>
      </c>
      <c r="H7" s="10">
        <v>354</v>
      </c>
      <c r="I7" s="9">
        <v>42566</v>
      </c>
      <c r="J7" s="9">
        <v>42569</v>
      </c>
      <c r="K7" s="11">
        <f>J7-I7</f>
        <v>3</v>
      </c>
      <c r="L7" s="8" t="s">
        <v>46</v>
      </c>
      <c r="M7" s="10" t="s">
        <v>52</v>
      </c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7"/>
      <c r="AN7" s="17"/>
      <c r="AO7" s="16"/>
      <c r="AP7" s="16"/>
      <c r="AQ7" s="16"/>
      <c r="AR7" s="16"/>
      <c r="AS7" s="16"/>
      <c r="AT7" s="16"/>
      <c r="AU7" s="16"/>
      <c r="AV7" s="14"/>
    </row>
    <row r="8" spans="1:48">
      <c r="A8" s="10"/>
      <c r="B8" s="10"/>
      <c r="C8" s="9"/>
      <c r="D8" s="9"/>
      <c r="E8" s="8"/>
      <c r="F8" s="15"/>
      <c r="G8" s="10" t="s">
        <v>51</v>
      </c>
      <c r="H8" s="10">
        <v>764</v>
      </c>
      <c r="I8" s="9">
        <v>42579</v>
      </c>
      <c r="J8" s="9">
        <v>42585</v>
      </c>
      <c r="K8" s="11">
        <f>J8-I8</f>
        <v>6</v>
      </c>
      <c r="L8" s="8" t="s">
        <v>50</v>
      </c>
      <c r="M8" s="10" t="s">
        <v>0</v>
      </c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</row>
    <row r="9" spans="1:48">
      <c r="A9" s="10"/>
      <c r="B9" s="10"/>
      <c r="C9" s="9"/>
      <c r="D9" s="9"/>
      <c r="E9" s="8"/>
      <c r="G9" s="10" t="s">
        <v>49</v>
      </c>
      <c r="H9" s="10">
        <v>763</v>
      </c>
      <c r="I9" s="9">
        <v>42592</v>
      </c>
      <c r="J9" s="9">
        <v>42602</v>
      </c>
      <c r="K9" s="11">
        <f>J9-I9</f>
        <v>10</v>
      </c>
      <c r="L9" s="8" t="s">
        <v>48</v>
      </c>
      <c r="M9" s="10" t="s">
        <v>0</v>
      </c>
    </row>
    <row r="10" spans="1:48">
      <c r="A10" s="8"/>
      <c r="B10" s="8"/>
      <c r="C10" s="9"/>
      <c r="D10" s="9"/>
      <c r="E10" s="10"/>
      <c r="G10" s="13" t="s">
        <v>47</v>
      </c>
      <c r="H10" s="13">
        <v>648</v>
      </c>
      <c r="I10" s="9">
        <v>42523</v>
      </c>
      <c r="J10" s="12">
        <v>42541</v>
      </c>
      <c r="K10" s="11">
        <f>J10-I10</f>
        <v>18</v>
      </c>
      <c r="L10" s="8" t="s">
        <v>46</v>
      </c>
      <c r="M10" s="10" t="s">
        <v>0</v>
      </c>
    </row>
    <row r="11" spans="1:48">
      <c r="A11" s="10"/>
      <c r="B11" s="8"/>
      <c r="C11" s="9"/>
      <c r="D11" s="9"/>
      <c r="E11" s="8"/>
    </row>
    <row r="12" spans="1:48" ht="15.75">
      <c r="A12" s="7"/>
      <c r="B12" s="7"/>
      <c r="C12" s="7"/>
      <c r="D12" s="7"/>
      <c r="E12" s="7"/>
    </row>
    <row r="13" spans="1:48">
      <c r="G13" s="6" t="s">
        <v>45</v>
      </c>
    </row>
    <row r="14" spans="1:48" ht="15.75">
      <c r="G14" s="5" t="s">
        <v>44</v>
      </c>
      <c r="H14" s="5" t="s">
        <v>43</v>
      </c>
      <c r="I14" s="5" t="s">
        <v>42</v>
      </c>
      <c r="J14" s="5" t="s">
        <v>41</v>
      </c>
      <c r="K14" s="5" t="s">
        <v>40</v>
      </c>
      <c r="L14" s="5" t="s">
        <v>39</v>
      </c>
      <c r="M14" s="4" t="s">
        <v>38</v>
      </c>
    </row>
    <row r="15" spans="1:48">
      <c r="G15" s="2" t="s">
        <v>37</v>
      </c>
      <c r="H15" s="2" t="s">
        <v>30</v>
      </c>
      <c r="I15" s="3" t="s">
        <v>36</v>
      </c>
      <c r="J15" s="3" t="s">
        <v>27</v>
      </c>
      <c r="K15" s="2">
        <v>7.5</v>
      </c>
      <c r="L15" s="2" t="s">
        <v>1</v>
      </c>
      <c r="M15" s="1" t="s">
        <v>0</v>
      </c>
    </row>
    <row r="16" spans="1:48">
      <c r="G16" s="2" t="s">
        <v>35</v>
      </c>
      <c r="H16" s="2" t="s">
        <v>30</v>
      </c>
      <c r="I16" s="3" t="s">
        <v>32</v>
      </c>
      <c r="J16" s="3" t="s">
        <v>11</v>
      </c>
      <c r="K16" s="2">
        <v>7.5</v>
      </c>
      <c r="L16" s="2" t="s">
        <v>1</v>
      </c>
      <c r="M16" s="1" t="s">
        <v>0</v>
      </c>
    </row>
    <row r="17" spans="7:13">
      <c r="G17" s="2" t="s">
        <v>34</v>
      </c>
      <c r="H17" s="2" t="s">
        <v>30</v>
      </c>
      <c r="I17" s="3" t="s">
        <v>33</v>
      </c>
      <c r="J17" s="3" t="s">
        <v>32</v>
      </c>
      <c r="K17" s="2">
        <v>1.5</v>
      </c>
      <c r="L17" s="2" t="s">
        <v>6</v>
      </c>
      <c r="M17" s="1" t="s">
        <v>0</v>
      </c>
    </row>
    <row r="18" spans="7:13">
      <c r="G18" s="2" t="s">
        <v>31</v>
      </c>
      <c r="H18" s="2" t="s">
        <v>30</v>
      </c>
      <c r="I18" s="3" t="s">
        <v>29</v>
      </c>
      <c r="J18" s="3" t="s">
        <v>22</v>
      </c>
      <c r="K18" s="2">
        <v>8.5</v>
      </c>
      <c r="L18" s="2" t="s">
        <v>1</v>
      </c>
      <c r="M18" s="1" t="s">
        <v>0</v>
      </c>
    </row>
    <row r="19" spans="7:13">
      <c r="G19" s="2" t="s">
        <v>28</v>
      </c>
      <c r="H19" s="2" t="s">
        <v>25</v>
      </c>
      <c r="I19" s="3" t="s">
        <v>27</v>
      </c>
      <c r="J19" s="3" t="s">
        <v>15</v>
      </c>
      <c r="K19" s="2">
        <v>4.5</v>
      </c>
      <c r="L19" s="2" t="s">
        <v>6</v>
      </c>
      <c r="M19" s="1" t="s">
        <v>0</v>
      </c>
    </row>
    <row r="20" spans="7:13">
      <c r="G20" s="2" t="s">
        <v>26</v>
      </c>
      <c r="H20" s="2" t="s">
        <v>25</v>
      </c>
      <c r="I20" s="3" t="s">
        <v>11</v>
      </c>
      <c r="J20" s="3" t="s">
        <v>21</v>
      </c>
      <c r="K20" s="2">
        <v>3.5</v>
      </c>
      <c r="L20" s="2" t="s">
        <v>1</v>
      </c>
      <c r="M20" s="1" t="s">
        <v>0</v>
      </c>
    </row>
    <row r="21" spans="7:13">
      <c r="G21" s="2" t="s">
        <v>24</v>
      </c>
      <c r="H21" s="2" t="s">
        <v>23</v>
      </c>
      <c r="I21" s="3" t="s">
        <v>22</v>
      </c>
      <c r="J21" s="3" t="s">
        <v>21</v>
      </c>
      <c r="K21" s="2">
        <v>4</v>
      </c>
      <c r="L21" s="2" t="s">
        <v>1</v>
      </c>
      <c r="M21" s="1" t="s">
        <v>0</v>
      </c>
    </row>
    <row r="22" spans="7:13">
      <c r="G22" s="2" t="s">
        <v>20</v>
      </c>
      <c r="H22" s="2" t="s">
        <v>17</v>
      </c>
      <c r="I22" s="3" t="s">
        <v>16</v>
      </c>
      <c r="J22" s="3" t="s">
        <v>15</v>
      </c>
      <c r="K22" s="2">
        <v>7</v>
      </c>
      <c r="L22" s="2" t="s">
        <v>1</v>
      </c>
      <c r="M22" s="1" t="s">
        <v>0</v>
      </c>
    </row>
    <row r="23" spans="7:13">
      <c r="G23" s="2" t="s">
        <v>19</v>
      </c>
      <c r="H23" s="2" t="s">
        <v>17</v>
      </c>
      <c r="I23" s="3" t="s">
        <v>16</v>
      </c>
      <c r="J23" s="3" t="s">
        <v>15</v>
      </c>
      <c r="K23" s="2">
        <v>7</v>
      </c>
      <c r="L23" s="2" t="s">
        <v>1</v>
      </c>
      <c r="M23" s="1" t="s">
        <v>0</v>
      </c>
    </row>
    <row r="24" spans="7:13">
      <c r="G24" s="2" t="s">
        <v>18</v>
      </c>
      <c r="H24" s="2" t="s">
        <v>17</v>
      </c>
      <c r="I24" s="3" t="s">
        <v>16</v>
      </c>
      <c r="J24" s="3" t="s">
        <v>15</v>
      </c>
      <c r="K24" s="2">
        <v>7</v>
      </c>
      <c r="L24" s="2" t="s">
        <v>1</v>
      </c>
      <c r="M24" s="1" t="s">
        <v>0</v>
      </c>
    </row>
    <row r="25" spans="7:13">
      <c r="G25" s="2" t="s">
        <v>14</v>
      </c>
      <c r="H25" s="2" t="s">
        <v>13</v>
      </c>
      <c r="I25" s="3" t="s">
        <v>12</v>
      </c>
      <c r="J25" s="3" t="s">
        <v>11</v>
      </c>
      <c r="K25" s="2">
        <v>3</v>
      </c>
      <c r="L25" s="2" t="s">
        <v>1</v>
      </c>
      <c r="M25" s="1" t="s">
        <v>0</v>
      </c>
    </row>
    <row r="26" spans="7:13">
      <c r="G26" s="2" t="s">
        <v>10</v>
      </c>
      <c r="H26" s="2" t="s">
        <v>9</v>
      </c>
      <c r="I26" s="3" t="s">
        <v>8</v>
      </c>
      <c r="J26" s="3" t="s">
        <v>7</v>
      </c>
      <c r="K26" s="2">
        <v>5</v>
      </c>
      <c r="L26" s="2" t="s">
        <v>6</v>
      </c>
      <c r="M26" s="1" t="s">
        <v>0</v>
      </c>
    </row>
    <row r="27" spans="7:13">
      <c r="G27" s="2" t="s">
        <v>5</v>
      </c>
      <c r="H27" s="2" t="s">
        <v>4</v>
      </c>
      <c r="I27" s="3" t="s">
        <v>3</v>
      </c>
      <c r="J27" s="3" t="s">
        <v>2</v>
      </c>
      <c r="K27" s="2">
        <v>15</v>
      </c>
      <c r="L27" s="2" t="s">
        <v>1</v>
      </c>
      <c r="M27" s="1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extraction </vt:lpstr>
      <vt:lpstr>'extraction '!Criteres</vt:lpstr>
      <vt:lpstr>'extraction 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CAREL</dc:creator>
  <cp:lastModifiedBy>MELANIE CAREL</cp:lastModifiedBy>
  <dcterms:created xsi:type="dcterms:W3CDTF">2016-04-05T20:57:16Z</dcterms:created>
  <dcterms:modified xsi:type="dcterms:W3CDTF">2016-04-05T20:58:03Z</dcterms:modified>
</cp:coreProperties>
</file>