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480" yWindow="300" windowWidth="18495" windowHeight="11640"/>
  </bookViews>
  <sheets>
    <sheet name="Heures Semaine" sheetId="1" r:id="rId1"/>
    <sheet name="Bases Calculs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15" i="1" l="1"/>
  <c r="D15" i="1" s="1"/>
  <c r="E15" i="1" s="1"/>
  <c r="F15" i="1" s="1"/>
  <c r="G15" i="1" s="1"/>
  <c r="H15" i="1" s="1"/>
  <c r="B20" i="1"/>
  <c r="C20" i="1"/>
  <c r="D20" i="1"/>
  <c r="E20" i="1"/>
  <c r="F20" i="1"/>
  <c r="G20" i="1"/>
  <c r="H20" i="1"/>
  <c r="B21" i="1"/>
  <c r="C21" i="1"/>
  <c r="D21" i="1"/>
  <c r="E21" i="1"/>
  <c r="F21" i="1"/>
  <c r="G21" i="1"/>
  <c r="H21" i="1"/>
  <c r="H22" i="1" l="1"/>
  <c r="H23" i="1" s="1"/>
  <c r="H51" i="1"/>
  <c r="G51" i="1"/>
  <c r="F51" i="1"/>
  <c r="E51" i="1"/>
  <c r="D51" i="1"/>
  <c r="C51" i="1"/>
  <c r="B51" i="1"/>
  <c r="H50" i="1"/>
  <c r="G50" i="1"/>
  <c r="F50" i="1"/>
  <c r="E50" i="1"/>
  <c r="D50" i="1"/>
  <c r="C50" i="1"/>
  <c r="B50" i="1"/>
  <c r="C45" i="1"/>
  <c r="D45" i="1" s="1"/>
  <c r="E45" i="1" s="1"/>
  <c r="F45" i="1" s="1"/>
  <c r="G45" i="1" s="1"/>
  <c r="H45" i="1" s="1"/>
  <c r="H41" i="1"/>
  <c r="G41" i="1"/>
  <c r="F41" i="1"/>
  <c r="E41" i="1"/>
  <c r="D41" i="1"/>
  <c r="C41" i="1"/>
  <c r="B41" i="1"/>
  <c r="H40" i="1"/>
  <c r="G40" i="1"/>
  <c r="F40" i="1"/>
  <c r="E40" i="1"/>
  <c r="D40" i="1"/>
  <c r="C40" i="1"/>
  <c r="B40" i="1"/>
  <c r="C35" i="1"/>
  <c r="D35" i="1" s="1"/>
  <c r="E35" i="1" s="1"/>
  <c r="F35" i="1" s="1"/>
  <c r="G35" i="1" s="1"/>
  <c r="H35" i="1" s="1"/>
  <c r="H31" i="1"/>
  <c r="G31" i="1"/>
  <c r="F31" i="1"/>
  <c r="E31" i="1"/>
  <c r="D31" i="1"/>
  <c r="C31" i="1"/>
  <c r="B31" i="1"/>
  <c r="H30" i="1"/>
  <c r="G30" i="1"/>
  <c r="F30" i="1"/>
  <c r="E30" i="1"/>
  <c r="D30" i="1"/>
  <c r="C30" i="1"/>
  <c r="B30" i="1"/>
  <c r="C25" i="1"/>
  <c r="D25" i="1" s="1"/>
  <c r="E25" i="1" s="1"/>
  <c r="F25" i="1" s="1"/>
  <c r="G25" i="1" s="1"/>
  <c r="H25" i="1" s="1"/>
  <c r="C5" i="1"/>
  <c r="D5" i="1" s="1"/>
  <c r="E5" i="1" s="1"/>
  <c r="F5" i="1" s="1"/>
  <c r="G5" i="1" s="1"/>
  <c r="H5" i="1" s="1"/>
  <c r="C11" i="1"/>
  <c r="D11" i="1"/>
  <c r="E11" i="1"/>
  <c r="F11" i="1"/>
  <c r="G11" i="1"/>
  <c r="H11" i="1"/>
  <c r="B11" i="1"/>
  <c r="C10" i="1"/>
  <c r="D10" i="1"/>
  <c r="E10" i="1"/>
  <c r="F10" i="1"/>
  <c r="G10" i="1"/>
  <c r="H10" i="1"/>
  <c r="B10" i="1"/>
  <c r="H52" i="1" l="1"/>
  <c r="H53" i="1" s="1"/>
  <c r="H32" i="1"/>
  <c r="H33" i="1" s="1"/>
  <c r="H42" i="1"/>
  <c r="H43" i="1" s="1"/>
  <c r="H55" i="1"/>
  <c r="H12" i="1"/>
  <c r="H13" i="1" s="1"/>
  <c r="E55" i="1" l="1"/>
</calcChain>
</file>

<file path=xl/sharedStrings.xml><?xml version="1.0" encoding="utf-8"?>
<sst xmlns="http://schemas.openxmlformats.org/spreadsheetml/2006/main" count="63" uniqueCount="26">
  <si>
    <t>Lundi</t>
  </si>
  <si>
    <t>Mardi</t>
  </si>
  <si>
    <t>Mercredi</t>
  </si>
  <si>
    <t>Jeudi</t>
  </si>
  <si>
    <t>Vendredi</t>
  </si>
  <si>
    <t>Dimanche</t>
  </si>
  <si>
    <t>TOTAL</t>
  </si>
  <si>
    <t>Récup</t>
  </si>
  <si>
    <t>Départ a.m</t>
  </si>
  <si>
    <t>Arrivée a.m</t>
  </si>
  <si>
    <t>Arrivée p.m</t>
  </si>
  <si>
    <t>Départ p.m</t>
  </si>
  <si>
    <t>Horaires</t>
  </si>
  <si>
    <t>DebHRM</t>
  </si>
  <si>
    <t>FinHRM</t>
  </si>
  <si>
    <t>DebHRS</t>
  </si>
  <si>
    <t>FinHRS</t>
  </si>
  <si>
    <t>Indemnité Repas</t>
  </si>
  <si>
    <t>Base Horaire</t>
  </si>
  <si>
    <t>Total heures / Jour</t>
  </si>
  <si>
    <t>Total I.R.</t>
  </si>
  <si>
    <t>JOURS</t>
  </si>
  <si>
    <t>DATES</t>
  </si>
  <si>
    <t>NOM</t>
  </si>
  <si>
    <t>Samedi</t>
  </si>
  <si>
    <t>Bobby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</si>
</sst>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h:mm;@"/>
    <numFmt numFmtId="166" formatCode="[hh]&quot;h&quot;mm"/>
    <numFmt numFmtId="167" formatCode="[h]:mm"/>
    <numFmt numFmtId="168" formatCode="[h]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/>
    <xf numFmtId="0" fontId="1" fillId="0" borderId="0" xfId="0" applyFont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165" fontId="0" fillId="0" borderId="8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20" fontId="0" fillId="0" borderId="13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/>
    <xf numFmtId="165" fontId="0" fillId="3" borderId="1" xfId="0" applyNumberForma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6" fontId="0" fillId="3" borderId="1" xfId="0" applyNumberFormat="1" applyFill="1" applyBorder="1" applyAlignment="1">
      <alignment horizontal="center"/>
    </xf>
    <xf numFmtId="0" fontId="0" fillId="3" borderId="1" xfId="0" applyFill="1" applyBorder="1"/>
    <xf numFmtId="164" fontId="0" fillId="4" borderId="4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44" fontId="0" fillId="0" borderId="0" xfId="0" applyNumberFormat="1"/>
    <xf numFmtId="2" fontId="0" fillId="0" borderId="0" xfId="1" applyNumberFormat="1" applyFont="1"/>
    <xf numFmtId="168" fontId="0" fillId="3" borderId="1" xfId="0" applyNumberFormat="1" applyFill="1" applyBorder="1" applyAlignment="1">
      <alignment horizontal="center"/>
    </xf>
    <xf numFmtId="167" fontId="0" fillId="0" borderId="0" xfId="0" quotePrefix="1" applyNumberFormat="1" applyBorder="1" applyAlignment="1">
      <alignment horizontal="center"/>
    </xf>
    <xf numFmtId="167" fontId="0" fillId="3" borderId="1" xfId="0" applyNumberFormat="1" applyFill="1" applyBorder="1" applyAlignment="1">
      <alignment horizontal="center"/>
    </xf>
    <xf numFmtId="0" fontId="0" fillId="0" borderId="0" xfId="0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6"/>
  <sheetViews>
    <sheetView tabSelected="1" workbookViewId="0">
      <selection activeCell="K14" sqref="K14"/>
    </sheetView>
  </sheetViews>
  <sheetFormatPr baseColWidth="10" defaultRowHeight="15" x14ac:dyDescent="0.25"/>
  <cols>
    <col min="1" max="1" width="20.85546875" customWidth="1"/>
    <col min="2" max="8" width="12.7109375" customWidth="1"/>
    <col min="11" max="11" width="12.7109375" customWidth="1"/>
  </cols>
  <sheetData>
    <row r="1" spans="1:11" ht="15.75" thickBot="1" x14ac:dyDescent="0.3">
      <c r="A1" s="16" t="s">
        <v>23</v>
      </c>
      <c r="B1" s="25" t="s">
        <v>25</v>
      </c>
      <c r="G1" s="17" t="s">
        <v>18</v>
      </c>
      <c r="H1" s="20">
        <v>1.625</v>
      </c>
    </row>
    <row r="2" spans="1:11" ht="15.75" thickBot="1" x14ac:dyDescent="0.3"/>
    <row r="3" spans="1:11" ht="15.75" thickBot="1" x14ac:dyDescent="0.3">
      <c r="A3" s="16" t="s">
        <v>21</v>
      </c>
      <c r="B3" s="22" t="s">
        <v>0</v>
      </c>
      <c r="C3" s="22" t="s">
        <v>1</v>
      </c>
      <c r="D3" s="27" t="s">
        <v>2</v>
      </c>
      <c r="E3" s="22" t="s">
        <v>3</v>
      </c>
      <c r="F3" s="27" t="s">
        <v>4</v>
      </c>
      <c r="G3" s="22" t="s">
        <v>24</v>
      </c>
      <c r="H3" s="27" t="s">
        <v>5</v>
      </c>
      <c r="I3" s="33"/>
    </row>
    <row r="4" spans="1:11" ht="15.75" thickBot="1" x14ac:dyDescent="0.3">
      <c r="B4" s="1"/>
      <c r="C4" s="1"/>
      <c r="D4" s="1"/>
      <c r="E4" s="1"/>
      <c r="F4" s="1"/>
      <c r="G4" s="1"/>
      <c r="H4" s="1"/>
      <c r="I4" s="33"/>
    </row>
    <row r="5" spans="1:11" ht="15.75" thickBot="1" x14ac:dyDescent="0.3">
      <c r="A5" s="16" t="s">
        <v>22</v>
      </c>
      <c r="B5" s="26">
        <v>42457</v>
      </c>
      <c r="C5" s="26">
        <f>B5+1</f>
        <v>42458</v>
      </c>
      <c r="D5" s="26">
        <f t="shared" ref="D5:H5" si="0">C5+1</f>
        <v>42459</v>
      </c>
      <c r="E5" s="26">
        <f t="shared" si="0"/>
        <v>42460</v>
      </c>
      <c r="F5" s="26">
        <f t="shared" si="0"/>
        <v>42461</v>
      </c>
      <c r="G5" s="26">
        <f t="shared" si="0"/>
        <v>42462</v>
      </c>
      <c r="H5" s="26">
        <f t="shared" si="0"/>
        <v>42463</v>
      </c>
      <c r="I5" s="1">
        <v>1</v>
      </c>
      <c r="K5" s="28"/>
    </row>
    <row r="6" spans="1:11" x14ac:dyDescent="0.25">
      <c r="A6" s="4" t="s">
        <v>9</v>
      </c>
      <c r="B6" s="10"/>
      <c r="C6" s="7"/>
      <c r="D6" s="10"/>
      <c r="E6" s="7"/>
      <c r="F6" s="10">
        <v>0.375</v>
      </c>
      <c r="G6" s="7">
        <v>0.375</v>
      </c>
      <c r="H6" s="10"/>
      <c r="I6" s="1"/>
    </row>
    <row r="7" spans="1:11" ht="15.75" thickBot="1" x14ac:dyDescent="0.3">
      <c r="A7" s="5" t="s">
        <v>8</v>
      </c>
      <c r="B7" s="11"/>
      <c r="C7" s="8"/>
      <c r="D7" s="11"/>
      <c r="E7" s="8"/>
      <c r="F7" s="11">
        <v>0.58333333333333337</v>
      </c>
      <c r="G7" s="8">
        <v>0.55208333333333337</v>
      </c>
      <c r="H7" s="11"/>
      <c r="I7" s="1"/>
    </row>
    <row r="8" spans="1:11" x14ac:dyDescent="0.25">
      <c r="A8" s="4" t="s">
        <v>10</v>
      </c>
      <c r="B8" s="10"/>
      <c r="C8" s="7"/>
      <c r="D8" s="10"/>
      <c r="E8" s="7"/>
      <c r="F8" s="10">
        <v>0.6875</v>
      </c>
      <c r="G8" s="7">
        <v>0.75</v>
      </c>
      <c r="H8" s="10"/>
      <c r="I8" s="1"/>
    </row>
    <row r="9" spans="1:11" ht="15.75" thickBot="1" x14ac:dyDescent="0.3">
      <c r="A9" s="6" t="s">
        <v>11</v>
      </c>
      <c r="B9" s="12"/>
      <c r="C9" s="9"/>
      <c r="D9" s="12"/>
      <c r="E9" s="9"/>
      <c r="F9" s="12">
        <v>0.88541666666666663</v>
      </c>
      <c r="G9" s="9">
        <v>0.9375</v>
      </c>
      <c r="H9" s="12"/>
      <c r="I9" s="1"/>
    </row>
    <row r="10" spans="1:11" ht="15.75" thickBot="1" x14ac:dyDescent="0.3">
      <c r="A10" s="18" t="s">
        <v>19</v>
      </c>
      <c r="B10" s="19">
        <f>(B7-B6)+(B9-B8)</f>
        <v>0</v>
      </c>
      <c r="C10" s="19">
        <f t="shared" ref="C10:H10" si="1">(C7-C6)+(C9-C8)</f>
        <v>0</v>
      </c>
      <c r="D10" s="19">
        <f t="shared" si="1"/>
        <v>0</v>
      </c>
      <c r="E10" s="19">
        <f t="shared" si="1"/>
        <v>0</v>
      </c>
      <c r="F10" s="19">
        <f t="shared" si="1"/>
        <v>0.40625</v>
      </c>
      <c r="G10" s="19">
        <f t="shared" si="1"/>
        <v>0.36458333333333337</v>
      </c>
      <c r="H10" s="19">
        <f t="shared" si="1"/>
        <v>0</v>
      </c>
      <c r="I10" s="1"/>
    </row>
    <row r="11" spans="1:11" ht="15.75" thickBot="1" x14ac:dyDescent="0.3">
      <c r="A11" s="18" t="s">
        <v>17</v>
      </c>
      <c r="B11" s="21">
        <f>('Bases Calculs'!$B$7&gt;=B6)*('Bases Calculs'!$B$8&lt;=B7)+('Bases Calculs'!$B$9&gt;=B8)*('Bases Calculs'!$B$10&lt;=(B9+(B9&lt;0.5)))*(B9&lt;&gt;"")</f>
        <v>0</v>
      </c>
      <c r="C11" s="14">
        <f>('Bases Calculs'!$B$7&gt;=C6)*('Bases Calculs'!$B$8&lt;=C7)+('Bases Calculs'!$B$9&gt;=C8)*('Bases Calculs'!$B$10&lt;=(C9+(C9&lt;0.5)))*(C9&lt;&gt;"")</f>
        <v>0</v>
      </c>
      <c r="D11" s="13">
        <f>('Bases Calculs'!$B$7&gt;=D6)*('Bases Calculs'!$B$8&lt;=D7)+('Bases Calculs'!$B$9&gt;=D8)*('Bases Calculs'!$B$10&lt;=(D9+(D9&lt;0.5)))*(D9&lt;&gt;"")</f>
        <v>0</v>
      </c>
      <c r="E11" s="14">
        <f>('Bases Calculs'!$B$7&gt;=E6)*('Bases Calculs'!$B$8&lt;=E7)+('Bases Calculs'!$B$9&gt;=E8)*('Bases Calculs'!$B$10&lt;=(E9+(E9&lt;0.5)))*(E9&lt;&gt;"")</f>
        <v>0</v>
      </c>
      <c r="F11" s="13">
        <f>('Bases Calculs'!$B$7&gt;=F6)*('Bases Calculs'!$B$8&lt;=F7)+('Bases Calculs'!$B$9&gt;=F8)*('Bases Calculs'!$B$10&lt;=(F9+(F9&lt;0.5)))*(F9&lt;&gt;"")</f>
        <v>2</v>
      </c>
      <c r="G11" s="14">
        <f>('Bases Calculs'!$B$7&gt;=G6)*('Bases Calculs'!$B$8&lt;=G7)+('Bases Calculs'!$B$9&gt;=G8)*('Bases Calculs'!$B$10&lt;=(G9+(G9&lt;0.5)))*(G9&lt;&gt;"")</f>
        <v>1</v>
      </c>
      <c r="H11" s="15">
        <f>('Bases Calculs'!$B$7&gt;=H6)*('Bases Calculs'!$B$8&lt;=H7)+('Bases Calculs'!$B$9&gt;=H8)*('Bases Calculs'!$B$10&lt;=(H9+(H9&lt;0.5)))*(H9&lt;&gt;"")</f>
        <v>0</v>
      </c>
      <c r="I11" s="1"/>
    </row>
    <row r="12" spans="1:11" ht="15.75" thickBot="1" x14ac:dyDescent="0.3">
      <c r="G12" s="17" t="s">
        <v>6</v>
      </c>
      <c r="H12" s="24">
        <f>SUM(B10:H10)</f>
        <v>0.77083333333333337</v>
      </c>
      <c r="I12" s="1"/>
    </row>
    <row r="13" spans="1:11" ht="15.75" thickBot="1" x14ac:dyDescent="0.3">
      <c r="G13" s="17" t="s">
        <v>7</v>
      </c>
      <c r="H13" s="30">
        <f>(H12-H$1)*(1)</f>
        <v>-0.85416666666666663</v>
      </c>
      <c r="I13" s="1"/>
    </row>
    <row r="14" spans="1:11" ht="15.75" thickBot="1" x14ac:dyDescent="0.3">
      <c r="I14" s="1"/>
    </row>
    <row r="15" spans="1:11" ht="15.75" thickBot="1" x14ac:dyDescent="0.3">
      <c r="A15" s="16" t="s">
        <v>22</v>
      </c>
      <c r="B15" s="26">
        <v>42464</v>
      </c>
      <c r="C15" s="26">
        <f>B15+1</f>
        <v>42465</v>
      </c>
      <c r="D15" s="26">
        <f t="shared" ref="D15" si="2">C15+1</f>
        <v>42466</v>
      </c>
      <c r="E15" s="26">
        <f t="shared" ref="E15" si="3">D15+1</f>
        <v>42467</v>
      </c>
      <c r="F15" s="26">
        <f t="shared" ref="F15" si="4">E15+1</f>
        <v>42468</v>
      </c>
      <c r="G15" s="26">
        <f t="shared" ref="G15" si="5">F15+1</f>
        <v>42469</v>
      </c>
      <c r="H15" s="26">
        <f t="shared" ref="H15" si="6">G15+1</f>
        <v>42470</v>
      </c>
      <c r="I15" s="1">
        <v>2</v>
      </c>
    </row>
    <row r="16" spans="1:11" x14ac:dyDescent="0.25">
      <c r="A16" s="4" t="s">
        <v>9</v>
      </c>
      <c r="B16" s="10"/>
      <c r="C16" s="7">
        <v>0.39583333333333331</v>
      </c>
      <c r="D16" s="10">
        <v>0.39583333333333331</v>
      </c>
      <c r="E16" s="7">
        <v>0.39583333333333331</v>
      </c>
      <c r="F16" s="10">
        <v>0.39583333333333331</v>
      </c>
      <c r="G16" s="7">
        <v>0.375</v>
      </c>
      <c r="H16" s="10"/>
      <c r="I16" s="1"/>
    </row>
    <row r="17" spans="1:9" ht="15.75" thickBot="1" x14ac:dyDescent="0.3">
      <c r="A17" s="5" t="s">
        <v>8</v>
      </c>
      <c r="B17" s="11"/>
      <c r="C17" s="8">
        <v>0.5625</v>
      </c>
      <c r="D17" s="11">
        <v>0.55208333333333337</v>
      </c>
      <c r="E17" s="8">
        <v>0.60416666666666663</v>
      </c>
      <c r="F17" s="11">
        <v>0.52083333333333337</v>
      </c>
      <c r="G17" s="8">
        <v>0.53125</v>
      </c>
      <c r="H17" s="11"/>
      <c r="I17" s="1"/>
    </row>
    <row r="18" spans="1:9" x14ac:dyDescent="0.25">
      <c r="A18" s="4" t="s">
        <v>10</v>
      </c>
      <c r="B18" s="10"/>
      <c r="C18" s="7">
        <v>0.76041666666666663</v>
      </c>
      <c r="D18" s="10">
        <v>0.75</v>
      </c>
      <c r="E18" s="7">
        <v>0.75</v>
      </c>
      <c r="F18" s="10">
        <v>0.75</v>
      </c>
      <c r="G18" s="7">
        <v>0.75</v>
      </c>
      <c r="H18" s="10"/>
      <c r="I18" s="1"/>
    </row>
    <row r="19" spans="1:9" ht="15.75" thickBot="1" x14ac:dyDescent="0.3">
      <c r="A19" s="6" t="s">
        <v>11</v>
      </c>
      <c r="B19" s="12"/>
      <c r="C19" s="9">
        <v>0.90625</v>
      </c>
      <c r="D19" s="12">
        <v>0.89583333333333337</v>
      </c>
      <c r="E19" s="9">
        <v>0.91666666666666663</v>
      </c>
      <c r="F19" s="12">
        <v>0.92708333333333337</v>
      </c>
      <c r="G19" s="9">
        <v>0.95833333333333337</v>
      </c>
      <c r="H19" s="12"/>
      <c r="I19" s="1"/>
    </row>
    <row r="20" spans="1:9" ht="15.75" thickBot="1" x14ac:dyDescent="0.3">
      <c r="A20" s="18" t="s">
        <v>19</v>
      </c>
      <c r="B20" s="19">
        <f>(B17-B16)+(B19-B18)</f>
        <v>0</v>
      </c>
      <c r="C20" s="19">
        <f t="shared" ref="C20:H20" si="7">(C17-C16)+(C19-C18)</f>
        <v>0.31250000000000006</v>
      </c>
      <c r="D20" s="19">
        <f t="shared" si="7"/>
        <v>0.30208333333333343</v>
      </c>
      <c r="E20" s="19">
        <f t="shared" si="7"/>
        <v>0.37499999999999994</v>
      </c>
      <c r="F20" s="19">
        <f t="shared" si="7"/>
        <v>0.30208333333333343</v>
      </c>
      <c r="G20" s="19">
        <f t="shared" si="7"/>
        <v>0.36458333333333337</v>
      </c>
      <c r="H20" s="19">
        <f t="shared" si="7"/>
        <v>0</v>
      </c>
      <c r="I20" s="1"/>
    </row>
    <row r="21" spans="1:9" ht="15.75" thickBot="1" x14ac:dyDescent="0.3">
      <c r="A21" s="18" t="s">
        <v>17</v>
      </c>
      <c r="B21" s="21">
        <f>('Bases Calculs'!$B$7&gt;=B16)*('Bases Calculs'!$B$8&lt;=B17)+('Bases Calculs'!$B$9&gt;=B18)*('Bases Calculs'!$B$10&lt;=(B19+(B19&lt;0.5)))*(B19&lt;&gt;"")</f>
        <v>0</v>
      </c>
      <c r="C21" s="14">
        <f>('Bases Calculs'!$B$7&gt;=C16)*('Bases Calculs'!$B$8&lt;=C17)+('Bases Calculs'!$B$9&gt;=C18)*('Bases Calculs'!$B$10&lt;=(C19+(C19&lt;0.5)))*(C19&lt;&gt;"")</f>
        <v>1</v>
      </c>
      <c r="D21" s="13">
        <f>('Bases Calculs'!$B$7&gt;=D16)*('Bases Calculs'!$B$8&lt;=D17)+('Bases Calculs'!$B$9&gt;=D18)*('Bases Calculs'!$B$10&lt;=(D19+(D19&lt;0.5)))*(D19&lt;&gt;"")</f>
        <v>1</v>
      </c>
      <c r="E21" s="14">
        <f>('Bases Calculs'!$B$7&gt;=E16)*('Bases Calculs'!$B$8&lt;=E17)+('Bases Calculs'!$B$9&gt;=E18)*('Bases Calculs'!$B$10&lt;=(E19+(E19&lt;0.5)))*(E19&lt;&gt;"")</f>
        <v>2</v>
      </c>
      <c r="F21" s="13">
        <f>('Bases Calculs'!$B$7&gt;=F16)*('Bases Calculs'!$B$8&lt;=F17)+('Bases Calculs'!$B$9&gt;=F18)*('Bases Calculs'!$B$10&lt;=(F19+(F19&lt;0.5)))*(F19&lt;&gt;"")</f>
        <v>1</v>
      </c>
      <c r="G21" s="14">
        <f>('Bases Calculs'!$B$7&gt;=G16)*('Bases Calculs'!$B$8&lt;=G17)+('Bases Calculs'!$B$9&gt;=G18)*('Bases Calculs'!$B$10&lt;=(G19+(G19&lt;0.5)))*(G19&lt;&gt;"")</f>
        <v>1</v>
      </c>
      <c r="H21" s="15">
        <f>('Bases Calculs'!$B$7&gt;=H16)*('Bases Calculs'!$B$8&lt;=H17)+('Bases Calculs'!$B$9&gt;=H18)*('Bases Calculs'!$B$10&lt;=(H19+(H19&lt;0.5)))*(H19&lt;&gt;"")</f>
        <v>0</v>
      </c>
      <c r="I21" s="1"/>
    </row>
    <row r="22" spans="1:9" ht="15.75" thickBot="1" x14ac:dyDescent="0.3">
      <c r="G22" s="17" t="s">
        <v>6</v>
      </c>
      <c r="H22" s="24">
        <f>SUM(B20:H20)</f>
        <v>1.6562500000000004</v>
      </c>
      <c r="I22" s="1"/>
    </row>
    <row r="23" spans="1:9" ht="15.75" thickBot="1" x14ac:dyDescent="0.3">
      <c r="G23" s="17" t="s">
        <v>7</v>
      </c>
      <c r="H23" s="32">
        <f>(H22-H$1)*(1)</f>
        <v>3.1250000000000444E-2</v>
      </c>
      <c r="I23" s="1"/>
    </row>
    <row r="24" spans="1:9" ht="15.75" thickBot="1" x14ac:dyDescent="0.3">
      <c r="I24" s="1"/>
    </row>
    <row r="25" spans="1:9" ht="15.75" thickBot="1" x14ac:dyDescent="0.3">
      <c r="A25" s="16" t="s">
        <v>22</v>
      </c>
      <c r="B25" s="26">
        <v>42471</v>
      </c>
      <c r="C25" s="26">
        <f>B25+1</f>
        <v>42472</v>
      </c>
      <c r="D25" s="26">
        <f t="shared" ref="D25" si="8">C25+1</f>
        <v>42473</v>
      </c>
      <c r="E25" s="26">
        <f t="shared" ref="E25" si="9">D25+1</f>
        <v>42474</v>
      </c>
      <c r="F25" s="26">
        <f t="shared" ref="F25" si="10">E25+1</f>
        <v>42475</v>
      </c>
      <c r="G25" s="26">
        <f t="shared" ref="G25" si="11">F25+1</f>
        <v>42476</v>
      </c>
      <c r="H25" s="26">
        <f t="shared" ref="H25" si="12">G25+1</f>
        <v>42477</v>
      </c>
      <c r="I25" s="1">
        <v>3</v>
      </c>
    </row>
    <row r="26" spans="1:9" x14ac:dyDescent="0.25">
      <c r="A26" s="4" t="s">
        <v>9</v>
      </c>
      <c r="B26" s="10"/>
      <c r="C26" s="7">
        <v>0.375</v>
      </c>
      <c r="D26" s="10">
        <v>0.41666666666666669</v>
      </c>
      <c r="E26" s="7">
        <v>0.41666666666666669</v>
      </c>
      <c r="F26" s="10">
        <v>0.41666666666666669</v>
      </c>
      <c r="G26" s="7">
        <v>0.41666666666666669</v>
      </c>
      <c r="H26" s="10"/>
      <c r="I26" s="1"/>
    </row>
    <row r="27" spans="1:9" ht="15.75" thickBot="1" x14ac:dyDescent="0.3">
      <c r="A27" s="5" t="s">
        <v>8</v>
      </c>
      <c r="B27" s="11"/>
      <c r="C27" s="8">
        <v>0.5</v>
      </c>
      <c r="D27" s="11">
        <v>0.55208333333333337</v>
      </c>
      <c r="E27" s="8">
        <v>0.54166666666666663</v>
      </c>
      <c r="F27" s="11">
        <v>0.54166666666666663</v>
      </c>
      <c r="G27" s="8">
        <v>0.52083333333333337</v>
      </c>
      <c r="H27" s="11"/>
      <c r="I27" s="1"/>
    </row>
    <row r="28" spans="1:9" x14ac:dyDescent="0.25">
      <c r="A28" s="4" t="s">
        <v>10</v>
      </c>
      <c r="B28" s="10">
        <v>0.75</v>
      </c>
      <c r="C28" s="7">
        <v>0.73958333333333337</v>
      </c>
      <c r="D28" s="10">
        <v>0.76041666666666663</v>
      </c>
      <c r="E28" s="7">
        <v>0.77083333333333337</v>
      </c>
      <c r="F28" s="10">
        <v>0.75</v>
      </c>
      <c r="G28" s="7">
        <v>0.75</v>
      </c>
      <c r="H28" s="10"/>
      <c r="I28" s="1"/>
    </row>
    <row r="29" spans="1:9" ht="15.75" thickBot="1" x14ac:dyDescent="0.3">
      <c r="A29" s="6" t="s">
        <v>11</v>
      </c>
      <c r="B29" s="12">
        <v>0.79166666666666663</v>
      </c>
      <c r="C29" s="9">
        <v>0.91666666666666663</v>
      </c>
      <c r="D29" s="12">
        <v>0.90625</v>
      </c>
      <c r="E29" s="9">
        <v>0.91666666666666663</v>
      </c>
      <c r="F29" s="12">
        <v>0.89583333333333337</v>
      </c>
      <c r="G29" s="9">
        <v>0.9375</v>
      </c>
      <c r="H29" s="12"/>
      <c r="I29" s="1"/>
    </row>
    <row r="30" spans="1:9" ht="15.75" thickBot="1" x14ac:dyDescent="0.3">
      <c r="A30" s="18" t="s">
        <v>19</v>
      </c>
      <c r="B30" s="19">
        <f>(B27-B26)+(B29-B28)</f>
        <v>4.166666666666663E-2</v>
      </c>
      <c r="C30" s="19">
        <f t="shared" ref="C30:H30" si="13">(C27-C26)+(C29-C28)</f>
        <v>0.30208333333333326</v>
      </c>
      <c r="D30" s="19">
        <f t="shared" si="13"/>
        <v>0.28125000000000006</v>
      </c>
      <c r="E30" s="19">
        <f t="shared" si="13"/>
        <v>0.2708333333333332</v>
      </c>
      <c r="F30" s="19">
        <f t="shared" si="13"/>
        <v>0.27083333333333331</v>
      </c>
      <c r="G30" s="19">
        <f t="shared" si="13"/>
        <v>0.29166666666666669</v>
      </c>
      <c r="H30" s="19">
        <f t="shared" si="13"/>
        <v>0</v>
      </c>
      <c r="I30" s="1"/>
    </row>
    <row r="31" spans="1:9" ht="15.75" thickBot="1" x14ac:dyDescent="0.3">
      <c r="A31" s="18" t="s">
        <v>17</v>
      </c>
      <c r="B31" s="21">
        <f>('Bases Calculs'!$B$7&gt;=B26)*('Bases Calculs'!$B$8&lt;=B27)+('Bases Calculs'!$B$9&gt;=B28)*('Bases Calculs'!$B$10&lt;=(B29+(B29&lt;0.5)))*(B29&lt;&gt;"")</f>
        <v>0</v>
      </c>
      <c r="C31" s="14">
        <f>('Bases Calculs'!$B$7&gt;=C26)*('Bases Calculs'!$B$8&lt;=C27)+('Bases Calculs'!$B$9&gt;=C28)*('Bases Calculs'!$B$10&lt;=(C29+(C29&lt;0.5)))*(C29&lt;&gt;"")</f>
        <v>1</v>
      </c>
      <c r="D31" s="13">
        <f>('Bases Calculs'!$B$7&gt;=D26)*('Bases Calculs'!$B$8&lt;=D27)+('Bases Calculs'!$B$9&gt;=D28)*('Bases Calculs'!$B$10&lt;=(D29+(D29&lt;0.5)))*(D29&lt;&gt;"")</f>
        <v>1</v>
      </c>
      <c r="E31" s="14">
        <f>('Bases Calculs'!$B$7&gt;=E26)*('Bases Calculs'!$B$8&lt;=E27)+('Bases Calculs'!$B$9&gt;=E28)*('Bases Calculs'!$B$10&lt;=(E29+(E29&lt;0.5)))*(E29&lt;&gt;"")</f>
        <v>1</v>
      </c>
      <c r="F31" s="13">
        <f>('Bases Calculs'!$B$7&gt;=F26)*('Bases Calculs'!$B$8&lt;=F27)+('Bases Calculs'!$B$9&gt;=F28)*('Bases Calculs'!$B$10&lt;=(F29+(F29&lt;0.5)))*(F29&lt;&gt;"")</f>
        <v>1</v>
      </c>
      <c r="G31" s="14">
        <f>('Bases Calculs'!$B$7&gt;=G26)*('Bases Calculs'!$B$8&lt;=G27)+('Bases Calculs'!$B$9&gt;=G28)*('Bases Calculs'!$B$10&lt;=(G29+(G29&lt;0.5)))*(G29&lt;&gt;"")</f>
        <v>1</v>
      </c>
      <c r="H31" s="15">
        <f>('Bases Calculs'!$B$7&gt;=H26)*('Bases Calculs'!$B$8&lt;=H27)+('Bases Calculs'!$B$9&gt;=H28)*('Bases Calculs'!$B$10&lt;=(H29+(H29&lt;0.5)))*(H29&lt;&gt;"")</f>
        <v>0</v>
      </c>
      <c r="I31" s="1"/>
    </row>
    <row r="32" spans="1:9" ht="15.75" thickBot="1" x14ac:dyDescent="0.3">
      <c r="G32" s="17" t="s">
        <v>6</v>
      </c>
      <c r="H32" s="24">
        <f>SUM(B30:H30)</f>
        <v>1.4583333333333333</v>
      </c>
      <c r="I32" s="1"/>
    </row>
    <row r="33" spans="1:9" ht="15.75" thickBot="1" x14ac:dyDescent="0.3">
      <c r="G33" s="17" t="s">
        <v>7</v>
      </c>
      <c r="H33" s="30">
        <f>(H32-H$1)*(1)</f>
        <v>-0.16666666666666674</v>
      </c>
      <c r="I33" s="1"/>
    </row>
    <row r="34" spans="1:9" ht="15.75" thickBot="1" x14ac:dyDescent="0.3">
      <c r="I34" s="1"/>
    </row>
    <row r="35" spans="1:9" ht="15.75" thickBot="1" x14ac:dyDescent="0.3">
      <c r="A35" s="16" t="s">
        <v>22</v>
      </c>
      <c r="B35" s="26">
        <v>42478</v>
      </c>
      <c r="C35" s="26">
        <f>B35+1</f>
        <v>42479</v>
      </c>
      <c r="D35" s="26">
        <f t="shared" ref="D35" si="14">C35+1</f>
        <v>42480</v>
      </c>
      <c r="E35" s="26">
        <f t="shared" ref="E35" si="15">D35+1</f>
        <v>42481</v>
      </c>
      <c r="F35" s="26">
        <f t="shared" ref="F35" si="16">E35+1</f>
        <v>42482</v>
      </c>
      <c r="G35" s="26">
        <f t="shared" ref="G35" si="17">F35+1</f>
        <v>42483</v>
      </c>
      <c r="H35" s="26">
        <f t="shared" ref="H35" si="18">G35+1</f>
        <v>42484</v>
      </c>
      <c r="I35" s="1">
        <v>4</v>
      </c>
    </row>
    <row r="36" spans="1:9" x14ac:dyDescent="0.25">
      <c r="A36" s="4" t="s">
        <v>9</v>
      </c>
      <c r="B36" s="10"/>
      <c r="C36" s="7">
        <v>0.39583333333333331</v>
      </c>
      <c r="D36" s="10">
        <v>0.375</v>
      </c>
      <c r="E36" s="7"/>
      <c r="F36" s="10">
        <v>0.375</v>
      </c>
      <c r="G36" s="7">
        <v>0.38541666666666669</v>
      </c>
      <c r="H36" s="10"/>
      <c r="I36" s="1"/>
    </row>
    <row r="37" spans="1:9" ht="15.75" thickBot="1" x14ac:dyDescent="0.3">
      <c r="A37" s="5" t="s">
        <v>8</v>
      </c>
      <c r="B37" s="11"/>
      <c r="C37" s="8">
        <v>0.58333333333333337</v>
      </c>
      <c r="D37" s="11">
        <v>0.58333333333333337</v>
      </c>
      <c r="E37" s="8"/>
      <c r="F37" s="11">
        <v>0.58333333333333337</v>
      </c>
      <c r="G37" s="8">
        <v>0.5625</v>
      </c>
      <c r="H37" s="11"/>
      <c r="I37" s="1"/>
    </row>
    <row r="38" spans="1:9" x14ac:dyDescent="0.25">
      <c r="A38" s="4" t="s">
        <v>10</v>
      </c>
      <c r="B38" s="10"/>
      <c r="C38" s="7">
        <v>0.75</v>
      </c>
      <c r="D38" s="10">
        <v>0.75</v>
      </c>
      <c r="E38" s="7"/>
      <c r="F38" s="10">
        <v>0.75</v>
      </c>
      <c r="G38" s="7">
        <v>0.75</v>
      </c>
      <c r="H38" s="10"/>
      <c r="I38" s="1"/>
    </row>
    <row r="39" spans="1:9" ht="15.75" thickBot="1" x14ac:dyDescent="0.3">
      <c r="A39" s="6" t="s">
        <v>11</v>
      </c>
      <c r="B39" s="12"/>
      <c r="C39" s="9">
        <v>0.91666666666666663</v>
      </c>
      <c r="D39" s="12">
        <v>0.89583333333333337</v>
      </c>
      <c r="E39" s="9"/>
      <c r="F39" s="12">
        <v>0.89583333333333337</v>
      </c>
      <c r="G39" s="9">
        <v>0.9375</v>
      </c>
      <c r="H39" s="12"/>
      <c r="I39" s="1"/>
    </row>
    <row r="40" spans="1:9" ht="15.75" thickBot="1" x14ac:dyDescent="0.3">
      <c r="A40" s="18" t="s">
        <v>19</v>
      </c>
      <c r="B40" s="19">
        <f>(B37-B36)+(B39-B38)</f>
        <v>0</v>
      </c>
      <c r="C40" s="19">
        <f t="shared" ref="C40:H40" si="19">(C37-C36)+(C39-C38)</f>
        <v>0.35416666666666669</v>
      </c>
      <c r="D40" s="19">
        <f t="shared" si="19"/>
        <v>0.35416666666666674</v>
      </c>
      <c r="E40" s="19">
        <f t="shared" si="19"/>
        <v>0</v>
      </c>
      <c r="F40" s="19">
        <f t="shared" si="19"/>
        <v>0.35416666666666674</v>
      </c>
      <c r="G40" s="19">
        <f t="shared" si="19"/>
        <v>0.36458333333333331</v>
      </c>
      <c r="H40" s="19">
        <f t="shared" si="19"/>
        <v>0</v>
      </c>
      <c r="I40" s="1"/>
    </row>
    <row r="41" spans="1:9" ht="15.75" thickBot="1" x14ac:dyDescent="0.3">
      <c r="A41" s="18" t="s">
        <v>17</v>
      </c>
      <c r="B41" s="21">
        <f>('Bases Calculs'!$B$7&gt;=B36)*('Bases Calculs'!$B$8&lt;=B37)+('Bases Calculs'!$B$9&gt;=B38)*('Bases Calculs'!$B$10&lt;=(B39+(B39&lt;0.5)))*(B39&lt;&gt;"")</f>
        <v>0</v>
      </c>
      <c r="C41" s="14">
        <f>('Bases Calculs'!$B$7&gt;=C36)*('Bases Calculs'!$B$8&lt;=C37)+('Bases Calculs'!$B$9&gt;=C38)*('Bases Calculs'!$B$10&lt;=(C39+(C39&lt;0.5)))*(C39&lt;&gt;"")</f>
        <v>2</v>
      </c>
      <c r="D41" s="13">
        <f>('Bases Calculs'!$B$7&gt;=D36)*('Bases Calculs'!$B$8&lt;=D37)+('Bases Calculs'!$B$9&gt;=D38)*('Bases Calculs'!$B$10&lt;=(D39+(D39&lt;0.5)))*(D39&lt;&gt;"")</f>
        <v>2</v>
      </c>
      <c r="E41" s="14">
        <f>('Bases Calculs'!$B$7&gt;=E36)*('Bases Calculs'!$B$8&lt;=E37)+('Bases Calculs'!$B$9&gt;=E38)*('Bases Calculs'!$B$10&lt;=(E39+(E39&lt;0.5)))*(E39&lt;&gt;"")</f>
        <v>0</v>
      </c>
      <c r="F41" s="13">
        <f>('Bases Calculs'!$B$7&gt;=F36)*('Bases Calculs'!$B$8&lt;=F37)+('Bases Calculs'!$B$9&gt;=F38)*('Bases Calculs'!$B$10&lt;=(F39+(F39&lt;0.5)))*(F39&lt;&gt;"")</f>
        <v>2</v>
      </c>
      <c r="G41" s="14">
        <f>('Bases Calculs'!$B$7&gt;=G36)*('Bases Calculs'!$B$8&lt;=G37)+('Bases Calculs'!$B$9&gt;=G38)*('Bases Calculs'!$B$10&lt;=(G39+(G39&lt;0.5)))*(G39&lt;&gt;"")</f>
        <v>1</v>
      </c>
      <c r="H41" s="15">
        <f>('Bases Calculs'!$B$7&gt;=H36)*('Bases Calculs'!$B$8&lt;=H37)+('Bases Calculs'!$B$9&gt;=H38)*('Bases Calculs'!$B$10&lt;=(H39+(H39&lt;0.5)))*(H39&lt;&gt;"")</f>
        <v>0</v>
      </c>
      <c r="I41" s="1"/>
    </row>
    <row r="42" spans="1:9" ht="15.75" thickBot="1" x14ac:dyDescent="0.3">
      <c r="G42" s="17" t="s">
        <v>6</v>
      </c>
      <c r="H42" s="24">
        <f>SUM(B40:H40)</f>
        <v>1.4270833333333335</v>
      </c>
      <c r="I42" s="1"/>
    </row>
    <row r="43" spans="1:9" ht="15.75" thickBot="1" x14ac:dyDescent="0.3">
      <c r="G43" s="17" t="s">
        <v>7</v>
      </c>
      <c r="H43" s="32">
        <f>(H42-H$1)*(1)</f>
        <v>-0.19791666666666652</v>
      </c>
      <c r="I43" s="1"/>
    </row>
    <row r="44" spans="1:9" ht="15.75" thickBot="1" x14ac:dyDescent="0.3">
      <c r="I44" s="1"/>
    </row>
    <row r="45" spans="1:9" ht="15.75" thickBot="1" x14ac:dyDescent="0.3">
      <c r="A45" s="16" t="s">
        <v>22</v>
      </c>
      <c r="B45" s="26">
        <v>42485</v>
      </c>
      <c r="C45" s="26">
        <f>B45+1</f>
        <v>42486</v>
      </c>
      <c r="D45" s="26">
        <f t="shared" ref="D45" si="20">C45+1</f>
        <v>42487</v>
      </c>
      <c r="E45" s="26">
        <f t="shared" ref="E45" si="21">D45+1</f>
        <v>42488</v>
      </c>
      <c r="F45" s="26">
        <f t="shared" ref="F45" si="22">E45+1</f>
        <v>42489</v>
      </c>
      <c r="G45" s="26">
        <f t="shared" ref="G45" si="23">F45+1</f>
        <v>42490</v>
      </c>
      <c r="H45" s="26">
        <f t="shared" ref="H45" si="24">G45+1</f>
        <v>42491</v>
      </c>
      <c r="I45" s="1">
        <v>5</v>
      </c>
    </row>
    <row r="46" spans="1:9" x14ac:dyDescent="0.25">
      <c r="A46" s="4" t="s">
        <v>9</v>
      </c>
      <c r="B46" s="10"/>
      <c r="C46" s="7"/>
      <c r="D46" s="10"/>
      <c r="E46" s="7"/>
      <c r="F46" s="10"/>
      <c r="G46" s="7"/>
      <c r="H46" s="10"/>
    </row>
    <row r="47" spans="1:9" ht="15.75" thickBot="1" x14ac:dyDescent="0.3">
      <c r="A47" s="5" t="s">
        <v>8</v>
      </c>
      <c r="B47" s="11"/>
      <c r="C47" s="8"/>
      <c r="D47" s="11"/>
      <c r="E47" s="8"/>
      <c r="F47" s="11"/>
      <c r="G47" s="8"/>
      <c r="H47" s="11"/>
    </row>
    <row r="48" spans="1:9" x14ac:dyDescent="0.25">
      <c r="A48" s="4" t="s">
        <v>10</v>
      </c>
      <c r="B48" s="10">
        <v>0.95833333333333337</v>
      </c>
      <c r="C48" s="7"/>
      <c r="D48" s="10"/>
      <c r="E48" s="7"/>
      <c r="F48" s="10"/>
      <c r="G48" s="7"/>
      <c r="H48" s="10"/>
    </row>
    <row r="49" spans="1:12" ht="15.75" thickBot="1" x14ac:dyDescent="0.3">
      <c r="A49" s="6" t="s">
        <v>11</v>
      </c>
      <c r="B49" s="12">
        <v>0.29166666666666669</v>
      </c>
      <c r="C49" s="9"/>
      <c r="D49" s="12"/>
      <c r="E49" s="9"/>
      <c r="F49" s="12"/>
      <c r="G49" s="9"/>
      <c r="H49" s="12"/>
    </row>
    <row r="50" spans="1:12" ht="15.75" thickBot="1" x14ac:dyDescent="0.3">
      <c r="A50" s="18" t="s">
        <v>19</v>
      </c>
      <c r="B50" s="19">
        <f>(B47-B46)+(B49-B48)</f>
        <v>-0.66666666666666674</v>
      </c>
      <c r="C50" s="19">
        <f t="shared" ref="C50:H50" si="25">(C47-C46)+(C49-C48)</f>
        <v>0</v>
      </c>
      <c r="D50" s="19">
        <f t="shared" si="25"/>
        <v>0</v>
      </c>
      <c r="E50" s="19">
        <f t="shared" si="25"/>
        <v>0</v>
      </c>
      <c r="F50" s="19">
        <f t="shared" si="25"/>
        <v>0</v>
      </c>
      <c r="G50" s="19">
        <f t="shared" si="25"/>
        <v>0</v>
      </c>
      <c r="H50" s="19">
        <f t="shared" si="25"/>
        <v>0</v>
      </c>
    </row>
    <row r="51" spans="1:12" ht="15.75" thickBot="1" x14ac:dyDescent="0.3">
      <c r="A51" s="18" t="s">
        <v>17</v>
      </c>
      <c r="B51" s="21">
        <f>('Bases Calculs'!$B$7&gt;=B46)*('Bases Calculs'!$B$8&lt;=B47)+('Bases Calculs'!$B$9&gt;=B48)*('Bases Calculs'!$B$10&lt;=(B49+(B49&lt;0.5)))*(B49&lt;&gt;"")</f>
        <v>0</v>
      </c>
      <c r="C51" s="14">
        <f>('Bases Calculs'!$B$7&gt;=C46)*('Bases Calculs'!$B$8&lt;=C47)+('Bases Calculs'!$B$9&gt;=C48)*('Bases Calculs'!$B$10&lt;=(C49+(C49&lt;0.5)))*(C49&lt;&gt;"")</f>
        <v>0</v>
      </c>
      <c r="D51" s="13">
        <f>('Bases Calculs'!$B$7&gt;=D46)*('Bases Calculs'!$B$8&lt;=D47)+('Bases Calculs'!$B$9&gt;=D48)*('Bases Calculs'!$B$10&lt;=(D49+(D49&lt;0.5)))*(D49&lt;&gt;"")</f>
        <v>0</v>
      </c>
      <c r="E51" s="14">
        <f>('Bases Calculs'!$B$7&gt;=E46)*('Bases Calculs'!$B$8&lt;=E47)+('Bases Calculs'!$B$9&gt;=E48)*('Bases Calculs'!$B$10&lt;=(E49+(E49&lt;0.5)))*(E49&lt;&gt;"")</f>
        <v>0</v>
      </c>
      <c r="F51" s="13">
        <f>('Bases Calculs'!$B$7&gt;=F46)*('Bases Calculs'!$B$8&lt;=F47)+('Bases Calculs'!$B$9&gt;=F48)*('Bases Calculs'!$B$10&lt;=(F49+(F49&lt;0.5)))*(F49&lt;&gt;"")</f>
        <v>0</v>
      </c>
      <c r="G51" s="14">
        <f>('Bases Calculs'!$B$7&gt;=G46)*('Bases Calculs'!$B$8&lt;=G47)+('Bases Calculs'!$B$9&gt;=G48)*('Bases Calculs'!$B$10&lt;=(G49+(G49&lt;0.5)))*(G49&lt;&gt;"")</f>
        <v>0</v>
      </c>
      <c r="H51" s="15">
        <f>('Bases Calculs'!$B$7&gt;=H46)*('Bases Calculs'!$B$8&lt;=H47)+('Bases Calculs'!$B$9&gt;=H48)*('Bases Calculs'!$B$10&lt;=(H49+(H49&lt;0.5)))*(H49&lt;&gt;"")</f>
        <v>0</v>
      </c>
    </row>
    <row r="52" spans="1:12" ht="15.75" thickBot="1" x14ac:dyDescent="0.3">
      <c r="G52" s="17" t="s">
        <v>6</v>
      </c>
      <c r="H52" s="24">
        <f>SUM(B50:H50)</f>
        <v>-0.66666666666666674</v>
      </c>
    </row>
    <row r="53" spans="1:12" ht="15.75" thickBot="1" x14ac:dyDescent="0.3">
      <c r="G53" s="17" t="s">
        <v>7</v>
      </c>
      <c r="H53" s="30">
        <f>(H52-H$1)*(1)</f>
        <v>-2.291666666666667</v>
      </c>
    </row>
    <row r="54" spans="1:12" ht="15.75" thickBot="1" x14ac:dyDescent="0.3"/>
    <row r="55" spans="1:12" ht="15.75" thickBot="1" x14ac:dyDescent="0.3">
      <c r="B55" s="31"/>
      <c r="D55" s="17" t="s">
        <v>7</v>
      </c>
      <c r="E55" s="30">
        <f>SUM(H13,H23,H33,H43,H53)</f>
        <v>-3.4791666666666665</v>
      </c>
      <c r="G55" s="16" t="s">
        <v>20</v>
      </c>
      <c r="H55" s="23">
        <f>SUM(B11:H11)+SUM(B21:H21)+SUM(B31:H31)+SUM(B41:H41)+SUM(B51:H51)</f>
        <v>21</v>
      </c>
      <c r="K55" s="1"/>
      <c r="L55" s="1"/>
    </row>
    <row r="58" spans="1:12" x14ac:dyDescent="0.25">
      <c r="B58" s="2"/>
      <c r="D58" s="29"/>
    </row>
    <row r="59" spans="1:12" x14ac:dyDescent="0.25">
      <c r="B59" s="2"/>
    </row>
    <row r="60" spans="1:12" x14ac:dyDescent="0.25">
      <c r="B60" s="2"/>
    </row>
    <row r="65" spans="1:2" x14ac:dyDescent="0.25">
      <c r="A65" s="3"/>
      <c r="B65" s="2"/>
    </row>
    <row r="66" spans="1:2" x14ac:dyDescent="0.25">
      <c r="A66" s="3"/>
      <c r="B66" s="2"/>
    </row>
  </sheetData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C10"/>
  <sheetViews>
    <sheetView workbookViewId="0">
      <selection activeCell="B7" sqref="B7:B10"/>
    </sheetView>
  </sheetViews>
  <sheetFormatPr baseColWidth="10" defaultRowHeight="15" x14ac:dyDescent="0.25"/>
  <cols>
    <col min="10" max="10" width="11.28515625" customWidth="1"/>
  </cols>
  <sheetData>
    <row r="4" spans="1:3" x14ac:dyDescent="0.25">
      <c r="B4" s="2"/>
      <c r="C4" s="2"/>
    </row>
    <row r="5" spans="1:3" x14ac:dyDescent="0.25">
      <c r="A5" s="3" t="s">
        <v>12</v>
      </c>
    </row>
    <row r="7" spans="1:3" x14ac:dyDescent="0.25">
      <c r="A7" s="3" t="s">
        <v>13</v>
      </c>
      <c r="B7" s="2">
        <v>0.54166666666666663</v>
      </c>
    </row>
    <row r="8" spans="1:3" x14ac:dyDescent="0.25">
      <c r="A8" s="3" t="s">
        <v>14</v>
      </c>
      <c r="B8" s="2">
        <v>0.58333333333333337</v>
      </c>
    </row>
    <row r="9" spans="1:3" x14ac:dyDescent="0.25">
      <c r="A9" s="3" t="s">
        <v>15</v>
      </c>
      <c r="B9" s="2">
        <v>0.79166666666666663</v>
      </c>
    </row>
    <row r="10" spans="1:3" x14ac:dyDescent="0.25">
      <c r="A10" s="3" t="s">
        <v>16</v>
      </c>
      <c r="B10" s="2">
        <v>0.875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Heures Semaine</vt:lpstr>
      <vt:lpstr>Bases Calculs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2016-04-27T14:36:16Z</dcterms:modified>
</cp:coreProperties>
</file>