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ëlle\Desktop\"/>
    </mc:Choice>
  </mc:AlternateContent>
  <bookViews>
    <workbookView xWindow="0" yWindow="0" windowWidth="20490" windowHeight="7200" activeTab="1"/>
  </bookViews>
  <sheets>
    <sheet name="Produits à commander" sheetId="2" r:id="rId1"/>
    <sheet name="Bon de commande" sheetId="3" r:id="rId2"/>
    <sheet name="historique commande" sheetId="4" r:id="rId3"/>
  </sheets>
  <externalReferences>
    <externalReference r:id="rId4"/>
    <externalReference r:id="rId5"/>
  </externalReferences>
  <definedNames>
    <definedName name="_xlnm._FilterDatabase" localSheetId="1" hidden="1">'Bon de commande'!$A$5:$F$12</definedName>
    <definedName name="_xlnm._FilterDatabase" localSheetId="2" hidden="1">'historique commande'!$A$1:$G$1</definedName>
    <definedName name="_xlnm._FilterDatabase" localSheetId="0" hidden="1">'Produits à commander'!$B$2:$I$43</definedName>
    <definedName name="_xlnm.Criteria" localSheetId="2">'historique commande'!#REF!</definedName>
    <definedName name="_xlnm.Criteria" localSheetId="0">'Produits à commander'!$A$2:$I$7</definedName>
    <definedName name="_xlnm.Extract" localSheetId="2">'historique commande'!$P$7:$S$64</definedName>
    <definedName name="_xlnm.Extract" localSheetId="0">'Produits à commander'!$L$11:$T$17</definedName>
    <definedName name="listeproduits" localSheetId="2">[1]produits!$J$11:$J$578</definedName>
    <definedName name="listeproduits">#REF!</definedName>
    <definedName name="numcommande">'historique commande'!$A:$A</definedName>
    <definedName name="produits">#REF!</definedName>
    <definedName name="_xlnm.Print_Area" localSheetId="1">'Bon de commande'!$A$1:$G$51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4" l="1"/>
  <c r="O3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308" i="4"/>
  <c r="O309" i="4"/>
  <c r="O310" i="4"/>
  <c r="O311" i="4"/>
  <c r="O312" i="4"/>
  <c r="O313" i="4"/>
  <c r="O314" i="4"/>
  <c r="O315" i="4"/>
  <c r="O316" i="4"/>
  <c r="O317" i="4"/>
  <c r="O318" i="4"/>
  <c r="O319" i="4"/>
  <c r="O320" i="4"/>
  <c r="O321" i="4"/>
  <c r="O322" i="4"/>
  <c r="O323" i="4"/>
  <c r="O324" i="4"/>
  <c r="O325" i="4"/>
  <c r="O326" i="4"/>
  <c r="O327" i="4"/>
  <c r="O328" i="4"/>
  <c r="O329" i="4"/>
  <c r="O330" i="4"/>
  <c r="O331" i="4"/>
  <c r="O332" i="4"/>
  <c r="O333" i="4"/>
  <c r="O334" i="4"/>
  <c r="O335" i="4"/>
  <c r="O336" i="4"/>
  <c r="O337" i="4"/>
  <c r="O338" i="4"/>
  <c r="O339" i="4"/>
  <c r="O340" i="4"/>
  <c r="O341" i="4"/>
  <c r="O342" i="4"/>
  <c r="O343" i="4"/>
  <c r="O344" i="4"/>
  <c r="O345" i="4"/>
  <c r="O346" i="4"/>
  <c r="O347" i="4"/>
  <c r="O348" i="4"/>
  <c r="O349" i="4"/>
  <c r="O350" i="4"/>
  <c r="O351" i="4"/>
  <c r="O352" i="4"/>
  <c r="O353" i="4"/>
  <c r="O354" i="4"/>
  <c r="O355" i="4"/>
  <c r="O356" i="4"/>
  <c r="O357" i="4"/>
  <c r="O358" i="4"/>
  <c r="O359" i="4"/>
  <c r="O360" i="4"/>
  <c r="O361" i="4"/>
  <c r="O362" i="4"/>
  <c r="O363" i="4"/>
  <c r="O364" i="4"/>
  <c r="O365" i="4"/>
  <c r="O366" i="4"/>
  <c r="O367" i="4"/>
  <c r="O368" i="4"/>
  <c r="O369" i="4"/>
  <c r="O370" i="4"/>
  <c r="O371" i="4"/>
  <c r="O372" i="4"/>
  <c r="O373" i="4"/>
  <c r="O374" i="4"/>
  <c r="O375" i="4"/>
  <c r="O376" i="4"/>
  <c r="O377" i="4"/>
  <c r="O378" i="4"/>
  <c r="O379" i="4"/>
  <c r="O380" i="4"/>
  <c r="O381" i="4"/>
  <c r="O382" i="4"/>
  <c r="O383" i="4"/>
  <c r="O384" i="4"/>
  <c r="O385" i="4"/>
  <c r="O386" i="4"/>
  <c r="O387" i="4"/>
  <c r="O388" i="4"/>
  <c r="O389" i="4"/>
  <c r="O390" i="4"/>
  <c r="O391" i="4"/>
  <c r="O392" i="4"/>
  <c r="O393" i="4"/>
  <c r="O394" i="4"/>
  <c r="O395" i="4"/>
  <c r="O396" i="4"/>
  <c r="O397" i="4"/>
  <c r="O398" i="4"/>
  <c r="O399" i="4"/>
  <c r="O400" i="4"/>
  <c r="O401" i="4"/>
  <c r="O402" i="4"/>
  <c r="O403" i="4"/>
  <c r="O404" i="4"/>
  <c r="O405" i="4"/>
  <c r="O406" i="4"/>
  <c r="O407" i="4"/>
  <c r="O408" i="4"/>
  <c r="O409" i="4"/>
  <c r="O410" i="4"/>
  <c r="O411" i="4"/>
  <c r="O412" i="4"/>
  <c r="O413" i="4"/>
  <c r="O414" i="4"/>
  <c r="O415" i="4"/>
  <c r="O416" i="4"/>
  <c r="O417" i="4"/>
  <c r="O418" i="4"/>
  <c r="O419" i="4"/>
  <c r="O420" i="4"/>
  <c r="O421" i="4"/>
  <c r="O422" i="4"/>
  <c r="O423" i="4"/>
  <c r="O424" i="4"/>
  <c r="O425" i="4"/>
  <c r="O426" i="4"/>
  <c r="O427" i="4"/>
  <c r="O428" i="4"/>
  <c r="O429" i="4"/>
  <c r="O430" i="4"/>
  <c r="O431" i="4"/>
  <c r="O432" i="4"/>
  <c r="O433" i="4"/>
  <c r="O434" i="4"/>
  <c r="O435" i="4"/>
  <c r="O436" i="4"/>
  <c r="O437" i="4"/>
  <c r="O438" i="4"/>
  <c r="O439" i="4"/>
  <c r="O440" i="4"/>
  <c r="O441" i="4"/>
  <c r="O442" i="4"/>
  <c r="O443" i="4"/>
  <c r="O444" i="4"/>
  <c r="O445" i="4"/>
  <c r="O446" i="4"/>
  <c r="O447" i="4"/>
  <c r="O448" i="4"/>
  <c r="O449" i="4"/>
  <c r="O450" i="4"/>
  <c r="O451" i="4"/>
  <c r="O452" i="4"/>
  <c r="O453" i="4"/>
  <c r="O454" i="4"/>
  <c r="O455" i="4"/>
  <c r="O456" i="4"/>
  <c r="O457" i="4"/>
  <c r="O458" i="4"/>
  <c r="O459" i="4"/>
  <c r="O460" i="4"/>
  <c r="O461" i="4"/>
  <c r="O462" i="4"/>
  <c r="O463" i="4"/>
  <c r="O464" i="4"/>
  <c r="O465" i="4"/>
  <c r="O466" i="4"/>
  <c r="O467" i="4"/>
  <c r="O468" i="4"/>
  <c r="O469" i="4"/>
  <c r="O470" i="4"/>
  <c r="O471" i="4"/>
  <c r="O472" i="4"/>
  <c r="O473" i="4"/>
  <c r="O474" i="4"/>
  <c r="O475" i="4"/>
  <c r="O476" i="4"/>
  <c r="O477" i="4"/>
  <c r="O478" i="4"/>
  <c r="O479" i="4"/>
  <c r="O480" i="4"/>
  <c r="O481" i="4"/>
  <c r="O482" i="4"/>
  <c r="O483" i="4"/>
  <c r="O484" i="4"/>
  <c r="O485" i="4"/>
  <c r="O486" i="4"/>
  <c r="O487" i="4"/>
  <c r="O488" i="4"/>
  <c r="O489" i="4"/>
  <c r="O490" i="4"/>
  <c r="O491" i="4"/>
  <c r="O492" i="4"/>
  <c r="O493" i="4"/>
  <c r="O494" i="4"/>
  <c r="O495" i="4"/>
  <c r="O496" i="4"/>
  <c r="O497" i="4"/>
  <c r="O498" i="4"/>
  <c r="O499" i="4"/>
  <c r="O500" i="4"/>
  <c r="O501" i="4"/>
  <c r="O502" i="4"/>
  <c r="O503" i="4"/>
  <c r="O504" i="4"/>
  <c r="O505" i="4"/>
  <c r="O506" i="4"/>
  <c r="O507" i="4"/>
  <c r="O508" i="4"/>
  <c r="O509" i="4"/>
  <c r="O510" i="4"/>
  <c r="O511" i="4"/>
  <c r="O512" i="4"/>
  <c r="O513" i="4"/>
  <c r="O514" i="4"/>
  <c r="O515" i="4"/>
  <c r="O516" i="4"/>
  <c r="O517" i="4"/>
  <c r="O518" i="4"/>
  <c r="O519" i="4"/>
  <c r="O520" i="4"/>
  <c r="O521" i="4"/>
  <c r="O522" i="4"/>
  <c r="O523" i="4"/>
  <c r="O524" i="4"/>
  <c r="O525" i="4"/>
  <c r="O526" i="4"/>
  <c r="O527" i="4"/>
  <c r="O528" i="4"/>
  <c r="O529" i="4"/>
  <c r="O530" i="4"/>
  <c r="O531" i="4"/>
  <c r="O532" i="4"/>
  <c r="O533" i="4"/>
  <c r="O534" i="4"/>
  <c r="O535" i="4"/>
  <c r="O536" i="4"/>
  <c r="O537" i="4"/>
  <c r="O538" i="4"/>
  <c r="O539" i="4"/>
  <c r="O540" i="4"/>
  <c r="O541" i="4"/>
  <c r="O542" i="4"/>
  <c r="O543" i="4"/>
  <c r="O544" i="4"/>
  <c r="O545" i="4"/>
  <c r="O546" i="4"/>
  <c r="O547" i="4"/>
  <c r="O548" i="4"/>
  <c r="O549" i="4"/>
  <c r="O550" i="4"/>
  <c r="O551" i="4"/>
  <c r="O552" i="4"/>
  <c r="O553" i="4"/>
  <c r="O554" i="4"/>
  <c r="O555" i="4"/>
  <c r="O556" i="4"/>
  <c r="O557" i="4"/>
  <c r="O558" i="4"/>
  <c r="O559" i="4"/>
  <c r="O560" i="4"/>
  <c r="O561" i="4"/>
  <c r="O562" i="4"/>
  <c r="O563" i="4"/>
  <c r="O564" i="4"/>
  <c r="O565" i="4"/>
  <c r="O566" i="4"/>
  <c r="O567" i="4"/>
  <c r="O568" i="4"/>
  <c r="O569" i="4"/>
  <c r="O570" i="4"/>
  <c r="O571" i="4"/>
  <c r="O572" i="4"/>
  <c r="O573" i="4"/>
  <c r="O574" i="4"/>
  <c r="O575" i="4"/>
  <c r="O576" i="4"/>
  <c r="O577" i="4"/>
  <c r="O578" i="4"/>
  <c r="O579" i="4"/>
  <c r="O580" i="4"/>
  <c r="O581" i="4"/>
  <c r="O582" i="4"/>
  <c r="O583" i="4"/>
  <c r="O584" i="4"/>
  <c r="O585" i="4"/>
  <c r="O586" i="4"/>
  <c r="O587" i="4"/>
  <c r="O588" i="4"/>
  <c r="O589" i="4"/>
  <c r="O590" i="4"/>
  <c r="O591" i="4"/>
  <c r="O592" i="4"/>
  <c r="O593" i="4"/>
  <c r="O594" i="4"/>
  <c r="O595" i="4"/>
  <c r="O596" i="4"/>
  <c r="O597" i="4"/>
  <c r="O598" i="4"/>
  <c r="O599" i="4"/>
  <c r="O600" i="4"/>
  <c r="O601" i="4"/>
  <c r="O602" i="4"/>
  <c r="O603" i="4"/>
  <c r="O604" i="4"/>
  <c r="O605" i="4"/>
  <c r="O606" i="4"/>
  <c r="O607" i="4"/>
  <c r="O608" i="4"/>
  <c r="O609" i="4"/>
  <c r="O610" i="4"/>
  <c r="O611" i="4"/>
  <c r="O612" i="4"/>
  <c r="O613" i="4"/>
  <c r="O614" i="4"/>
  <c r="O615" i="4"/>
  <c r="O616" i="4"/>
  <c r="O617" i="4"/>
  <c r="O618" i="4"/>
  <c r="O619" i="4"/>
  <c r="O620" i="4"/>
  <c r="O621" i="4"/>
  <c r="O622" i="4"/>
  <c r="O623" i="4"/>
  <c r="O624" i="4"/>
  <c r="O625" i="4"/>
  <c r="O626" i="4"/>
  <c r="O627" i="4"/>
  <c r="O628" i="4"/>
  <c r="O629" i="4"/>
  <c r="O630" i="4"/>
  <c r="O631" i="4"/>
  <c r="O632" i="4"/>
  <c r="O633" i="4"/>
  <c r="O634" i="4"/>
  <c r="O635" i="4"/>
  <c r="O636" i="4"/>
  <c r="O637" i="4"/>
  <c r="O638" i="4"/>
  <c r="O639" i="4"/>
  <c r="O640" i="4"/>
  <c r="O641" i="4"/>
  <c r="O642" i="4"/>
  <c r="O643" i="4"/>
  <c r="O644" i="4"/>
  <c r="O645" i="4"/>
  <c r="O646" i="4"/>
  <c r="O647" i="4"/>
  <c r="O648" i="4"/>
  <c r="O649" i="4"/>
  <c r="O650" i="4"/>
  <c r="O651" i="4"/>
  <c r="O652" i="4"/>
  <c r="O653" i="4"/>
  <c r="O654" i="4"/>
  <c r="O655" i="4"/>
  <c r="O656" i="4"/>
  <c r="O657" i="4"/>
  <c r="O658" i="4"/>
  <c r="O659" i="4"/>
  <c r="O660" i="4"/>
  <c r="O661" i="4"/>
  <c r="O662" i="4"/>
  <c r="O663" i="4"/>
  <c r="O664" i="4"/>
  <c r="O665" i="4"/>
  <c r="O666" i="4"/>
  <c r="O667" i="4"/>
  <c r="O668" i="4"/>
  <c r="O669" i="4"/>
  <c r="O670" i="4"/>
  <c r="O671" i="4"/>
  <c r="O672" i="4"/>
  <c r="O673" i="4"/>
  <c r="O674" i="4"/>
  <c r="O675" i="4"/>
  <c r="O676" i="4"/>
  <c r="O677" i="4"/>
  <c r="O678" i="4"/>
  <c r="O679" i="4"/>
  <c r="O680" i="4"/>
  <c r="O681" i="4"/>
  <c r="O682" i="4"/>
  <c r="O683" i="4"/>
  <c r="O684" i="4"/>
  <c r="O685" i="4"/>
  <c r="O686" i="4"/>
  <c r="O687" i="4"/>
  <c r="O688" i="4"/>
  <c r="O689" i="4"/>
  <c r="O690" i="4"/>
  <c r="O691" i="4"/>
  <c r="O692" i="4"/>
  <c r="O693" i="4"/>
  <c r="O694" i="4"/>
  <c r="O695" i="4"/>
  <c r="O696" i="4"/>
  <c r="O697" i="4"/>
  <c r="O698" i="4"/>
  <c r="O699" i="4"/>
  <c r="O700" i="4"/>
  <c r="O701" i="4"/>
  <c r="O702" i="4"/>
  <c r="O703" i="4"/>
  <c r="O704" i="4"/>
  <c r="O705" i="4"/>
  <c r="O706" i="4"/>
  <c r="O707" i="4"/>
  <c r="O708" i="4"/>
  <c r="O709" i="4"/>
  <c r="O710" i="4"/>
  <c r="O711" i="4"/>
  <c r="O712" i="4"/>
  <c r="O713" i="4"/>
  <c r="O714" i="4"/>
  <c r="O715" i="4"/>
  <c r="O716" i="4"/>
  <c r="O717" i="4"/>
  <c r="O718" i="4"/>
  <c r="O719" i="4"/>
  <c r="O720" i="4"/>
  <c r="O721" i="4"/>
  <c r="O722" i="4"/>
  <c r="O723" i="4"/>
  <c r="O724" i="4"/>
  <c r="O725" i="4"/>
  <c r="O726" i="4"/>
  <c r="O727" i="4"/>
  <c r="O728" i="4"/>
  <c r="O729" i="4"/>
  <c r="O730" i="4"/>
  <c r="O731" i="4"/>
  <c r="O732" i="4"/>
  <c r="O733" i="4"/>
  <c r="O734" i="4"/>
  <c r="O735" i="4"/>
  <c r="O736" i="4"/>
  <c r="O737" i="4"/>
  <c r="O738" i="4"/>
  <c r="O739" i="4"/>
  <c r="O740" i="4"/>
  <c r="O741" i="4"/>
  <c r="O742" i="4"/>
  <c r="O743" i="4"/>
  <c r="O744" i="4"/>
  <c r="O745" i="4"/>
  <c r="O746" i="4"/>
  <c r="O747" i="4"/>
  <c r="O748" i="4"/>
  <c r="O749" i="4"/>
  <c r="O750" i="4"/>
  <c r="O751" i="4"/>
  <c r="O752" i="4"/>
  <c r="O753" i="4"/>
  <c r="O754" i="4"/>
  <c r="O755" i="4"/>
  <c r="O756" i="4"/>
  <c r="O757" i="4"/>
  <c r="O758" i="4"/>
  <c r="O759" i="4"/>
  <c r="O760" i="4"/>
  <c r="O761" i="4"/>
  <c r="O762" i="4"/>
  <c r="O763" i="4"/>
  <c r="O764" i="4"/>
  <c r="O765" i="4"/>
  <c r="O766" i="4"/>
  <c r="O767" i="4"/>
  <c r="O768" i="4"/>
  <c r="O769" i="4"/>
  <c r="O770" i="4"/>
  <c r="O771" i="4"/>
  <c r="O772" i="4"/>
  <c r="O773" i="4"/>
  <c r="O774" i="4"/>
  <c r="O775" i="4"/>
  <c r="O776" i="4"/>
  <c r="O777" i="4"/>
  <c r="O778" i="4"/>
  <c r="O779" i="4"/>
  <c r="O780" i="4"/>
  <c r="O781" i="4"/>
  <c r="O782" i="4"/>
  <c r="O783" i="4"/>
  <c r="O784" i="4"/>
  <c r="O785" i="4"/>
  <c r="O786" i="4"/>
  <c r="O787" i="4"/>
  <c r="O788" i="4"/>
  <c r="O789" i="4"/>
  <c r="O790" i="4"/>
  <c r="O791" i="4"/>
  <c r="O792" i="4"/>
  <c r="O793" i="4"/>
  <c r="O794" i="4"/>
  <c r="O795" i="4"/>
  <c r="O796" i="4"/>
  <c r="O797" i="4"/>
  <c r="O798" i="4"/>
  <c r="O799" i="4"/>
  <c r="O800" i="4"/>
  <c r="O801" i="4"/>
  <c r="O802" i="4"/>
  <c r="O803" i="4"/>
  <c r="O804" i="4"/>
  <c r="O805" i="4"/>
  <c r="O806" i="4"/>
  <c r="O807" i="4"/>
  <c r="O808" i="4"/>
  <c r="O809" i="4"/>
  <c r="O810" i="4"/>
  <c r="O811" i="4"/>
  <c r="O812" i="4"/>
  <c r="O813" i="4"/>
  <c r="O814" i="4"/>
  <c r="O815" i="4"/>
  <c r="O816" i="4"/>
  <c r="O817" i="4"/>
  <c r="O818" i="4"/>
  <c r="O819" i="4"/>
  <c r="O820" i="4"/>
  <c r="O821" i="4"/>
  <c r="O822" i="4"/>
  <c r="O823" i="4"/>
  <c r="O824" i="4"/>
  <c r="O825" i="4"/>
  <c r="O826" i="4"/>
  <c r="O827" i="4"/>
  <c r="O828" i="4"/>
  <c r="O829" i="4"/>
  <c r="O830" i="4"/>
  <c r="O831" i="4"/>
  <c r="O832" i="4"/>
  <c r="O833" i="4"/>
  <c r="O834" i="4"/>
  <c r="O835" i="4"/>
  <c r="O836" i="4"/>
  <c r="O837" i="4"/>
  <c r="O838" i="4"/>
  <c r="O839" i="4"/>
  <c r="O840" i="4"/>
  <c r="O841" i="4"/>
  <c r="O842" i="4"/>
  <c r="O843" i="4"/>
  <c r="O844" i="4"/>
  <c r="O845" i="4"/>
  <c r="O846" i="4"/>
  <c r="O847" i="4"/>
  <c r="O848" i="4"/>
  <c r="O849" i="4"/>
  <c r="O850" i="4"/>
  <c r="O851" i="4"/>
  <c r="O852" i="4"/>
  <c r="O853" i="4"/>
  <c r="O854" i="4"/>
  <c r="N1" i="3" l="1"/>
  <c r="F3" i="3"/>
  <c r="E16" i="3"/>
  <c r="G16" i="3"/>
  <c r="E17" i="3"/>
  <c r="G17" i="3"/>
  <c r="E18" i="3"/>
  <c r="G18" i="3"/>
  <c r="E19" i="3"/>
  <c r="G19" i="3"/>
  <c r="E20" i="3"/>
  <c r="G20" i="3"/>
  <c r="E21" i="3"/>
  <c r="G21" i="3"/>
  <c r="E22" i="3"/>
  <c r="G22" i="3"/>
  <c r="E23" i="3"/>
  <c r="G23" i="3"/>
  <c r="E24" i="3"/>
  <c r="G24" i="3"/>
  <c r="E25" i="3"/>
  <c r="G25" i="3"/>
  <c r="E26" i="3"/>
  <c r="G26" i="3"/>
  <c r="E27" i="3"/>
  <c r="G27" i="3"/>
  <c r="E28" i="3"/>
  <c r="G28" i="3"/>
  <c r="E29" i="3"/>
  <c r="G29" i="3"/>
  <c r="E30" i="3"/>
  <c r="G30" i="3"/>
  <c r="E31" i="3"/>
  <c r="G31" i="3"/>
  <c r="E32" i="3"/>
  <c r="G32" i="3"/>
  <c r="E33" i="3"/>
  <c r="G33" i="3"/>
  <c r="G34" i="3"/>
  <c r="E35" i="3"/>
  <c r="G35" i="3"/>
  <c r="A44" i="3"/>
  <c r="A45" i="3"/>
  <c r="A46" i="3"/>
  <c r="A47" i="3"/>
  <c r="A48" i="3"/>
  <c r="A1" i="2"/>
  <c r="D3" i="2"/>
  <c r="E3" i="2"/>
  <c r="F3" i="2"/>
  <c r="I3" i="2"/>
  <c r="D4" i="2"/>
  <c r="E4" i="2"/>
  <c r="F4" i="2"/>
  <c r="I4" i="2"/>
  <c r="D5" i="2"/>
  <c r="E5" i="2"/>
  <c r="F5" i="2"/>
  <c r="I5" i="2"/>
  <c r="D6" i="2"/>
  <c r="E6" i="2"/>
  <c r="F6" i="2"/>
  <c r="I6" i="2"/>
  <c r="D7" i="2"/>
  <c r="E7" i="2"/>
  <c r="F7" i="2"/>
  <c r="I7" i="2"/>
  <c r="D8" i="2"/>
  <c r="E8" i="2"/>
  <c r="F8" i="2"/>
  <c r="I8" i="2"/>
  <c r="D9" i="2"/>
  <c r="E9" i="2"/>
  <c r="F9" i="2"/>
  <c r="I9" i="2"/>
  <c r="D10" i="2"/>
  <c r="E10" i="2"/>
  <c r="F10" i="2"/>
  <c r="I10" i="2"/>
  <c r="D11" i="2"/>
  <c r="E11" i="2"/>
  <c r="F11" i="2"/>
  <c r="I11" i="2"/>
  <c r="D12" i="2"/>
  <c r="E12" i="2"/>
  <c r="F12" i="2"/>
  <c r="I12" i="2"/>
  <c r="D13" i="2"/>
  <c r="E13" i="2"/>
  <c r="F13" i="2"/>
  <c r="I13" i="2"/>
  <c r="D14" i="2"/>
  <c r="E14" i="2"/>
  <c r="F14" i="2"/>
  <c r="I14" i="2"/>
  <c r="D15" i="2"/>
  <c r="E15" i="2"/>
  <c r="F15" i="2"/>
  <c r="I15" i="2"/>
  <c r="D16" i="2"/>
  <c r="E16" i="2"/>
  <c r="F16" i="2"/>
  <c r="I16" i="2"/>
  <c r="D17" i="2"/>
  <c r="E17" i="2"/>
  <c r="F17" i="2"/>
  <c r="I17" i="2"/>
  <c r="D18" i="2"/>
  <c r="E18" i="2"/>
  <c r="F18" i="2"/>
  <c r="I18" i="2"/>
  <c r="D19" i="2"/>
  <c r="E19" i="2"/>
  <c r="F19" i="2"/>
  <c r="I19" i="2"/>
  <c r="D20" i="2"/>
  <c r="E20" i="2"/>
  <c r="F20" i="2"/>
  <c r="I20" i="2"/>
  <c r="D21" i="2"/>
  <c r="E21" i="2"/>
  <c r="F21" i="2"/>
  <c r="I21" i="2"/>
  <c r="D22" i="2"/>
  <c r="E22" i="2"/>
  <c r="F22" i="2"/>
  <c r="I22" i="2"/>
  <c r="D23" i="2"/>
  <c r="E23" i="2"/>
  <c r="F23" i="2"/>
  <c r="I23" i="2"/>
  <c r="D24" i="2"/>
  <c r="E24" i="2"/>
  <c r="F24" i="2"/>
  <c r="I24" i="2"/>
  <c r="D25" i="2"/>
  <c r="E25" i="2"/>
  <c r="F25" i="2"/>
  <c r="I25" i="2"/>
  <c r="D26" i="2"/>
  <c r="E26" i="2"/>
  <c r="F26" i="2"/>
  <c r="I26" i="2"/>
  <c r="D27" i="2"/>
  <c r="E27" i="2"/>
  <c r="F27" i="2"/>
  <c r="I27" i="2"/>
  <c r="D28" i="2"/>
  <c r="E28" i="2"/>
  <c r="F28" i="2"/>
  <c r="I28" i="2"/>
  <c r="D29" i="2"/>
  <c r="E29" i="2"/>
  <c r="F29" i="2"/>
  <c r="I29" i="2"/>
  <c r="D30" i="2"/>
  <c r="E30" i="2"/>
  <c r="F30" i="2"/>
  <c r="I30" i="2"/>
  <c r="D31" i="2"/>
  <c r="E31" i="2"/>
  <c r="F31" i="2"/>
  <c r="I31" i="2"/>
  <c r="D32" i="2"/>
  <c r="E32" i="2"/>
  <c r="F32" i="2"/>
  <c r="I32" i="2"/>
  <c r="D33" i="2"/>
  <c r="E33" i="2"/>
  <c r="F33" i="2"/>
  <c r="I33" i="2"/>
  <c r="D34" i="2"/>
  <c r="E34" i="2"/>
  <c r="F34" i="2"/>
  <c r="I34" i="2"/>
  <c r="D35" i="2"/>
  <c r="E35" i="2"/>
  <c r="F35" i="2"/>
  <c r="I35" i="2"/>
  <c r="D36" i="2"/>
  <c r="E36" i="2"/>
  <c r="F36" i="2"/>
  <c r="I36" i="2"/>
  <c r="D37" i="2"/>
  <c r="E37" i="2"/>
  <c r="F37" i="2"/>
  <c r="I37" i="2"/>
  <c r="E38" i="2"/>
  <c r="F38" i="2"/>
  <c r="I38" i="2"/>
  <c r="F39" i="2"/>
  <c r="I39" i="2"/>
  <c r="F40" i="2"/>
  <c r="I40" i="2"/>
  <c r="F41" i="2"/>
  <c r="I41" i="2"/>
  <c r="F42" i="2"/>
  <c r="I42" i="2"/>
  <c r="F43" i="2"/>
  <c r="I43" i="2"/>
  <c r="F44" i="2"/>
  <c r="I44" i="2"/>
  <c r="F45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G36" i="3" l="1"/>
  <c r="G37" i="3" s="1"/>
  <c r="G38" i="3" s="1"/>
  <c r="A11" i="3"/>
  <c r="E11" i="3"/>
  <c r="A9" i="3"/>
  <c r="B10" i="3"/>
  <c r="B6" i="3"/>
  <c r="E10" i="3"/>
  <c r="A12" i="3"/>
  <c r="A10" i="3"/>
  <c r="A8" i="3"/>
  <c r="E9" i="3"/>
</calcChain>
</file>

<file path=xl/sharedStrings.xml><?xml version="1.0" encoding="utf-8"?>
<sst xmlns="http://schemas.openxmlformats.org/spreadsheetml/2006/main" count="175" uniqueCount="68">
  <si>
    <t>Monique BERGER</t>
  </si>
  <si>
    <t>Laboratoire d'Agro-Physiologie Pedago</t>
  </si>
  <si>
    <t>}Membrane 10kD Nadir, cellulose grande cellule (x10)</t>
  </si>
  <si>
    <t>Anne CALMON</t>
  </si>
  <si>
    <t>}Membrane 10kD Nadir, PES grande cellule, (x10)</t>
  </si>
  <si>
    <t>Mickael TENET</t>
  </si>
  <si>
    <t>Gants latex non poudré taille L (100ux10)</t>
  </si>
  <si>
    <t>Frédéric VIOLLEAU</t>
  </si>
  <si>
    <t>colonne Prevail, silice phase, 250mm  x 2,1mm, 5µm</t>
  </si>
  <si>
    <t>Didier KLEIBER</t>
  </si>
  <si>
    <t>Halle de Technologies Alimentaires Pedago</t>
  </si>
  <si>
    <t>unités de filtration seringue Millex stériel (membrane Durapore PVDF) (x50)</t>
  </si>
  <si>
    <t>Cétrimide (500g)</t>
  </si>
  <si>
    <t>Boîte de rangement ABS bleu pour 100 lames avec fond en mousse</t>
  </si>
  <si>
    <t>Pieds de loupe binooculaire</t>
  </si>
  <si>
    <t xml:space="preserve">Remarque </t>
  </si>
  <si>
    <t>Utilisateur</t>
  </si>
  <si>
    <t>Demandeur</t>
  </si>
  <si>
    <t>Fournisseur</t>
  </si>
  <si>
    <t>Prix HT</t>
  </si>
  <si>
    <t>Références</t>
  </si>
  <si>
    <t>Quantité</t>
  </si>
  <si>
    <t>Produits à commander</t>
  </si>
  <si>
    <t>Date</t>
  </si>
  <si>
    <t>A livrer à :</t>
  </si>
  <si>
    <t>N° TVA intracommunautaire : FR 38776944142</t>
  </si>
  <si>
    <t>F-31076 TOULOUSE Cedex 3</t>
  </si>
  <si>
    <t>75 voie du TOEC</t>
  </si>
  <si>
    <t xml:space="preserve">Total TTC : </t>
  </si>
  <si>
    <t>E.I Purpan</t>
  </si>
  <si>
    <t>TVA :</t>
  </si>
  <si>
    <t>Laboratoire d'Agro-Physiologie</t>
  </si>
  <si>
    <t>A facturer :</t>
  </si>
  <si>
    <t>Fraits de port :</t>
  </si>
  <si>
    <t>Prix HT :</t>
  </si>
  <si>
    <t xml:space="preserve">Quantité : </t>
  </si>
  <si>
    <t>Références :</t>
  </si>
  <si>
    <t>Produit :</t>
  </si>
  <si>
    <t>Commande n°</t>
  </si>
  <si>
    <t>mail :</t>
  </si>
  <si>
    <t>Fax :</t>
  </si>
  <si>
    <t>Tel :</t>
  </si>
  <si>
    <t>n° fournisseur :</t>
  </si>
  <si>
    <t>Projet :</t>
  </si>
  <si>
    <t xml:space="preserve">Utilisateur : </t>
  </si>
  <si>
    <t xml:space="preserve">Code client : </t>
  </si>
  <si>
    <t xml:space="preserve">Date : </t>
  </si>
  <si>
    <t>BON DE COMMANDE</t>
  </si>
  <si>
    <t>C:\Users\Coline\Desktop\</t>
  </si>
  <si>
    <t>}Membrane 5kD Nadir, PES petite cellule, (x10)</t>
  </si>
  <si>
    <t>Vinéo FUI (6116)</t>
  </si>
  <si>
    <t>WATERS S.A.S</t>
  </si>
  <si>
    <t xml:space="preserve"> </t>
  </si>
  <si>
    <t>WYATT Technology</t>
  </si>
  <si>
    <t>Fenètre de cellule de mesure pour instrument DAWN/miniDAWN</t>
  </si>
  <si>
    <t>}Membrane 10kD Nadir, PES petite cellule, (x10)</t>
  </si>
  <si>
    <t>batterie de secours 12V 7Ah</t>
  </si>
  <si>
    <t>Ozone (LAP Blé: 6110)</t>
  </si>
  <si>
    <t>frais de port, emballage , expédition</t>
  </si>
  <si>
    <t>Pourcentage frais de port</t>
  </si>
  <si>
    <t>Frais de port  d'une commande</t>
  </si>
  <si>
    <t>Montant total de la commande</t>
  </si>
  <si>
    <t>Référence</t>
  </si>
  <si>
    <t>Produits</t>
  </si>
  <si>
    <t xml:space="preserve">Frais de port </t>
  </si>
  <si>
    <t xml:space="preserve">Montant HT </t>
  </si>
  <si>
    <t>Projet</t>
  </si>
  <si>
    <t>n°commande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</si>
</sst>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1"/>
      <color rgb="FF000000"/>
      <name val="Calibri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2" borderId="2" applyNumberFormat="0" applyAlignment="0" applyProtection="0"/>
    <xf numFmtId="0" fontId="4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9" fontId="1" fillId="0" borderId="0" applyFont="0" applyFill="0" applyBorder="0" applyAlignment="0" applyProtection="0"/>
  </cellStyleXfs>
  <cellXfs count="83">
    <xf numFmtId="0" fontId="0" fillId="0" borderId="0" xfId="0"/>
    <xf numFmtId="44" fontId="0" fillId="0" borderId="0" xfId="1" applyFont="1"/>
    <xf numFmtId="0" fontId="0" fillId="0" borderId="0" xfId="0" applyAlignment="1"/>
    <xf numFmtId="14" fontId="0" fillId="0" borderId="0" xfId="0" applyNumberFormat="1"/>
    <xf numFmtId="0" fontId="0" fillId="0" borderId="0" xfId="0" applyFill="1"/>
    <xf numFmtId="44" fontId="0" fillId="0" borderId="0" xfId="1" applyFont="1" applyFill="1"/>
    <xf numFmtId="0" fontId="0" fillId="0" borderId="0" xfId="0" applyFill="1" applyAlignment="1"/>
    <xf numFmtId="14" fontId="0" fillId="0" borderId="0" xfId="0" applyNumberFormat="1" applyFill="1"/>
    <xf numFmtId="0" fontId="5" fillId="0" borderId="0" xfId="0" applyFont="1" applyFill="1"/>
    <xf numFmtId="44" fontId="5" fillId="0" borderId="0" xfId="1" applyFont="1" applyFill="1"/>
    <xf numFmtId="0" fontId="5" fillId="0" borderId="0" xfId="0" applyFont="1" applyFill="1" applyAlignment="1"/>
    <xf numFmtId="0" fontId="5" fillId="7" borderId="0" xfId="0" applyFont="1" applyFill="1"/>
    <xf numFmtId="44" fontId="5" fillId="7" borderId="0" xfId="1" applyFont="1" applyFill="1"/>
    <xf numFmtId="0" fontId="5" fillId="7" borderId="0" xfId="0" applyFont="1" applyFill="1" applyAlignment="1"/>
    <xf numFmtId="0" fontId="3" fillId="2" borderId="3" xfId="3" applyFont="1" applyBorder="1"/>
    <xf numFmtId="0" fontId="3" fillId="2" borderId="4" xfId="3" applyFont="1" applyBorder="1"/>
    <xf numFmtId="0" fontId="3" fillId="2" borderId="5" xfId="3" applyFont="1" applyBorder="1"/>
    <xf numFmtId="0" fontId="3" fillId="2" borderId="6" xfId="3" applyBorder="1"/>
    <xf numFmtId="0" fontId="3" fillId="2" borderId="7" xfId="3" applyBorder="1"/>
    <xf numFmtId="0" fontId="3" fillId="2" borderId="8" xfId="3" applyBorder="1"/>
    <xf numFmtId="0" fontId="3" fillId="2" borderId="9" xfId="3" applyBorder="1"/>
    <xf numFmtId="0" fontId="3" fillId="2" borderId="10" xfId="3" applyBorder="1"/>
    <xf numFmtId="0" fontId="3" fillId="2" borderId="11" xfId="3" applyBorder="1"/>
    <xf numFmtId="0" fontId="3" fillId="2" borderId="12" xfId="3" applyBorder="1"/>
    <xf numFmtId="164" fontId="4" fillId="3" borderId="0" xfId="1" applyNumberFormat="1" applyFont="1" applyFill="1"/>
    <xf numFmtId="0" fontId="4" fillId="3" borderId="0" xfId="4"/>
    <xf numFmtId="0" fontId="3" fillId="2" borderId="13" xfId="3" applyBorder="1"/>
    <xf numFmtId="0" fontId="3" fillId="2" borderId="14" xfId="3" applyBorder="1"/>
    <xf numFmtId="164" fontId="4" fillId="6" borderId="0" xfId="1" applyNumberFormat="1" applyFont="1" applyFill="1"/>
    <xf numFmtId="0" fontId="6" fillId="0" borderId="15" xfId="0" applyFont="1" applyBorder="1"/>
    <xf numFmtId="0" fontId="7" fillId="0" borderId="15" xfId="0" applyFont="1" applyBorder="1" applyAlignment="1"/>
    <xf numFmtId="0" fontId="0" fillId="0" borderId="15" xfId="0" applyBorder="1" applyAlignment="1">
      <alignment horizontal="center"/>
    </xf>
    <xf numFmtId="0" fontId="7" fillId="0" borderId="0" xfId="0" applyFont="1" applyBorder="1" applyAlignment="1"/>
    <xf numFmtId="0" fontId="6" fillId="0" borderId="0" xfId="0" applyFont="1" applyBorder="1"/>
    <xf numFmtId="0" fontId="7" fillId="7" borderId="0" xfId="0" applyFont="1" applyFill="1" applyBorder="1" applyAlignment="1"/>
    <xf numFmtId="0" fontId="0" fillId="7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6" borderId="0" xfId="7"/>
    <xf numFmtId="0" fontId="7" fillId="0" borderId="0" xfId="0" applyFont="1"/>
    <xf numFmtId="0" fontId="8" fillId="0" borderId="16" xfId="0" applyFont="1" applyBorder="1" applyAlignment="1"/>
    <xf numFmtId="0" fontId="0" fillId="0" borderId="17" xfId="0" applyBorder="1"/>
    <xf numFmtId="0" fontId="0" fillId="0" borderId="17" xfId="0" applyBorder="1" applyAlignment="1">
      <alignment horizontal="center" vertical="center"/>
    </xf>
    <xf numFmtId="0" fontId="8" fillId="0" borderId="17" xfId="0" applyFont="1" applyBorder="1" applyAlignment="1">
      <alignment horizontal="right"/>
    </xf>
    <xf numFmtId="0" fontId="7" fillId="0" borderId="15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9" fillId="0" borderId="0" xfId="0" applyFont="1"/>
    <xf numFmtId="0" fontId="10" fillId="0" borderId="0" xfId="0" applyFont="1" applyBorder="1" applyAlignment="1">
      <alignment horizontal="left"/>
    </xf>
    <xf numFmtId="0" fontId="10" fillId="0" borderId="0" xfId="0" applyFont="1"/>
    <xf numFmtId="0" fontId="0" fillId="0" borderId="0" xfId="0" applyFont="1" applyBorder="1" applyAlignment="1"/>
    <xf numFmtId="0" fontId="9" fillId="0" borderId="0" xfId="0" applyFont="1" applyAlignment="1">
      <alignment horizontal="center"/>
    </xf>
    <xf numFmtId="0" fontId="9" fillId="4" borderId="0" xfId="5" applyFont="1"/>
    <xf numFmtId="0" fontId="9" fillId="5" borderId="0" xfId="6" applyFont="1" applyAlignment="1">
      <alignment horizontal="center"/>
    </xf>
    <xf numFmtId="0" fontId="9" fillId="5" borderId="0" xfId="6" applyFont="1" applyAlignment="1">
      <alignment horizontal="right"/>
    </xf>
    <xf numFmtId="0" fontId="9" fillId="0" borderId="0" xfId="0" applyFont="1" applyAlignment="1"/>
    <xf numFmtId="0" fontId="9" fillId="5" borderId="0" xfId="6" applyFont="1"/>
    <xf numFmtId="0" fontId="9" fillId="4" borderId="0" xfId="5" applyNumberFormat="1" applyFo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Border="1" applyAlignment="1"/>
    <xf numFmtId="0" fontId="9" fillId="0" borderId="16" xfId="0" applyFont="1" applyBorder="1" applyAlignment="1"/>
    <xf numFmtId="0" fontId="9" fillId="0" borderId="0" xfId="0" applyFont="1" applyBorder="1" applyAlignment="1"/>
    <xf numFmtId="0" fontId="10" fillId="0" borderId="0" xfId="0" applyFont="1" applyBorder="1" applyAlignment="1">
      <alignment horizontal="right"/>
    </xf>
    <xf numFmtId="0" fontId="0" fillId="0" borderId="16" xfId="0" applyBorder="1" applyAlignment="1"/>
    <xf numFmtId="0" fontId="10" fillId="0" borderId="16" xfId="0" applyFont="1" applyBorder="1" applyAlignment="1"/>
    <xf numFmtId="0" fontId="10" fillId="0" borderId="16" xfId="0" applyFont="1" applyBorder="1" applyAlignment="1">
      <alignment horizontal="right"/>
    </xf>
    <xf numFmtId="0" fontId="0" fillId="0" borderId="15" xfId="0" applyBorder="1"/>
    <xf numFmtId="0" fontId="7" fillId="0" borderId="15" xfId="0" applyFont="1" applyBorder="1" applyAlignment="1">
      <alignment horizontal="center" vertical="center"/>
    </xf>
    <xf numFmtId="14" fontId="7" fillId="0" borderId="0" xfId="0" applyNumberFormat="1" applyFont="1" applyAlignment="1"/>
    <xf numFmtId="0" fontId="8" fillId="0" borderId="0" xfId="0" applyFont="1" applyAlignment="1">
      <alignment horizontal="right"/>
    </xf>
    <xf numFmtId="0" fontId="2" fillId="0" borderId="1" xfId="2" applyAlignment="1">
      <alignment horizontal="center"/>
    </xf>
    <xf numFmtId="9" fontId="0" fillId="0" borderId="0" xfId="8" applyFon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8" applyFont="1" applyAlignment="1">
      <alignment horizontal="center" vertical="center"/>
    </xf>
    <xf numFmtId="44" fontId="0" fillId="0" borderId="0" xfId="0" applyNumberFormat="1"/>
    <xf numFmtId="9" fontId="0" fillId="8" borderId="0" xfId="8" applyFont="1" applyFill="1"/>
    <xf numFmtId="0" fontId="0" fillId="8" borderId="0" xfId="0" applyFill="1"/>
    <xf numFmtId="0" fontId="0" fillId="8" borderId="0" xfId="0" applyFill="1" applyAlignment="1"/>
    <xf numFmtId="44" fontId="0" fillId="8" borderId="0" xfId="1" applyFont="1" applyFill="1"/>
    <xf numFmtId="0" fontId="0" fillId="8" borderId="0" xfId="0" applyFill="1" applyAlignment="1">
      <alignment horizontal="center"/>
    </xf>
    <xf numFmtId="14" fontId="0" fillId="8" borderId="0" xfId="0" applyNumberFormat="1" applyFill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9">
    <cellStyle name="20 % - Accent6" xfId="5" builtinId="50"/>
    <cellStyle name="40 % - Accent6" xfId="6" builtinId="51"/>
    <cellStyle name="60 % - Accent6" xfId="7" builtinId="52"/>
    <cellStyle name="Accent6" xfId="4" builtinId="49"/>
    <cellStyle name="Entrée" xfId="3" builtinId="20"/>
    <cellStyle name="Monétaire" xfId="1" builtinId="4"/>
    <cellStyle name="Normal" xfId="0" builtinId="0"/>
    <cellStyle name="Pourcentage" xfId="8" builtinId="5"/>
    <cellStyle name="Titre 1" xfId="2" builtinId="16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333375</xdr:colOff>
          <xdr:row>12</xdr:row>
          <xdr:rowOff>47625</xdr:rowOff>
        </xdr:from>
        <xdr:to>
          <xdr:col>10</xdr:col>
          <xdr:colOff>695325</xdr:colOff>
          <xdr:row>14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</xdr:rowOff>
    </xdr:from>
    <xdr:ext cx="1029410" cy="402394"/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3023"/>
        <a:stretch/>
      </xdr:blipFill>
      <xdr:spPr>
        <a:xfrm>
          <a:off x="0" y="1"/>
          <a:ext cx="1029410" cy="402394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</xdr:row>
          <xdr:rowOff>28575</xdr:rowOff>
        </xdr:from>
        <xdr:to>
          <xdr:col>10</xdr:col>
          <xdr:colOff>714375</xdr:colOff>
          <xdr:row>4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5</xdr:row>
          <xdr:rowOff>76200</xdr:rowOff>
        </xdr:from>
        <xdr:to>
          <xdr:col>10</xdr:col>
          <xdr:colOff>723900</xdr:colOff>
          <xdr:row>6</xdr:row>
          <xdr:rowOff>190500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11</xdr:row>
          <xdr:rowOff>28575</xdr:rowOff>
        </xdr:from>
        <xdr:to>
          <xdr:col>6</xdr:col>
          <xdr:colOff>476250</xdr:colOff>
          <xdr:row>12</xdr:row>
          <xdr:rowOff>114300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les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7</xdr:row>
          <xdr:rowOff>142875</xdr:rowOff>
        </xdr:from>
        <xdr:to>
          <xdr:col>10</xdr:col>
          <xdr:colOff>762000</xdr:colOff>
          <xdr:row>9</xdr:row>
          <xdr:rowOff>133350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771525</xdr:colOff>
          <xdr:row>10</xdr:row>
          <xdr:rowOff>123825</xdr:rowOff>
        </xdr:from>
        <xdr:to>
          <xdr:col>11</xdr:col>
          <xdr:colOff>47625</xdr:colOff>
          <xdr:row>13</xdr:row>
          <xdr:rowOff>76200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le lieu d'enregistrement du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809625</xdr:colOff>
          <xdr:row>14</xdr:row>
          <xdr:rowOff>0</xdr:rowOff>
        </xdr:from>
        <xdr:to>
          <xdr:col>11</xdr:col>
          <xdr:colOff>85725</xdr:colOff>
          <xdr:row>16</xdr:row>
          <xdr:rowOff>95250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Affecter un numéro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18</xdr:row>
          <xdr:rowOff>0</xdr:rowOff>
        </xdr:from>
        <xdr:to>
          <xdr:col>11</xdr:col>
          <xdr:colOff>266700</xdr:colOff>
          <xdr:row>21</xdr:row>
          <xdr:rowOff>47625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une ancienne commande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n_de_commande_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bon-de-commande-colin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ur"/>
      <sheetName val="fournisseur"/>
      <sheetName val="professeur"/>
      <sheetName val="Frais de port"/>
      <sheetName val="produits"/>
      <sheetName val="Projet"/>
      <sheetName val="Produits à commander"/>
      <sheetName val="Bon de commande"/>
      <sheetName val="Bilan"/>
      <sheetName val="historique commande"/>
    </sheetNames>
    <sheetDataSet>
      <sheetData sheetId="0"/>
      <sheetData sheetId="1"/>
      <sheetData sheetId="2"/>
      <sheetData sheetId="3"/>
      <sheetData sheetId="4">
        <row r="11">
          <cell r="J11">
            <v>0</v>
          </cell>
        </row>
        <row r="12">
          <cell r="J12">
            <v>0</v>
          </cell>
        </row>
        <row r="13">
          <cell r="J13">
            <v>0</v>
          </cell>
        </row>
        <row r="14">
          <cell r="J14">
            <v>0</v>
          </cell>
        </row>
        <row r="15">
          <cell r="J15">
            <v>0</v>
          </cell>
        </row>
        <row r="16">
          <cell r="J16">
            <v>0</v>
          </cell>
        </row>
        <row r="17">
          <cell r="J17">
            <v>0</v>
          </cell>
        </row>
        <row r="18">
          <cell r="J18">
            <v>0</v>
          </cell>
        </row>
        <row r="19">
          <cell r="J19">
            <v>0</v>
          </cell>
        </row>
        <row r="20">
          <cell r="J20">
            <v>0</v>
          </cell>
        </row>
        <row r="21">
          <cell r="J21">
            <v>0</v>
          </cell>
        </row>
        <row r="22">
          <cell r="J22">
            <v>0</v>
          </cell>
        </row>
        <row r="23">
          <cell r="J23">
            <v>0</v>
          </cell>
        </row>
        <row r="24">
          <cell r="J24">
            <v>0</v>
          </cell>
        </row>
        <row r="25">
          <cell r="J25">
            <v>0</v>
          </cell>
        </row>
        <row r="26">
          <cell r="J26">
            <v>0</v>
          </cell>
        </row>
        <row r="27">
          <cell r="J27">
            <v>0</v>
          </cell>
        </row>
        <row r="28">
          <cell r="J28">
            <v>0</v>
          </cell>
        </row>
        <row r="29">
          <cell r="J29">
            <v>0</v>
          </cell>
        </row>
        <row r="30">
          <cell r="J30">
            <v>0</v>
          </cell>
        </row>
        <row r="31">
          <cell r="J31">
            <v>0</v>
          </cell>
        </row>
        <row r="32">
          <cell r="J32">
            <v>0</v>
          </cell>
        </row>
        <row r="33">
          <cell r="J33">
            <v>0</v>
          </cell>
        </row>
        <row r="34">
          <cell r="J34">
            <v>0</v>
          </cell>
        </row>
        <row r="35">
          <cell r="J35">
            <v>0</v>
          </cell>
        </row>
        <row r="36">
          <cell r="J36">
            <v>0</v>
          </cell>
        </row>
        <row r="37">
          <cell r="J37">
            <v>0</v>
          </cell>
        </row>
        <row r="38">
          <cell r="J38">
            <v>0</v>
          </cell>
        </row>
        <row r="39">
          <cell r="J39">
            <v>0</v>
          </cell>
        </row>
        <row r="40">
          <cell r="J40">
            <v>0</v>
          </cell>
        </row>
        <row r="41">
          <cell r="J41">
            <v>0</v>
          </cell>
        </row>
        <row r="42">
          <cell r="J42">
            <v>0</v>
          </cell>
        </row>
        <row r="43">
          <cell r="J43">
            <v>0</v>
          </cell>
        </row>
        <row r="44">
          <cell r="J44">
            <v>0</v>
          </cell>
        </row>
        <row r="45">
          <cell r="J45">
            <v>0</v>
          </cell>
        </row>
        <row r="46">
          <cell r="J46">
            <v>0</v>
          </cell>
        </row>
        <row r="47">
          <cell r="J47">
            <v>0</v>
          </cell>
        </row>
        <row r="48">
          <cell r="J48">
            <v>0</v>
          </cell>
        </row>
        <row r="49">
          <cell r="J49">
            <v>0</v>
          </cell>
        </row>
        <row r="50">
          <cell r="J50">
            <v>0</v>
          </cell>
        </row>
        <row r="51">
          <cell r="J51">
            <v>0</v>
          </cell>
        </row>
        <row r="52">
          <cell r="J52">
            <v>0</v>
          </cell>
        </row>
        <row r="53">
          <cell r="J53">
            <v>0</v>
          </cell>
        </row>
        <row r="54">
          <cell r="J54">
            <v>0</v>
          </cell>
        </row>
        <row r="55">
          <cell r="J55">
            <v>0</v>
          </cell>
        </row>
        <row r="56">
          <cell r="J56">
            <v>0</v>
          </cell>
        </row>
        <row r="57">
          <cell r="J57">
            <v>0</v>
          </cell>
        </row>
        <row r="58">
          <cell r="J58">
            <v>0</v>
          </cell>
        </row>
        <row r="59">
          <cell r="J59">
            <v>0</v>
          </cell>
        </row>
        <row r="60">
          <cell r="J60">
            <v>0</v>
          </cell>
        </row>
        <row r="61">
          <cell r="J61">
            <v>0</v>
          </cell>
        </row>
        <row r="62">
          <cell r="J62">
            <v>0</v>
          </cell>
        </row>
        <row r="63">
          <cell r="J63">
            <v>0</v>
          </cell>
        </row>
        <row r="64">
          <cell r="J64">
            <v>0</v>
          </cell>
        </row>
        <row r="65">
          <cell r="J65">
            <v>0</v>
          </cell>
        </row>
        <row r="66">
          <cell r="J66">
            <v>0</v>
          </cell>
        </row>
        <row r="67">
          <cell r="J67">
            <v>0</v>
          </cell>
        </row>
        <row r="68">
          <cell r="J68">
            <v>0</v>
          </cell>
        </row>
        <row r="69">
          <cell r="J69">
            <v>0</v>
          </cell>
        </row>
        <row r="70">
          <cell r="J70">
            <v>0</v>
          </cell>
        </row>
        <row r="71">
          <cell r="J71">
            <v>0</v>
          </cell>
        </row>
        <row r="72">
          <cell r="J72">
            <v>0</v>
          </cell>
        </row>
        <row r="73">
          <cell r="J73">
            <v>0</v>
          </cell>
        </row>
        <row r="74">
          <cell r="J74">
            <v>0</v>
          </cell>
        </row>
        <row r="75">
          <cell r="J75">
            <v>0</v>
          </cell>
        </row>
        <row r="76">
          <cell r="J76">
            <v>0</v>
          </cell>
        </row>
        <row r="77">
          <cell r="J77">
            <v>0</v>
          </cell>
        </row>
        <row r="78">
          <cell r="J78">
            <v>0</v>
          </cell>
        </row>
        <row r="79">
          <cell r="J79">
            <v>0</v>
          </cell>
        </row>
        <row r="80">
          <cell r="J80">
            <v>0</v>
          </cell>
        </row>
        <row r="81">
          <cell r="J81">
            <v>0</v>
          </cell>
        </row>
        <row r="82">
          <cell r="J82">
            <v>0</v>
          </cell>
        </row>
        <row r="83">
          <cell r="J83">
            <v>0</v>
          </cell>
        </row>
        <row r="84">
          <cell r="J84">
            <v>0</v>
          </cell>
        </row>
        <row r="85">
          <cell r="J85">
            <v>0</v>
          </cell>
        </row>
        <row r="86">
          <cell r="J86">
            <v>0</v>
          </cell>
        </row>
        <row r="87">
          <cell r="J87">
            <v>0</v>
          </cell>
        </row>
        <row r="88">
          <cell r="J88">
            <v>0</v>
          </cell>
        </row>
        <row r="89">
          <cell r="J89">
            <v>0</v>
          </cell>
        </row>
        <row r="90">
          <cell r="J90">
            <v>0</v>
          </cell>
        </row>
        <row r="91">
          <cell r="J91">
            <v>0</v>
          </cell>
        </row>
        <row r="92">
          <cell r="J92">
            <v>0</v>
          </cell>
        </row>
        <row r="93">
          <cell r="J93">
            <v>0</v>
          </cell>
        </row>
        <row r="94">
          <cell r="J94">
            <v>0</v>
          </cell>
        </row>
        <row r="95">
          <cell r="J95">
            <v>0</v>
          </cell>
        </row>
        <row r="96">
          <cell r="J96">
            <v>0</v>
          </cell>
        </row>
        <row r="97">
          <cell r="J97">
            <v>0</v>
          </cell>
        </row>
        <row r="98">
          <cell r="J98">
            <v>0</v>
          </cell>
        </row>
        <row r="99">
          <cell r="J99">
            <v>0</v>
          </cell>
        </row>
        <row r="100">
          <cell r="J100">
            <v>0</v>
          </cell>
        </row>
        <row r="101">
          <cell r="J101">
            <v>0</v>
          </cell>
        </row>
        <row r="102">
          <cell r="J102">
            <v>0</v>
          </cell>
        </row>
        <row r="103">
          <cell r="J103">
            <v>0</v>
          </cell>
        </row>
        <row r="104">
          <cell r="J104">
            <v>0</v>
          </cell>
        </row>
        <row r="105">
          <cell r="J105">
            <v>0</v>
          </cell>
        </row>
        <row r="106">
          <cell r="J106">
            <v>0</v>
          </cell>
        </row>
        <row r="107">
          <cell r="J107">
            <v>0</v>
          </cell>
        </row>
        <row r="108">
          <cell r="J108">
            <v>0</v>
          </cell>
        </row>
        <row r="109">
          <cell r="J109">
            <v>0</v>
          </cell>
        </row>
        <row r="110">
          <cell r="J110">
            <v>0</v>
          </cell>
        </row>
        <row r="111">
          <cell r="J111">
            <v>0</v>
          </cell>
        </row>
        <row r="112">
          <cell r="J112">
            <v>0</v>
          </cell>
        </row>
        <row r="113">
          <cell r="J113">
            <v>0</v>
          </cell>
        </row>
        <row r="114">
          <cell r="J114">
            <v>0</v>
          </cell>
        </row>
        <row r="115">
          <cell r="J115">
            <v>0</v>
          </cell>
        </row>
        <row r="116">
          <cell r="J116">
            <v>0</v>
          </cell>
        </row>
        <row r="117">
          <cell r="J117">
            <v>0</v>
          </cell>
        </row>
        <row r="118">
          <cell r="J118">
            <v>0</v>
          </cell>
        </row>
        <row r="119">
          <cell r="J119">
            <v>0</v>
          </cell>
        </row>
        <row r="120">
          <cell r="J120">
            <v>0</v>
          </cell>
        </row>
        <row r="121">
          <cell r="J121">
            <v>0</v>
          </cell>
        </row>
        <row r="122">
          <cell r="J122">
            <v>0</v>
          </cell>
        </row>
        <row r="123">
          <cell r="J123">
            <v>0</v>
          </cell>
        </row>
        <row r="124">
          <cell r="J124">
            <v>0</v>
          </cell>
        </row>
        <row r="125">
          <cell r="J125">
            <v>0</v>
          </cell>
        </row>
        <row r="126">
          <cell r="J126">
            <v>0</v>
          </cell>
        </row>
        <row r="127">
          <cell r="J127">
            <v>0</v>
          </cell>
        </row>
        <row r="128">
          <cell r="J128">
            <v>0</v>
          </cell>
        </row>
        <row r="129">
          <cell r="J129">
            <v>0</v>
          </cell>
        </row>
        <row r="130">
          <cell r="J130">
            <v>0</v>
          </cell>
        </row>
        <row r="131">
          <cell r="J131">
            <v>0</v>
          </cell>
        </row>
        <row r="132">
          <cell r="J132">
            <v>0</v>
          </cell>
        </row>
        <row r="133">
          <cell r="J133">
            <v>0</v>
          </cell>
        </row>
        <row r="134">
          <cell r="J134">
            <v>0</v>
          </cell>
        </row>
        <row r="135">
          <cell r="J135">
            <v>0</v>
          </cell>
        </row>
        <row r="136">
          <cell r="J136">
            <v>0</v>
          </cell>
        </row>
        <row r="137">
          <cell r="J137">
            <v>0</v>
          </cell>
        </row>
        <row r="138">
          <cell r="J138">
            <v>0</v>
          </cell>
        </row>
        <row r="139">
          <cell r="J139">
            <v>0</v>
          </cell>
        </row>
        <row r="140">
          <cell r="J140">
            <v>0</v>
          </cell>
        </row>
        <row r="141">
          <cell r="J141">
            <v>0</v>
          </cell>
        </row>
        <row r="142">
          <cell r="J142">
            <v>0</v>
          </cell>
        </row>
        <row r="143">
          <cell r="J143">
            <v>0</v>
          </cell>
        </row>
        <row r="144">
          <cell r="J144">
            <v>0</v>
          </cell>
        </row>
        <row r="145">
          <cell r="J145">
            <v>0</v>
          </cell>
        </row>
        <row r="146">
          <cell r="J146">
            <v>0</v>
          </cell>
        </row>
        <row r="147">
          <cell r="J147">
            <v>0</v>
          </cell>
        </row>
        <row r="148">
          <cell r="J148">
            <v>0</v>
          </cell>
        </row>
        <row r="149">
          <cell r="J149">
            <v>0</v>
          </cell>
        </row>
        <row r="150">
          <cell r="J150">
            <v>0</v>
          </cell>
        </row>
        <row r="151">
          <cell r="J151">
            <v>0</v>
          </cell>
        </row>
        <row r="152">
          <cell r="J152">
            <v>0</v>
          </cell>
        </row>
        <row r="153">
          <cell r="J153">
            <v>0</v>
          </cell>
        </row>
        <row r="154">
          <cell r="J154">
            <v>0</v>
          </cell>
        </row>
        <row r="155">
          <cell r="J155">
            <v>0</v>
          </cell>
        </row>
        <row r="156">
          <cell r="J156">
            <v>0</v>
          </cell>
        </row>
        <row r="157">
          <cell r="J157">
            <v>0</v>
          </cell>
        </row>
        <row r="158">
          <cell r="J158">
            <v>0</v>
          </cell>
        </row>
        <row r="159">
          <cell r="J159">
            <v>0</v>
          </cell>
        </row>
        <row r="160">
          <cell r="J160">
            <v>0</v>
          </cell>
        </row>
        <row r="161">
          <cell r="J161">
            <v>0</v>
          </cell>
        </row>
        <row r="162">
          <cell r="J162">
            <v>0</v>
          </cell>
        </row>
        <row r="163">
          <cell r="J163">
            <v>0</v>
          </cell>
        </row>
        <row r="164">
          <cell r="J164">
            <v>0</v>
          </cell>
        </row>
        <row r="165">
          <cell r="J165">
            <v>0</v>
          </cell>
        </row>
        <row r="166">
          <cell r="J166">
            <v>0</v>
          </cell>
        </row>
        <row r="167">
          <cell r="J167">
            <v>0</v>
          </cell>
        </row>
        <row r="168">
          <cell r="J168">
            <v>0</v>
          </cell>
        </row>
        <row r="169">
          <cell r="J169">
            <v>0</v>
          </cell>
        </row>
        <row r="170">
          <cell r="J170">
            <v>0</v>
          </cell>
        </row>
        <row r="171">
          <cell r="J171">
            <v>0</v>
          </cell>
        </row>
        <row r="172">
          <cell r="J172">
            <v>0</v>
          </cell>
        </row>
        <row r="173">
          <cell r="J173">
            <v>0</v>
          </cell>
        </row>
        <row r="174">
          <cell r="J174">
            <v>0</v>
          </cell>
        </row>
        <row r="175">
          <cell r="J175">
            <v>0</v>
          </cell>
        </row>
        <row r="176">
          <cell r="J176">
            <v>0</v>
          </cell>
        </row>
        <row r="177">
          <cell r="J177">
            <v>0</v>
          </cell>
        </row>
        <row r="178">
          <cell r="J178">
            <v>0</v>
          </cell>
        </row>
        <row r="179">
          <cell r="J179">
            <v>0</v>
          </cell>
        </row>
        <row r="180">
          <cell r="J180">
            <v>0</v>
          </cell>
        </row>
        <row r="181">
          <cell r="J181">
            <v>0</v>
          </cell>
        </row>
        <row r="182">
          <cell r="J182">
            <v>0</v>
          </cell>
        </row>
        <row r="183">
          <cell r="J183">
            <v>0</v>
          </cell>
        </row>
        <row r="184">
          <cell r="J184">
            <v>0</v>
          </cell>
        </row>
        <row r="185">
          <cell r="J185">
            <v>0</v>
          </cell>
        </row>
        <row r="186">
          <cell r="J186">
            <v>0</v>
          </cell>
        </row>
        <row r="187">
          <cell r="J187">
            <v>0</v>
          </cell>
        </row>
        <row r="188">
          <cell r="J188">
            <v>0</v>
          </cell>
        </row>
        <row r="189">
          <cell r="J189">
            <v>0</v>
          </cell>
        </row>
        <row r="190">
          <cell r="J190">
            <v>0</v>
          </cell>
        </row>
        <row r="191">
          <cell r="J191">
            <v>0</v>
          </cell>
        </row>
        <row r="192">
          <cell r="J192">
            <v>0</v>
          </cell>
        </row>
        <row r="193">
          <cell r="J193">
            <v>0</v>
          </cell>
        </row>
        <row r="194">
          <cell r="J194">
            <v>0</v>
          </cell>
        </row>
        <row r="195">
          <cell r="J195">
            <v>0</v>
          </cell>
        </row>
        <row r="196">
          <cell r="J196">
            <v>0</v>
          </cell>
        </row>
        <row r="197">
          <cell r="J197">
            <v>0</v>
          </cell>
        </row>
        <row r="198">
          <cell r="J198">
            <v>0</v>
          </cell>
        </row>
        <row r="199">
          <cell r="J199">
            <v>0</v>
          </cell>
        </row>
        <row r="200">
          <cell r="J200">
            <v>0</v>
          </cell>
        </row>
        <row r="201">
          <cell r="J201">
            <v>0</v>
          </cell>
        </row>
        <row r="202">
          <cell r="J202">
            <v>0</v>
          </cell>
        </row>
        <row r="203">
          <cell r="J203">
            <v>0</v>
          </cell>
        </row>
        <row r="204">
          <cell r="J204">
            <v>0</v>
          </cell>
        </row>
        <row r="205">
          <cell r="J205">
            <v>0</v>
          </cell>
        </row>
        <row r="206">
          <cell r="J206">
            <v>0</v>
          </cell>
        </row>
        <row r="207">
          <cell r="J207">
            <v>0</v>
          </cell>
        </row>
        <row r="208">
          <cell r="J208">
            <v>0</v>
          </cell>
        </row>
        <row r="209">
          <cell r="J209">
            <v>0</v>
          </cell>
        </row>
        <row r="210">
          <cell r="J210">
            <v>0</v>
          </cell>
        </row>
        <row r="211">
          <cell r="J211">
            <v>0</v>
          </cell>
        </row>
        <row r="212">
          <cell r="J212">
            <v>0</v>
          </cell>
        </row>
        <row r="213">
          <cell r="J213">
            <v>0</v>
          </cell>
        </row>
        <row r="214">
          <cell r="J214">
            <v>0</v>
          </cell>
        </row>
        <row r="215">
          <cell r="J215">
            <v>0</v>
          </cell>
        </row>
        <row r="216">
          <cell r="J216">
            <v>0</v>
          </cell>
        </row>
        <row r="217">
          <cell r="J217">
            <v>0</v>
          </cell>
        </row>
        <row r="218">
          <cell r="J218">
            <v>0</v>
          </cell>
        </row>
        <row r="219">
          <cell r="J219">
            <v>0</v>
          </cell>
        </row>
        <row r="220">
          <cell r="J220">
            <v>0</v>
          </cell>
        </row>
        <row r="221">
          <cell r="J221">
            <v>0</v>
          </cell>
        </row>
        <row r="222">
          <cell r="J222">
            <v>0</v>
          </cell>
        </row>
        <row r="223">
          <cell r="J223">
            <v>0</v>
          </cell>
        </row>
        <row r="224">
          <cell r="J224">
            <v>0</v>
          </cell>
        </row>
        <row r="225">
          <cell r="J225">
            <v>0</v>
          </cell>
        </row>
        <row r="226">
          <cell r="J226">
            <v>0</v>
          </cell>
        </row>
        <row r="227">
          <cell r="J227">
            <v>0</v>
          </cell>
        </row>
        <row r="228">
          <cell r="J228">
            <v>0</v>
          </cell>
        </row>
        <row r="229">
          <cell r="J229">
            <v>0</v>
          </cell>
        </row>
        <row r="230">
          <cell r="J230">
            <v>0</v>
          </cell>
        </row>
        <row r="231">
          <cell r="J231">
            <v>0</v>
          </cell>
        </row>
        <row r="232">
          <cell r="J232">
            <v>0</v>
          </cell>
        </row>
        <row r="233">
          <cell r="J233">
            <v>0</v>
          </cell>
        </row>
        <row r="234">
          <cell r="J234">
            <v>0</v>
          </cell>
        </row>
        <row r="235">
          <cell r="J235">
            <v>0</v>
          </cell>
        </row>
        <row r="236">
          <cell r="J236">
            <v>0</v>
          </cell>
        </row>
        <row r="237">
          <cell r="J237">
            <v>0</v>
          </cell>
        </row>
        <row r="238">
          <cell r="J238">
            <v>0</v>
          </cell>
        </row>
        <row r="239">
          <cell r="J239">
            <v>0</v>
          </cell>
        </row>
        <row r="240">
          <cell r="J240">
            <v>0</v>
          </cell>
        </row>
        <row r="241">
          <cell r="J241">
            <v>0</v>
          </cell>
        </row>
        <row r="242">
          <cell r="J242">
            <v>0</v>
          </cell>
        </row>
        <row r="243">
          <cell r="J243">
            <v>0</v>
          </cell>
        </row>
        <row r="244">
          <cell r="J244">
            <v>0</v>
          </cell>
        </row>
        <row r="245">
          <cell r="J245">
            <v>0</v>
          </cell>
        </row>
        <row r="246">
          <cell r="J246">
            <v>0</v>
          </cell>
        </row>
        <row r="247">
          <cell r="J247">
            <v>0</v>
          </cell>
        </row>
        <row r="248">
          <cell r="J248">
            <v>0</v>
          </cell>
        </row>
        <row r="249">
          <cell r="J249">
            <v>0</v>
          </cell>
        </row>
        <row r="250">
          <cell r="J250">
            <v>0</v>
          </cell>
        </row>
        <row r="251">
          <cell r="J251">
            <v>0</v>
          </cell>
        </row>
        <row r="252">
          <cell r="J252">
            <v>0</v>
          </cell>
        </row>
        <row r="253">
          <cell r="J253">
            <v>0</v>
          </cell>
        </row>
        <row r="254">
          <cell r="J254">
            <v>0</v>
          </cell>
        </row>
        <row r="255">
          <cell r="J255">
            <v>0</v>
          </cell>
        </row>
        <row r="256">
          <cell r="J256">
            <v>0</v>
          </cell>
        </row>
        <row r="257">
          <cell r="J257">
            <v>0</v>
          </cell>
        </row>
        <row r="258">
          <cell r="J258">
            <v>0</v>
          </cell>
        </row>
        <row r="259">
          <cell r="J259">
            <v>0</v>
          </cell>
        </row>
        <row r="260">
          <cell r="J260">
            <v>0</v>
          </cell>
        </row>
        <row r="261">
          <cell r="J261">
            <v>0</v>
          </cell>
        </row>
        <row r="262">
          <cell r="J262">
            <v>0</v>
          </cell>
        </row>
        <row r="263">
          <cell r="J263">
            <v>0</v>
          </cell>
        </row>
        <row r="264">
          <cell r="J264">
            <v>0</v>
          </cell>
        </row>
        <row r="265">
          <cell r="J265">
            <v>0</v>
          </cell>
        </row>
        <row r="266">
          <cell r="J266">
            <v>0</v>
          </cell>
        </row>
        <row r="267">
          <cell r="J267">
            <v>0</v>
          </cell>
        </row>
        <row r="268">
          <cell r="J268">
            <v>0</v>
          </cell>
        </row>
        <row r="269">
          <cell r="J269">
            <v>0</v>
          </cell>
        </row>
        <row r="270">
          <cell r="J270">
            <v>0</v>
          </cell>
        </row>
        <row r="271">
          <cell r="J271">
            <v>0</v>
          </cell>
        </row>
        <row r="272">
          <cell r="J272">
            <v>0</v>
          </cell>
        </row>
        <row r="273">
          <cell r="J273">
            <v>0</v>
          </cell>
        </row>
        <row r="274">
          <cell r="J274">
            <v>0</v>
          </cell>
        </row>
        <row r="275">
          <cell r="J275">
            <v>0</v>
          </cell>
        </row>
        <row r="276">
          <cell r="J276">
            <v>0</v>
          </cell>
        </row>
        <row r="277">
          <cell r="J277">
            <v>0</v>
          </cell>
        </row>
        <row r="278">
          <cell r="J278">
            <v>0</v>
          </cell>
        </row>
        <row r="279">
          <cell r="J279">
            <v>0</v>
          </cell>
        </row>
        <row r="280">
          <cell r="J280">
            <v>0</v>
          </cell>
        </row>
        <row r="281">
          <cell r="J281">
            <v>0</v>
          </cell>
        </row>
        <row r="282">
          <cell r="J282">
            <v>0</v>
          </cell>
        </row>
        <row r="283">
          <cell r="J283">
            <v>0</v>
          </cell>
        </row>
        <row r="284">
          <cell r="J284">
            <v>0</v>
          </cell>
        </row>
        <row r="285">
          <cell r="J285">
            <v>0</v>
          </cell>
        </row>
        <row r="286">
          <cell r="J286">
            <v>0</v>
          </cell>
        </row>
        <row r="287">
          <cell r="J287">
            <v>0</v>
          </cell>
        </row>
        <row r="288">
          <cell r="J288">
            <v>0</v>
          </cell>
        </row>
        <row r="289">
          <cell r="J289">
            <v>0</v>
          </cell>
        </row>
        <row r="290">
          <cell r="J290">
            <v>0</v>
          </cell>
        </row>
        <row r="291">
          <cell r="J291">
            <v>0</v>
          </cell>
        </row>
        <row r="292">
          <cell r="J292">
            <v>0</v>
          </cell>
        </row>
        <row r="293">
          <cell r="J293">
            <v>0</v>
          </cell>
        </row>
        <row r="294">
          <cell r="J294">
            <v>0</v>
          </cell>
        </row>
        <row r="295">
          <cell r="J295">
            <v>0</v>
          </cell>
        </row>
        <row r="296">
          <cell r="J296">
            <v>0</v>
          </cell>
        </row>
        <row r="297">
          <cell r="J297">
            <v>0</v>
          </cell>
        </row>
        <row r="298">
          <cell r="J298">
            <v>0</v>
          </cell>
        </row>
        <row r="299">
          <cell r="J299">
            <v>0</v>
          </cell>
        </row>
        <row r="300">
          <cell r="J300">
            <v>0</v>
          </cell>
        </row>
        <row r="301">
          <cell r="J301">
            <v>0</v>
          </cell>
        </row>
        <row r="302">
          <cell r="J302">
            <v>0</v>
          </cell>
        </row>
        <row r="303">
          <cell r="J303">
            <v>0</v>
          </cell>
        </row>
        <row r="304">
          <cell r="J304">
            <v>0</v>
          </cell>
        </row>
        <row r="305">
          <cell r="J305">
            <v>0</v>
          </cell>
        </row>
        <row r="306">
          <cell r="J306">
            <v>0</v>
          </cell>
        </row>
        <row r="307">
          <cell r="J307">
            <v>0</v>
          </cell>
        </row>
        <row r="308">
          <cell r="J308">
            <v>0</v>
          </cell>
        </row>
        <row r="309">
          <cell r="J309">
            <v>0</v>
          </cell>
        </row>
        <row r="310">
          <cell r="J310">
            <v>0</v>
          </cell>
        </row>
        <row r="311">
          <cell r="J311">
            <v>0</v>
          </cell>
        </row>
        <row r="312">
          <cell r="J312">
            <v>0</v>
          </cell>
        </row>
        <row r="313">
          <cell r="J313">
            <v>0</v>
          </cell>
        </row>
        <row r="314">
          <cell r="J314">
            <v>0</v>
          </cell>
        </row>
        <row r="315">
          <cell r="J315">
            <v>0</v>
          </cell>
        </row>
        <row r="316">
          <cell r="J316">
            <v>0</v>
          </cell>
        </row>
        <row r="317">
          <cell r="J317">
            <v>0</v>
          </cell>
        </row>
        <row r="318">
          <cell r="J318">
            <v>0</v>
          </cell>
        </row>
        <row r="319">
          <cell r="J319">
            <v>0</v>
          </cell>
        </row>
        <row r="320">
          <cell r="J320">
            <v>0</v>
          </cell>
        </row>
        <row r="321">
          <cell r="J321">
            <v>0</v>
          </cell>
        </row>
        <row r="322">
          <cell r="J322">
            <v>0</v>
          </cell>
        </row>
        <row r="323">
          <cell r="J323">
            <v>0</v>
          </cell>
        </row>
        <row r="324">
          <cell r="J324">
            <v>0</v>
          </cell>
        </row>
        <row r="325">
          <cell r="J325">
            <v>0</v>
          </cell>
        </row>
        <row r="326">
          <cell r="J326">
            <v>0</v>
          </cell>
        </row>
        <row r="327">
          <cell r="J327">
            <v>0</v>
          </cell>
        </row>
        <row r="328">
          <cell r="J328">
            <v>0</v>
          </cell>
        </row>
        <row r="329">
          <cell r="J329">
            <v>0</v>
          </cell>
        </row>
        <row r="330">
          <cell r="J330">
            <v>0</v>
          </cell>
        </row>
        <row r="331">
          <cell r="J331">
            <v>0</v>
          </cell>
        </row>
        <row r="332">
          <cell r="J332">
            <v>0</v>
          </cell>
        </row>
        <row r="333">
          <cell r="J333">
            <v>0</v>
          </cell>
        </row>
        <row r="334">
          <cell r="J334">
            <v>0</v>
          </cell>
        </row>
        <row r="335">
          <cell r="J335">
            <v>0</v>
          </cell>
        </row>
        <row r="336">
          <cell r="J336">
            <v>0</v>
          </cell>
        </row>
        <row r="337">
          <cell r="J337">
            <v>0</v>
          </cell>
        </row>
        <row r="338">
          <cell r="J338">
            <v>0</v>
          </cell>
        </row>
        <row r="339">
          <cell r="J339">
            <v>0</v>
          </cell>
        </row>
        <row r="340">
          <cell r="J340">
            <v>0</v>
          </cell>
        </row>
        <row r="341">
          <cell r="J341">
            <v>0</v>
          </cell>
        </row>
        <row r="342">
          <cell r="J342">
            <v>0</v>
          </cell>
        </row>
        <row r="343">
          <cell r="J343">
            <v>0</v>
          </cell>
        </row>
        <row r="344">
          <cell r="J344">
            <v>0</v>
          </cell>
        </row>
        <row r="345">
          <cell r="J345">
            <v>0</v>
          </cell>
        </row>
        <row r="346">
          <cell r="J346">
            <v>0</v>
          </cell>
        </row>
        <row r="347">
          <cell r="J347">
            <v>0</v>
          </cell>
        </row>
        <row r="348">
          <cell r="J348">
            <v>0</v>
          </cell>
        </row>
        <row r="349">
          <cell r="J349">
            <v>0</v>
          </cell>
        </row>
        <row r="350">
          <cell r="J350">
            <v>0</v>
          </cell>
        </row>
        <row r="351">
          <cell r="J351">
            <v>0</v>
          </cell>
        </row>
        <row r="352">
          <cell r="J352">
            <v>0</v>
          </cell>
        </row>
        <row r="353">
          <cell r="J353">
            <v>0</v>
          </cell>
        </row>
        <row r="354">
          <cell r="J354">
            <v>0</v>
          </cell>
        </row>
        <row r="355">
          <cell r="J355">
            <v>0</v>
          </cell>
        </row>
        <row r="356">
          <cell r="J356">
            <v>0</v>
          </cell>
        </row>
        <row r="357">
          <cell r="J357">
            <v>0</v>
          </cell>
        </row>
        <row r="358">
          <cell r="J358">
            <v>0</v>
          </cell>
        </row>
        <row r="359">
          <cell r="J359">
            <v>0</v>
          </cell>
        </row>
        <row r="360">
          <cell r="J360">
            <v>0</v>
          </cell>
        </row>
        <row r="361">
          <cell r="J361">
            <v>0</v>
          </cell>
        </row>
        <row r="362">
          <cell r="J362">
            <v>0</v>
          </cell>
        </row>
        <row r="363">
          <cell r="J363">
            <v>0</v>
          </cell>
        </row>
        <row r="364">
          <cell r="J364">
            <v>0</v>
          </cell>
        </row>
        <row r="365">
          <cell r="J365">
            <v>0</v>
          </cell>
        </row>
        <row r="366">
          <cell r="J366">
            <v>0</v>
          </cell>
        </row>
        <row r="367">
          <cell r="J367">
            <v>0</v>
          </cell>
        </row>
        <row r="368">
          <cell r="J368">
            <v>0</v>
          </cell>
        </row>
        <row r="369">
          <cell r="J369">
            <v>0</v>
          </cell>
        </row>
        <row r="370">
          <cell r="J370">
            <v>0</v>
          </cell>
        </row>
        <row r="371">
          <cell r="J371">
            <v>0</v>
          </cell>
        </row>
        <row r="372">
          <cell r="J372">
            <v>0</v>
          </cell>
        </row>
        <row r="373">
          <cell r="J373">
            <v>0</v>
          </cell>
        </row>
        <row r="374">
          <cell r="J374">
            <v>0</v>
          </cell>
        </row>
        <row r="375">
          <cell r="J375">
            <v>0</v>
          </cell>
        </row>
        <row r="376">
          <cell r="J376">
            <v>0</v>
          </cell>
        </row>
        <row r="377">
          <cell r="J377">
            <v>0</v>
          </cell>
        </row>
        <row r="378">
          <cell r="J378">
            <v>0</v>
          </cell>
        </row>
        <row r="379">
          <cell r="J379">
            <v>0</v>
          </cell>
        </row>
        <row r="380">
          <cell r="J380">
            <v>0</v>
          </cell>
        </row>
        <row r="381">
          <cell r="J381">
            <v>0</v>
          </cell>
        </row>
        <row r="382">
          <cell r="J382">
            <v>0</v>
          </cell>
        </row>
        <row r="383">
          <cell r="J383">
            <v>0</v>
          </cell>
        </row>
        <row r="384">
          <cell r="J384">
            <v>0</v>
          </cell>
        </row>
        <row r="385">
          <cell r="J385">
            <v>0</v>
          </cell>
        </row>
        <row r="386">
          <cell r="J386">
            <v>0</v>
          </cell>
        </row>
        <row r="387">
          <cell r="J387">
            <v>0</v>
          </cell>
        </row>
        <row r="388">
          <cell r="J388">
            <v>0</v>
          </cell>
        </row>
        <row r="389">
          <cell r="J389">
            <v>0</v>
          </cell>
        </row>
        <row r="390">
          <cell r="J390">
            <v>0</v>
          </cell>
        </row>
        <row r="391">
          <cell r="J391">
            <v>0</v>
          </cell>
        </row>
        <row r="392">
          <cell r="J392">
            <v>0</v>
          </cell>
        </row>
        <row r="393">
          <cell r="J393">
            <v>0</v>
          </cell>
        </row>
        <row r="394">
          <cell r="J394">
            <v>0</v>
          </cell>
        </row>
        <row r="395">
          <cell r="J395">
            <v>0</v>
          </cell>
        </row>
        <row r="396">
          <cell r="J396">
            <v>0</v>
          </cell>
        </row>
        <row r="397">
          <cell r="J397">
            <v>0</v>
          </cell>
        </row>
        <row r="398">
          <cell r="J398">
            <v>0</v>
          </cell>
        </row>
        <row r="399">
          <cell r="J399">
            <v>0</v>
          </cell>
        </row>
        <row r="400">
          <cell r="J400">
            <v>0</v>
          </cell>
        </row>
        <row r="401">
          <cell r="J401">
            <v>0</v>
          </cell>
        </row>
        <row r="402">
          <cell r="J402">
            <v>0</v>
          </cell>
        </row>
        <row r="403">
          <cell r="J403">
            <v>0</v>
          </cell>
        </row>
        <row r="404">
          <cell r="J404">
            <v>0</v>
          </cell>
        </row>
        <row r="405">
          <cell r="J405">
            <v>0</v>
          </cell>
        </row>
        <row r="406">
          <cell r="J406">
            <v>0</v>
          </cell>
        </row>
        <row r="407">
          <cell r="J407">
            <v>0</v>
          </cell>
        </row>
        <row r="408">
          <cell r="J408">
            <v>0</v>
          </cell>
        </row>
        <row r="409">
          <cell r="J409">
            <v>0</v>
          </cell>
        </row>
        <row r="410">
          <cell r="J410">
            <v>0</v>
          </cell>
        </row>
        <row r="411">
          <cell r="J411">
            <v>0</v>
          </cell>
        </row>
        <row r="412">
          <cell r="J412">
            <v>0</v>
          </cell>
        </row>
        <row r="413">
          <cell r="J413">
            <v>0</v>
          </cell>
        </row>
        <row r="414">
          <cell r="J414">
            <v>0</v>
          </cell>
        </row>
        <row r="415">
          <cell r="J415">
            <v>0</v>
          </cell>
        </row>
        <row r="416">
          <cell r="J416">
            <v>0</v>
          </cell>
        </row>
        <row r="417">
          <cell r="J417">
            <v>0</v>
          </cell>
        </row>
        <row r="418">
          <cell r="J418">
            <v>0</v>
          </cell>
        </row>
        <row r="419">
          <cell r="J419">
            <v>0</v>
          </cell>
        </row>
        <row r="420">
          <cell r="J420">
            <v>0</v>
          </cell>
        </row>
        <row r="421">
          <cell r="J421">
            <v>0</v>
          </cell>
        </row>
        <row r="422">
          <cell r="J422">
            <v>0</v>
          </cell>
        </row>
        <row r="423">
          <cell r="J423">
            <v>0</v>
          </cell>
        </row>
        <row r="424">
          <cell r="J424">
            <v>0</v>
          </cell>
        </row>
        <row r="425">
          <cell r="J425">
            <v>0</v>
          </cell>
        </row>
        <row r="426">
          <cell r="J426">
            <v>0</v>
          </cell>
        </row>
        <row r="427">
          <cell r="J427">
            <v>0</v>
          </cell>
        </row>
        <row r="428">
          <cell r="J428">
            <v>0</v>
          </cell>
        </row>
        <row r="429">
          <cell r="J429">
            <v>0</v>
          </cell>
        </row>
        <row r="430">
          <cell r="J430">
            <v>0</v>
          </cell>
        </row>
        <row r="431">
          <cell r="J431">
            <v>0</v>
          </cell>
        </row>
        <row r="432">
          <cell r="J432">
            <v>0</v>
          </cell>
        </row>
        <row r="433">
          <cell r="J433">
            <v>0</v>
          </cell>
        </row>
        <row r="434">
          <cell r="J434">
            <v>0</v>
          </cell>
        </row>
        <row r="435">
          <cell r="J435">
            <v>0</v>
          </cell>
        </row>
        <row r="436">
          <cell r="J436">
            <v>0</v>
          </cell>
        </row>
        <row r="437">
          <cell r="J437">
            <v>0</v>
          </cell>
        </row>
        <row r="438">
          <cell r="J438">
            <v>0</v>
          </cell>
        </row>
        <row r="439">
          <cell r="J439">
            <v>0</v>
          </cell>
        </row>
        <row r="440">
          <cell r="J440">
            <v>0</v>
          </cell>
        </row>
        <row r="441">
          <cell r="J441">
            <v>0</v>
          </cell>
        </row>
        <row r="442">
          <cell r="J442">
            <v>0</v>
          </cell>
        </row>
        <row r="443">
          <cell r="J443">
            <v>0</v>
          </cell>
        </row>
        <row r="444">
          <cell r="J444">
            <v>0</v>
          </cell>
        </row>
        <row r="445">
          <cell r="J445">
            <v>0</v>
          </cell>
        </row>
        <row r="446">
          <cell r="J446">
            <v>0</v>
          </cell>
        </row>
        <row r="447">
          <cell r="J447">
            <v>0</v>
          </cell>
        </row>
        <row r="448">
          <cell r="J448">
            <v>0</v>
          </cell>
        </row>
        <row r="449">
          <cell r="J449">
            <v>0</v>
          </cell>
        </row>
        <row r="450">
          <cell r="J450">
            <v>0</v>
          </cell>
        </row>
        <row r="451">
          <cell r="J451">
            <v>0</v>
          </cell>
        </row>
        <row r="452">
          <cell r="J452">
            <v>0</v>
          </cell>
        </row>
        <row r="453">
          <cell r="J453">
            <v>0</v>
          </cell>
        </row>
        <row r="454">
          <cell r="J454">
            <v>0</v>
          </cell>
        </row>
        <row r="455">
          <cell r="J455">
            <v>0</v>
          </cell>
        </row>
        <row r="456">
          <cell r="J456">
            <v>0</v>
          </cell>
        </row>
        <row r="457">
          <cell r="J457">
            <v>0</v>
          </cell>
        </row>
        <row r="458">
          <cell r="J458">
            <v>0</v>
          </cell>
        </row>
        <row r="459">
          <cell r="J459">
            <v>0</v>
          </cell>
        </row>
        <row r="460">
          <cell r="J460">
            <v>0</v>
          </cell>
        </row>
        <row r="461">
          <cell r="J461">
            <v>0</v>
          </cell>
        </row>
        <row r="462">
          <cell r="J462">
            <v>0</v>
          </cell>
        </row>
        <row r="463">
          <cell r="J463">
            <v>0</v>
          </cell>
        </row>
        <row r="464">
          <cell r="J464">
            <v>0</v>
          </cell>
        </row>
        <row r="465">
          <cell r="J465">
            <v>0</v>
          </cell>
        </row>
        <row r="466">
          <cell r="J466">
            <v>0</v>
          </cell>
        </row>
        <row r="467">
          <cell r="J467">
            <v>0</v>
          </cell>
        </row>
        <row r="468">
          <cell r="J468">
            <v>0</v>
          </cell>
        </row>
        <row r="469">
          <cell r="J469">
            <v>0</v>
          </cell>
        </row>
        <row r="470">
          <cell r="J470">
            <v>0</v>
          </cell>
        </row>
        <row r="471">
          <cell r="J471">
            <v>0</v>
          </cell>
        </row>
        <row r="472">
          <cell r="J472">
            <v>0</v>
          </cell>
        </row>
        <row r="473">
          <cell r="J473">
            <v>0</v>
          </cell>
        </row>
        <row r="474">
          <cell r="J474">
            <v>0</v>
          </cell>
        </row>
        <row r="475">
          <cell r="J475">
            <v>0</v>
          </cell>
        </row>
        <row r="476">
          <cell r="J476">
            <v>0</v>
          </cell>
        </row>
        <row r="477">
          <cell r="J477">
            <v>0</v>
          </cell>
        </row>
        <row r="478">
          <cell r="J478">
            <v>0</v>
          </cell>
        </row>
        <row r="479">
          <cell r="J479">
            <v>0</v>
          </cell>
        </row>
        <row r="480">
          <cell r="J480">
            <v>0</v>
          </cell>
        </row>
        <row r="481">
          <cell r="J481">
            <v>0</v>
          </cell>
        </row>
        <row r="482">
          <cell r="J482">
            <v>0</v>
          </cell>
        </row>
        <row r="483">
          <cell r="J483">
            <v>0</v>
          </cell>
        </row>
        <row r="484">
          <cell r="J484">
            <v>0</v>
          </cell>
        </row>
        <row r="485">
          <cell r="J485">
            <v>0</v>
          </cell>
        </row>
        <row r="486">
          <cell r="J486">
            <v>0</v>
          </cell>
        </row>
        <row r="487">
          <cell r="J487">
            <v>0</v>
          </cell>
        </row>
        <row r="488">
          <cell r="J488">
            <v>0</v>
          </cell>
        </row>
        <row r="489">
          <cell r="J489">
            <v>0</v>
          </cell>
        </row>
        <row r="490">
          <cell r="J490">
            <v>0</v>
          </cell>
        </row>
        <row r="491">
          <cell r="J491">
            <v>0</v>
          </cell>
        </row>
        <row r="492">
          <cell r="J492">
            <v>0</v>
          </cell>
        </row>
        <row r="493">
          <cell r="J493">
            <v>0</v>
          </cell>
        </row>
        <row r="494">
          <cell r="J494">
            <v>0</v>
          </cell>
        </row>
        <row r="495">
          <cell r="J495">
            <v>0</v>
          </cell>
        </row>
        <row r="496">
          <cell r="J496">
            <v>0</v>
          </cell>
        </row>
        <row r="497">
          <cell r="J497">
            <v>0</v>
          </cell>
        </row>
        <row r="498">
          <cell r="J498">
            <v>0</v>
          </cell>
        </row>
        <row r="499">
          <cell r="J499">
            <v>0</v>
          </cell>
        </row>
        <row r="500">
          <cell r="J500">
            <v>0</v>
          </cell>
        </row>
        <row r="501">
          <cell r="J501">
            <v>0</v>
          </cell>
        </row>
        <row r="502">
          <cell r="J502">
            <v>0</v>
          </cell>
        </row>
        <row r="503">
          <cell r="J503">
            <v>0</v>
          </cell>
        </row>
        <row r="504">
          <cell r="J504">
            <v>0</v>
          </cell>
        </row>
        <row r="505">
          <cell r="J505">
            <v>0</v>
          </cell>
        </row>
        <row r="506">
          <cell r="J506">
            <v>0</v>
          </cell>
        </row>
        <row r="507">
          <cell r="J507">
            <v>0</v>
          </cell>
        </row>
        <row r="508">
          <cell r="J508">
            <v>0</v>
          </cell>
        </row>
        <row r="509">
          <cell r="J509">
            <v>0</v>
          </cell>
        </row>
        <row r="510">
          <cell r="J510">
            <v>0</v>
          </cell>
        </row>
        <row r="511">
          <cell r="J511">
            <v>0</v>
          </cell>
        </row>
        <row r="512">
          <cell r="J512">
            <v>0</v>
          </cell>
        </row>
        <row r="513">
          <cell r="J513">
            <v>0</v>
          </cell>
        </row>
        <row r="514">
          <cell r="J514">
            <v>0</v>
          </cell>
        </row>
        <row r="515">
          <cell r="J515">
            <v>0</v>
          </cell>
        </row>
        <row r="516">
          <cell r="J516">
            <v>0</v>
          </cell>
        </row>
        <row r="517">
          <cell r="J517">
            <v>0</v>
          </cell>
        </row>
        <row r="518">
          <cell r="J518">
            <v>0</v>
          </cell>
        </row>
        <row r="519">
          <cell r="J519">
            <v>0</v>
          </cell>
        </row>
        <row r="520">
          <cell r="J520">
            <v>0</v>
          </cell>
        </row>
        <row r="521">
          <cell r="J521">
            <v>0</v>
          </cell>
        </row>
        <row r="522">
          <cell r="J522">
            <v>0</v>
          </cell>
        </row>
        <row r="523">
          <cell r="J523">
            <v>0</v>
          </cell>
        </row>
        <row r="524">
          <cell r="J524">
            <v>0</v>
          </cell>
        </row>
        <row r="525">
          <cell r="J525">
            <v>0</v>
          </cell>
        </row>
        <row r="526">
          <cell r="J526">
            <v>0</v>
          </cell>
        </row>
        <row r="527">
          <cell r="J527">
            <v>0</v>
          </cell>
        </row>
        <row r="528">
          <cell r="J528">
            <v>0</v>
          </cell>
        </row>
        <row r="529">
          <cell r="J529">
            <v>0</v>
          </cell>
        </row>
        <row r="530">
          <cell r="J530">
            <v>0</v>
          </cell>
        </row>
        <row r="531">
          <cell r="J531">
            <v>0</v>
          </cell>
        </row>
        <row r="532">
          <cell r="J532">
            <v>0</v>
          </cell>
        </row>
        <row r="533">
          <cell r="J533">
            <v>0</v>
          </cell>
        </row>
        <row r="534">
          <cell r="J534">
            <v>0</v>
          </cell>
        </row>
        <row r="535">
          <cell r="J535">
            <v>0</v>
          </cell>
        </row>
        <row r="536">
          <cell r="J536">
            <v>0</v>
          </cell>
        </row>
        <row r="537">
          <cell r="J537">
            <v>0</v>
          </cell>
        </row>
        <row r="538">
          <cell r="J538">
            <v>0</v>
          </cell>
        </row>
        <row r="539">
          <cell r="J539">
            <v>0</v>
          </cell>
        </row>
        <row r="540">
          <cell r="J540">
            <v>0</v>
          </cell>
        </row>
        <row r="541">
          <cell r="J541">
            <v>0</v>
          </cell>
        </row>
        <row r="542">
          <cell r="J542">
            <v>0</v>
          </cell>
        </row>
        <row r="543">
          <cell r="J543">
            <v>0</v>
          </cell>
        </row>
        <row r="544">
          <cell r="J544">
            <v>0</v>
          </cell>
        </row>
        <row r="545">
          <cell r="J545">
            <v>0</v>
          </cell>
        </row>
        <row r="546">
          <cell r="J546">
            <v>0</v>
          </cell>
        </row>
        <row r="547">
          <cell r="J547">
            <v>0</v>
          </cell>
        </row>
        <row r="548">
          <cell r="J548">
            <v>0</v>
          </cell>
        </row>
        <row r="549">
          <cell r="J549">
            <v>0</v>
          </cell>
        </row>
        <row r="550">
          <cell r="J550">
            <v>0</v>
          </cell>
        </row>
        <row r="551">
          <cell r="J551">
            <v>0</v>
          </cell>
        </row>
        <row r="552">
          <cell r="J552">
            <v>0</v>
          </cell>
        </row>
        <row r="553">
          <cell r="J553">
            <v>0</v>
          </cell>
        </row>
        <row r="554">
          <cell r="J554">
            <v>0</v>
          </cell>
        </row>
        <row r="555">
          <cell r="J555">
            <v>0</v>
          </cell>
        </row>
        <row r="556">
          <cell r="J556">
            <v>0</v>
          </cell>
        </row>
        <row r="557">
          <cell r="J557">
            <v>0</v>
          </cell>
        </row>
        <row r="558">
          <cell r="J558">
            <v>0</v>
          </cell>
        </row>
        <row r="559">
          <cell r="J559">
            <v>0</v>
          </cell>
        </row>
        <row r="560">
          <cell r="J560">
            <v>0</v>
          </cell>
        </row>
        <row r="561">
          <cell r="J561">
            <v>0</v>
          </cell>
        </row>
        <row r="562">
          <cell r="J562">
            <v>0</v>
          </cell>
        </row>
        <row r="563">
          <cell r="J563">
            <v>0</v>
          </cell>
        </row>
        <row r="564">
          <cell r="J564">
            <v>0</v>
          </cell>
        </row>
        <row r="565">
          <cell r="J565">
            <v>0</v>
          </cell>
        </row>
        <row r="566">
          <cell r="J566">
            <v>0</v>
          </cell>
        </row>
        <row r="567">
          <cell r="J567">
            <v>0</v>
          </cell>
        </row>
        <row r="568">
          <cell r="J568">
            <v>0</v>
          </cell>
        </row>
        <row r="569">
          <cell r="J569">
            <v>0</v>
          </cell>
        </row>
        <row r="570">
          <cell r="J570">
            <v>0</v>
          </cell>
        </row>
        <row r="571">
          <cell r="J571">
            <v>0</v>
          </cell>
        </row>
        <row r="572">
          <cell r="J572">
            <v>0</v>
          </cell>
        </row>
        <row r="573">
          <cell r="J573">
            <v>0</v>
          </cell>
        </row>
        <row r="574">
          <cell r="J574">
            <v>0</v>
          </cell>
        </row>
        <row r="575">
          <cell r="J575">
            <v>0</v>
          </cell>
        </row>
        <row r="576">
          <cell r="J576">
            <v>0</v>
          </cell>
        </row>
        <row r="577">
          <cell r="J577">
            <v>0</v>
          </cell>
        </row>
        <row r="578">
          <cell r="J578">
            <v>0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ur"/>
      <sheetName val="fournisseur"/>
      <sheetName val="Utilisateur"/>
      <sheetName val="produits"/>
      <sheetName val="Projet"/>
      <sheetName val="Livraison"/>
      <sheetName val="Produits à commander"/>
      <sheetName val="Bon de commande"/>
      <sheetName val="Bilan"/>
      <sheetName val="historique commande"/>
    </sheetNames>
    <sheetDataSet>
      <sheetData sheetId="0">
        <row r="2">
          <cell r="C2" t="str">
            <v>Laboratoire d'Agro-Physiologie</v>
          </cell>
          <cell r="D2" t="str">
            <v>EI PURPAN</v>
          </cell>
          <cell r="E2" t="str">
            <v>75, voie du TOEC</v>
          </cell>
          <cell r="F2" t="str">
            <v xml:space="preserve">Bâtiment LAP </v>
          </cell>
          <cell r="G2" t="str">
            <v>31076</v>
          </cell>
          <cell r="H2" t="str">
            <v>TOULOUSE Cedex 3</v>
          </cell>
          <cell r="I2" t="str">
            <v>561153030</v>
          </cell>
          <cell r="J2" t="str">
            <v>561153060</v>
          </cell>
          <cell r="K2" t="str">
            <v>http://www.purpan.fr/fr/recherche/moyens-dedies</v>
          </cell>
        </row>
        <row r="3">
          <cell r="C3" t="str">
            <v>Laboratoire d'Agro-Physiologie Pedago</v>
          </cell>
          <cell r="D3" t="str">
            <v>EI PURPAN</v>
          </cell>
          <cell r="E3" t="str">
            <v>75, voie du TOEC</v>
          </cell>
          <cell r="F3" t="str">
            <v xml:space="preserve">Bâtiment LAP </v>
          </cell>
          <cell r="G3">
            <v>31076</v>
          </cell>
          <cell r="H3" t="str">
            <v>TOULOUSE Cedex 3</v>
          </cell>
          <cell r="I3" t="str">
            <v>561153030</v>
          </cell>
          <cell r="J3" t="str">
            <v>561153060</v>
          </cell>
          <cell r="K3" t="str">
            <v>www.purpan.fr</v>
          </cell>
        </row>
        <row r="4">
          <cell r="C4" t="str">
            <v>Halle de Technologies Alimentaires Pedago</v>
          </cell>
          <cell r="D4" t="str">
            <v>EI PURPAN</v>
          </cell>
          <cell r="E4" t="str">
            <v>75, voie du TOEC</v>
          </cell>
          <cell r="F4" t="str">
            <v xml:space="preserve">Halle de Technologie Agroalimentaire </v>
          </cell>
          <cell r="G4" t="str">
            <v>31076</v>
          </cell>
          <cell r="H4" t="str">
            <v>TOULOUSE Cedex 3</v>
          </cell>
          <cell r="I4" t="str">
            <v>561153030</v>
          </cell>
          <cell r="J4" t="str">
            <v>561153060</v>
          </cell>
          <cell r="K4" t="str">
            <v>www.purpan.fr</v>
          </cell>
        </row>
        <row r="5">
          <cell r="C5" t="str">
            <v>Halle de Technologies Alimentaires</v>
          </cell>
          <cell r="D5" t="str">
            <v>EI PURPAN</v>
          </cell>
          <cell r="E5" t="str">
            <v>75, voie du TOEC</v>
          </cell>
          <cell r="F5" t="str">
            <v xml:space="preserve">Halle de Technologie Agroalimentaire </v>
          </cell>
          <cell r="G5" t="str">
            <v>31076</v>
          </cell>
          <cell r="H5" t="str">
            <v>TOULOUSE Cedex 3</v>
          </cell>
          <cell r="I5" t="str">
            <v>561153030</v>
          </cell>
          <cell r="J5" t="str">
            <v>561153060</v>
          </cell>
          <cell r="K5" t="str">
            <v>http://www.purpan.fr/fr/halle-de-technologies-alimentaires</v>
          </cell>
        </row>
      </sheetData>
      <sheetData sheetId="1">
        <row r="9">
          <cell r="A9" t="str">
            <v>A.E.S</v>
          </cell>
          <cell r="B9" t="str">
            <v>AES CHEMUNEX</v>
          </cell>
          <cell r="C9">
            <v>0</v>
          </cell>
          <cell r="D9" t="str">
            <v>Rue Maryse Bastié</v>
          </cell>
          <cell r="E9" t="str">
            <v>CS17219 Ker Lann</v>
          </cell>
          <cell r="F9">
            <v>0</v>
          </cell>
          <cell r="G9" t="str">
            <v>35172</v>
          </cell>
          <cell r="H9" t="str">
            <v>Bruz Cedex</v>
          </cell>
          <cell r="I9" t="str">
            <v>FRANCE</v>
          </cell>
          <cell r="J9" t="str">
            <v>02 23 50 12 12</v>
          </cell>
          <cell r="K9" t="str">
            <v>02-99-73-15-47</v>
          </cell>
          <cell r="L9">
            <v>0</v>
          </cell>
          <cell r="M9" t="str">
            <v>http://fr.aeschemunex.com/</v>
          </cell>
          <cell r="N9">
            <v>0</v>
          </cell>
          <cell r="O9">
            <v>141</v>
          </cell>
          <cell r="P9">
            <v>0</v>
          </cell>
          <cell r="Q9" t="str">
            <v>1032334</v>
          </cell>
        </row>
        <row r="10">
          <cell r="A10" t="str">
            <v>A.I.T</v>
          </cell>
          <cell r="B10" t="str">
            <v>A.I.T</v>
          </cell>
          <cell r="C10" t="str">
            <v>M. NEBEL</v>
          </cell>
          <cell r="D10" t="str">
            <v>67 av Marceau</v>
          </cell>
          <cell r="E10">
            <v>0</v>
          </cell>
          <cell r="F10">
            <v>0</v>
          </cell>
          <cell r="G10" t="str">
            <v>78600</v>
          </cell>
          <cell r="H10" t="str">
            <v>LE MESNIL LE ROI</v>
          </cell>
          <cell r="I10" t="str">
            <v>FRANCE</v>
          </cell>
          <cell r="J10" t="str">
            <v>01.34.93.10.80</v>
          </cell>
          <cell r="K10" t="str">
            <v>01.34.93.45.67</v>
          </cell>
          <cell r="L10">
            <v>0</v>
          </cell>
          <cell r="M10">
            <v>0</v>
          </cell>
          <cell r="N10">
            <v>0</v>
          </cell>
          <cell r="O10">
            <v>40</v>
          </cell>
          <cell r="P10" t="str">
            <v>31ECO</v>
          </cell>
          <cell r="Q10">
            <v>0</v>
          </cell>
        </row>
        <row r="11">
          <cell r="A11" t="str">
            <v>ACROS</v>
          </cell>
          <cell r="B11" t="str">
            <v>SUBRA</v>
          </cell>
          <cell r="C11">
            <v>0</v>
          </cell>
          <cell r="D11" t="str">
            <v>7 Rue Jean de Guerlins</v>
          </cell>
          <cell r="E11" t="str">
            <v>ZI. Thibaud</v>
          </cell>
          <cell r="F11" t="str">
            <v>BP. 1708</v>
          </cell>
          <cell r="G11" t="str">
            <v>31103</v>
          </cell>
          <cell r="H11" t="str">
            <v>TOULOUSE Cedex 1</v>
          </cell>
          <cell r="I11" t="str">
            <v>FRANCE</v>
          </cell>
          <cell r="J11" t="str">
            <v>05-34-63-76-37</v>
          </cell>
          <cell r="K11" t="str">
            <v>05-34-63-76-00</v>
          </cell>
          <cell r="L11">
            <v>0</v>
          </cell>
          <cell r="M11">
            <v>0</v>
          </cell>
          <cell r="N11">
            <v>0</v>
          </cell>
          <cell r="O11">
            <v>84</v>
          </cell>
          <cell r="P11" t="str">
            <v>5156</v>
          </cell>
          <cell r="Q11" t="str">
            <v>5156</v>
          </cell>
        </row>
        <row r="12">
          <cell r="A12" t="str">
            <v>ADL et Prochilab</v>
          </cell>
          <cell r="B12" t="str">
            <v>ADL-Prochilab</v>
          </cell>
          <cell r="C12" t="str">
            <v>M. Dorien 06-86-48-27-54</v>
          </cell>
          <cell r="D12" t="str">
            <v>33, rue Jean Raymond Guyon</v>
          </cell>
          <cell r="E12" t="str">
            <v>Z,I des Quatres Pavillons</v>
          </cell>
          <cell r="G12" t="str">
            <v>33310</v>
          </cell>
          <cell r="H12" t="str">
            <v>LORMONT</v>
          </cell>
          <cell r="I12" t="str">
            <v>FRANCE</v>
          </cell>
          <cell r="J12" t="str">
            <v>05-57-77-70-80</v>
          </cell>
          <cell r="K12" t="str">
            <v>05-57-77-70-90</v>
          </cell>
          <cell r="L12" t="str">
            <v>prochilab@prochilab.com</v>
          </cell>
          <cell r="M12" t="str">
            <v>http://www.prochilab.eu/</v>
          </cell>
          <cell r="O12">
            <v>47</v>
          </cell>
          <cell r="P12" t="str">
            <v>31FX01</v>
          </cell>
          <cell r="Q12" t="str">
            <v>31FX01</v>
          </cell>
        </row>
        <row r="13">
          <cell r="A13" t="str">
            <v>AGILENT</v>
          </cell>
          <cell r="B13" t="str">
            <v>AGILENT Technologies</v>
          </cell>
          <cell r="C13" t="str">
            <v>emmanuelle_godefroy@agilent.com</v>
          </cell>
          <cell r="D13" t="str">
            <v>1, Rue Galvani</v>
          </cell>
          <cell r="G13" t="str">
            <v>91745</v>
          </cell>
          <cell r="H13" t="str">
            <v>Massy Cédex</v>
          </cell>
          <cell r="I13" t="str">
            <v>FRANCE</v>
          </cell>
          <cell r="J13" t="str">
            <v>01-64-53-57-12</v>
          </cell>
          <cell r="K13" t="str">
            <v>01 64 53 5001</v>
          </cell>
          <cell r="L13" t="str">
            <v>customercare_france@agilent.com</v>
          </cell>
          <cell r="O13">
            <v>99</v>
          </cell>
          <cell r="P13" t="str">
            <v>70268871</v>
          </cell>
        </row>
        <row r="14">
          <cell r="A14" t="str">
            <v>AGRO-BIO</v>
          </cell>
          <cell r="B14" t="str">
            <v>AGRO-BIO</v>
          </cell>
          <cell r="D14" t="str">
            <v>"La Chavannerie"</v>
          </cell>
          <cell r="E14" t="str">
            <v>Rue Denis Papin</v>
          </cell>
          <cell r="G14" t="str">
            <v>45240</v>
          </cell>
          <cell r="H14" t="str">
            <v>LA FERTE SAINT AUBIN</v>
          </cell>
          <cell r="I14" t="str">
            <v>FRANCE</v>
          </cell>
          <cell r="O14">
            <v>92</v>
          </cell>
        </row>
        <row r="15">
          <cell r="A15" t="str">
            <v>Alltech France</v>
          </cell>
          <cell r="B15" t="str">
            <v>Alltech France</v>
          </cell>
          <cell r="C15" t="str">
            <v>Mme Fillden</v>
          </cell>
          <cell r="G15" t="str">
            <v>59175</v>
          </cell>
          <cell r="H15" t="str">
            <v>Templemars</v>
          </cell>
          <cell r="I15" t="str">
            <v>FRANCE</v>
          </cell>
          <cell r="J15" t="str">
            <v>03 20 62 96 03</v>
          </cell>
          <cell r="K15" t="str">
            <v>03 20 62 96 09</v>
          </cell>
          <cell r="O15">
            <v>80</v>
          </cell>
          <cell r="P15" t="str">
            <v>3ES08</v>
          </cell>
        </row>
        <row r="16">
          <cell r="A16" t="str">
            <v>AMERSHAM BIOSCIENCES</v>
          </cell>
          <cell r="B16" t="str">
            <v>AMERSHAM BIOSCIENCES</v>
          </cell>
          <cell r="D16" t="str">
            <v>Parc Technologique_x000D_
_x000D_
Rue R. RAZEL, Saclay</v>
          </cell>
          <cell r="G16" t="str">
            <v>91898</v>
          </cell>
          <cell r="H16" t="str">
            <v>ORSAY cedex</v>
          </cell>
          <cell r="J16" t="str">
            <v>01-69-35-47-10</v>
          </cell>
          <cell r="K16" t="str">
            <v>01-69-41-98-85</v>
          </cell>
          <cell r="L16" t="str">
            <v>orderfr@amersham.fr</v>
          </cell>
          <cell r="M16" t="str">
            <v>www.amershambiosciences.com</v>
          </cell>
          <cell r="O16">
            <v>3</v>
          </cell>
          <cell r="P16" t="str">
            <v>9003586</v>
          </cell>
        </row>
        <row r="17">
          <cell r="A17" t="str">
            <v>AMS Biotechnology (Europe) Limited</v>
          </cell>
          <cell r="D17" t="str">
            <v>184 Park Drive, Milton Park</v>
          </cell>
          <cell r="H17" t="str">
            <v>Abingdon OX14 4SE</v>
          </cell>
          <cell r="I17" t="str">
            <v>UK</v>
          </cell>
          <cell r="J17" t="str">
            <v>+41 91 604 55 22</v>
          </cell>
          <cell r="L17" t="str">
            <v>info@amsbio.com</v>
          </cell>
          <cell r="M17" t="str">
            <v>http://www.amsbio.com/home.aspx</v>
          </cell>
          <cell r="O17">
            <v>149</v>
          </cell>
        </row>
        <row r="18">
          <cell r="A18" t="str">
            <v>APPLIED Biosystems</v>
          </cell>
          <cell r="B18" t="str">
            <v>Applied France SA</v>
          </cell>
          <cell r="D18" t="str">
            <v>25 Avenue de la Baltique</v>
          </cell>
          <cell r="E18" t="str">
            <v>BP 96</v>
          </cell>
          <cell r="G18" t="str">
            <v>91943</v>
          </cell>
          <cell r="H18" t="str">
            <v>COURTABEUF CEDEX</v>
          </cell>
          <cell r="I18" t="str">
            <v>FRANCE</v>
          </cell>
          <cell r="J18" t="str">
            <v>01-69-59-85-85</v>
          </cell>
          <cell r="K18" t="str">
            <v>01-69-59-88-95</v>
          </cell>
          <cell r="O18">
            <v>60</v>
          </cell>
          <cell r="P18" t="str">
            <v>50014983/60024309</v>
          </cell>
        </row>
        <row r="19">
          <cell r="A19" t="str">
            <v>AQUADEM</v>
          </cell>
          <cell r="B19" t="str">
            <v>VEOLIA - AQUADEM</v>
          </cell>
          <cell r="D19" t="str">
            <v>7 Avenue Didier Daurat</v>
          </cell>
          <cell r="G19" t="str">
            <v>31700</v>
          </cell>
          <cell r="H19" t="str">
            <v>BLAGNAC</v>
          </cell>
          <cell r="I19" t="str">
            <v>FRANCE</v>
          </cell>
          <cell r="J19" t="str">
            <v>05-34-56-14-50</v>
          </cell>
          <cell r="K19" t="str">
            <v>05-34-56-14-51</v>
          </cell>
          <cell r="O19">
            <v>49</v>
          </cell>
        </row>
        <row r="20">
          <cell r="A20" t="str">
            <v>AVANTEC</v>
          </cell>
          <cell r="B20" t="str">
            <v>AVANTEC</v>
          </cell>
          <cell r="C20" t="str">
            <v>Mr Fortea</v>
          </cell>
          <cell r="D20" t="str">
            <v>58 ch du chapitre</v>
          </cell>
          <cell r="E20" t="str">
            <v>Parc d'innovation BP  F67405 ILLKIRCH</v>
          </cell>
          <cell r="G20" t="str">
            <v>31000</v>
          </cell>
          <cell r="H20" t="str">
            <v>TOULOUSE</v>
          </cell>
          <cell r="I20" t="str">
            <v>FRANCE</v>
          </cell>
          <cell r="J20" t="str">
            <v>05 61 44 02 89</v>
          </cell>
          <cell r="K20" t="str">
            <v>05 61 44 13 42</v>
          </cell>
          <cell r="O20">
            <v>54</v>
          </cell>
        </row>
        <row r="21">
          <cell r="A21" t="str">
            <v>BAECKEROOT LABO</v>
          </cell>
          <cell r="B21" t="str">
            <v>BAECKEROOT LABO</v>
          </cell>
          <cell r="C21" t="str">
            <v>Mlle DEYDIER</v>
          </cell>
          <cell r="D21" t="str">
            <v>33 rue Jean Raymond Guyon</v>
          </cell>
          <cell r="E21" t="str">
            <v>ZI 4 pavillons</v>
          </cell>
          <cell r="G21" t="str">
            <v>33310</v>
          </cell>
          <cell r="H21" t="str">
            <v>LORMONT</v>
          </cell>
          <cell r="I21" t="str">
            <v>FRANCE</v>
          </cell>
          <cell r="J21" t="str">
            <v>05 57 77 70 97</v>
          </cell>
          <cell r="K21" t="str">
            <v>05 57 77 70 90</v>
          </cell>
          <cell r="L21" t="str">
            <v>info@baeckeroot.com</v>
          </cell>
          <cell r="M21" t="str">
            <v>www.baeckeroot.com</v>
          </cell>
          <cell r="O21">
            <v>57</v>
          </cell>
          <cell r="P21" t="str">
            <v>31067</v>
          </cell>
          <cell r="Q21" t="str">
            <v>31067</v>
          </cell>
        </row>
        <row r="22">
          <cell r="A22" t="str">
            <v>BIO RAD (BioMol)</v>
          </cell>
          <cell r="B22" t="str">
            <v>BIO RAD</v>
          </cell>
          <cell r="C22" t="str">
            <v>service</v>
          </cell>
          <cell r="D22" t="str">
            <v>3 Bouevard R. Poincaré</v>
          </cell>
          <cell r="G22" t="str">
            <v>92430</v>
          </cell>
          <cell r="H22" t="str">
            <v>MARNES-LA-COQUETTE</v>
          </cell>
          <cell r="I22" t="str">
            <v>France</v>
          </cell>
          <cell r="J22" t="str">
            <v>01-47-95-60-00</v>
          </cell>
          <cell r="K22" t="str">
            <v>01 47 95 61 45</v>
          </cell>
          <cell r="L22" t="str">
            <v>emeric.roux@bio-rad.com</v>
          </cell>
          <cell r="O22">
            <v>4</v>
          </cell>
          <cell r="P22" t="str">
            <v>310000135</v>
          </cell>
        </row>
        <row r="23">
          <cell r="A23" t="str">
            <v>BIOMERIEUX</v>
          </cell>
          <cell r="B23" t="str">
            <v>BIOMERIEUX</v>
          </cell>
          <cell r="G23" t="str">
            <v>69280</v>
          </cell>
          <cell r="H23" t="str">
            <v>Marcy l'Etoile</v>
          </cell>
          <cell r="J23" t="str">
            <v>0820114902</v>
          </cell>
          <cell r="K23" t="str">
            <v>0820114912</v>
          </cell>
          <cell r="L23" t="str">
            <v>commandes.industrie@biomerieux.com</v>
          </cell>
          <cell r="M23" t="str">
            <v>www.biomerieux.com</v>
          </cell>
          <cell r="O23">
            <v>5</v>
          </cell>
          <cell r="P23" t="str">
            <v>1032334</v>
          </cell>
          <cell r="Q23" t="str">
            <v>1032334</v>
          </cell>
        </row>
        <row r="24">
          <cell r="A24" t="str">
            <v>Biopharma Technologies France  btf</v>
          </cell>
          <cell r="B24" t="str">
            <v>Biopharma Technologies France  btf</v>
          </cell>
          <cell r="C24" t="str">
            <v>Desperonnat / Babin</v>
          </cell>
          <cell r="D24" t="str">
            <v>302/304 rue Garibaldi</v>
          </cell>
          <cell r="G24" t="str">
            <v>69007</v>
          </cell>
          <cell r="H24" t="str">
            <v>LYON</v>
          </cell>
          <cell r="I24" t="str">
            <v>FRANCE</v>
          </cell>
          <cell r="J24" t="str">
            <v>06 79 81 38 28</v>
          </cell>
          <cell r="K24" t="str">
            <v>non</v>
          </cell>
          <cell r="L24" t="str">
            <v>gilles.desperonnat@biopharmatech.fr</v>
          </cell>
          <cell r="O24">
            <v>146</v>
          </cell>
        </row>
        <row r="25">
          <cell r="A25" t="str">
            <v>BIO-RAD (microbio)</v>
          </cell>
          <cell r="B25" t="str">
            <v>BIO-RAD</v>
          </cell>
          <cell r="D25" t="str">
            <v>3 Bouevard R. Poincaré</v>
          </cell>
          <cell r="G25" t="str">
            <v>92430</v>
          </cell>
          <cell r="H25" t="str">
            <v>MARNES-LA-COQUETTE</v>
          </cell>
          <cell r="I25" t="str">
            <v>FRANCE</v>
          </cell>
          <cell r="J25" t="str">
            <v>0810 122 189</v>
          </cell>
          <cell r="K25" t="str">
            <v>01 47 95 61 45</v>
          </cell>
          <cell r="L25" t="str">
            <v>commandes_france@bio-rad.com</v>
          </cell>
          <cell r="M25" t="str">
            <v>www.diagdirect.com</v>
          </cell>
          <cell r="O25">
            <v>53</v>
          </cell>
          <cell r="P25" t="str">
            <v>310000246</v>
          </cell>
          <cell r="Q25" t="str">
            <v>310000135</v>
          </cell>
        </row>
        <row r="26">
          <cell r="A26" t="str">
            <v>BIO-VALLEY</v>
          </cell>
          <cell r="B26" t="str">
            <v>BIO-VALLEY</v>
          </cell>
          <cell r="D26" t="str">
            <v>18 Route de Tournan, Conches</v>
          </cell>
          <cell r="G26" t="str">
            <v>77601</v>
          </cell>
          <cell r="H26" t="str">
            <v>Marne-La-Vallée Cedex 3</v>
          </cell>
          <cell r="I26" t="str">
            <v>FRANCE</v>
          </cell>
          <cell r="J26" t="str">
            <v>01-60-07-20-20</v>
          </cell>
          <cell r="K26" t="str">
            <v>01-60-07-50-51</v>
          </cell>
          <cell r="L26" t="str">
            <v>orderbiovalley@orange.fr</v>
          </cell>
          <cell r="O26">
            <v>85</v>
          </cell>
          <cell r="P26" t="str">
            <v>011847</v>
          </cell>
        </row>
        <row r="27">
          <cell r="A27" t="str">
            <v>BMT MESSTECHNIK GMBH</v>
          </cell>
          <cell r="C27" t="str">
            <v>Klaus Tiedemann</v>
          </cell>
          <cell r="D27" t="str">
            <v>Gueterfelder Damm 87-91</v>
          </cell>
          <cell r="E27" t="str">
            <v>D-14532</v>
          </cell>
          <cell r="H27" t="str">
            <v>Stanhdstorf</v>
          </cell>
          <cell r="I27" t="str">
            <v>Germany</v>
          </cell>
          <cell r="J27" t="str">
            <v>+49-3329-69677-0</v>
          </cell>
          <cell r="K27" t="str">
            <v>+49-3329-69677-29</v>
          </cell>
          <cell r="L27" t="str">
            <v>KTiedemann@bmt-berlin.de</v>
          </cell>
          <cell r="O27">
            <v>113</v>
          </cell>
        </row>
        <row r="28">
          <cell r="A28" t="str">
            <v>broe</v>
          </cell>
          <cell r="I28" t="str">
            <v>FRANCE</v>
          </cell>
          <cell r="O28">
            <v>148</v>
          </cell>
        </row>
        <row r="29">
          <cell r="A29" t="str">
            <v>BROUWLAND</v>
          </cell>
          <cell r="B29" t="str">
            <v>BROUWLAND</v>
          </cell>
          <cell r="D29" t="str">
            <v>Korspelsesteenweg 86</v>
          </cell>
          <cell r="H29" t="str">
            <v>3581 Beverlo</v>
          </cell>
          <cell r="I29" t="str">
            <v>Belgique</v>
          </cell>
          <cell r="J29" t="str">
            <v>+32(0)11 40 14 08</v>
          </cell>
          <cell r="K29" t="str">
            <v>+32(0)11 34 73 59</v>
          </cell>
          <cell r="L29" t="str">
            <v>sales@brouwland.com</v>
          </cell>
          <cell r="O29">
            <v>136</v>
          </cell>
        </row>
        <row r="30">
          <cell r="A30" t="str">
            <v>CALBIOCHEM</v>
          </cell>
          <cell r="B30" t="str">
            <v>CALBIOCHEM</v>
          </cell>
          <cell r="D30" t="str">
            <v>201, rue Carnot Bat B</v>
          </cell>
          <cell r="G30" t="str">
            <v>94126</v>
          </cell>
          <cell r="H30" t="str">
            <v>Fontenay-sous-Bois Cedex</v>
          </cell>
          <cell r="M30" t="str">
            <v>www.calbiochem.com</v>
          </cell>
          <cell r="O30">
            <v>6</v>
          </cell>
        </row>
        <row r="31">
          <cell r="A31" t="str">
            <v>CAS</v>
          </cell>
          <cell r="B31" t="str">
            <v>CAS</v>
          </cell>
          <cell r="D31" t="str">
            <v>14 rue des mouettes</v>
          </cell>
          <cell r="G31" t="str">
            <v>76130</v>
          </cell>
          <cell r="H31" t="str">
            <v>MONT SAINT AIGNAN</v>
          </cell>
          <cell r="J31" t="str">
            <v>02.35.07.60.00</v>
          </cell>
          <cell r="K31" t="str">
            <v>02-35-70-64-39</v>
          </cell>
          <cell r="O31">
            <v>7</v>
          </cell>
          <cell r="P31" t="str">
            <v>C0059</v>
          </cell>
        </row>
        <row r="32">
          <cell r="A32" t="str">
            <v>CASTORAMA</v>
          </cell>
          <cell r="B32" t="str">
            <v>CASTORAMA</v>
          </cell>
          <cell r="O32">
            <v>8</v>
          </cell>
        </row>
        <row r="33">
          <cell r="A33" t="str">
            <v>CBS Strain</v>
          </cell>
          <cell r="B33" t="str">
            <v>CBS-KNAW Fungal Biodiversity Centre</v>
          </cell>
          <cell r="D33" t="str">
            <v>P.O. Box 85167</v>
          </cell>
          <cell r="G33" t="str">
            <v>03508</v>
          </cell>
          <cell r="H33" t="str">
            <v>Utrecht</v>
          </cell>
          <cell r="I33" t="str">
            <v>Netherlands</v>
          </cell>
          <cell r="J33" t="str">
            <v>+31 (0)30 21 22 600</v>
          </cell>
          <cell r="K33" t="str">
            <v>+31 (0)30 25 12 097</v>
          </cell>
          <cell r="M33" t="str">
            <v>www.cbs.knaw.nl/Collections/‎</v>
          </cell>
          <cell r="O33">
            <v>144</v>
          </cell>
          <cell r="P33" t="str">
            <v>10178</v>
          </cell>
        </row>
        <row r="34">
          <cell r="A34" t="str">
            <v>CENTRAVERT</v>
          </cell>
          <cell r="B34" t="str">
            <v>CENTRAVERT</v>
          </cell>
          <cell r="I34" t="str">
            <v>FRANCE</v>
          </cell>
          <cell r="J34" t="str">
            <v>04 70 99 78 78</v>
          </cell>
          <cell r="K34" t="str">
            <v>04 70 99 78 80</v>
          </cell>
          <cell r="O34">
            <v>116</v>
          </cell>
        </row>
        <row r="35">
          <cell r="A35" t="str">
            <v>CERCHEM</v>
          </cell>
          <cell r="B35" t="str">
            <v>CERCHEM CBVA</v>
          </cell>
          <cell r="D35" t="str">
            <v>S. de Rijcklaan 26</v>
          </cell>
          <cell r="H35" t="str">
            <v>BE-3001 Heverlee</v>
          </cell>
          <cell r="I35" t="str">
            <v>Belgique</v>
          </cell>
          <cell r="O35">
            <v>56</v>
          </cell>
        </row>
        <row r="36">
          <cell r="A36" t="str">
            <v>CHARLES RIVER</v>
          </cell>
          <cell r="D36" t="str">
            <v>BP 0109</v>
          </cell>
          <cell r="G36" t="str">
            <v>69592</v>
          </cell>
          <cell r="H36" t="str">
            <v>L'ARBRESLE</v>
          </cell>
          <cell r="I36" t="str">
            <v>FRANCE</v>
          </cell>
          <cell r="J36" t="str">
            <v>04 74 01 69 69</v>
          </cell>
          <cell r="K36" t="str">
            <v>04 74 001 69 94</v>
          </cell>
          <cell r="O36">
            <v>108</v>
          </cell>
        </row>
        <row r="37">
          <cell r="A37" t="str">
            <v>CHIMIE PLUS</v>
          </cell>
          <cell r="B37" t="str">
            <v>CHIMIE PLUS</v>
          </cell>
          <cell r="D37" t="str">
            <v>399, Route des Alouettes</v>
          </cell>
          <cell r="G37" t="str">
            <v>69640</v>
          </cell>
          <cell r="H37" t="str">
            <v>DENICE</v>
          </cell>
          <cell r="I37" t="str">
            <v>FRANCE</v>
          </cell>
          <cell r="J37" t="str">
            <v>04.74.67.42.45</v>
          </cell>
          <cell r="K37" t="str">
            <v>04.74.67.42.51</v>
          </cell>
          <cell r="L37" t="str">
            <v>contact@chimieplus.fr</v>
          </cell>
          <cell r="M37" t="str">
            <v>http://www.chimieplus.com/</v>
          </cell>
          <cell r="O37">
            <v>139</v>
          </cell>
        </row>
        <row r="38">
          <cell r="A38" t="str">
            <v>CIL Cluzeau</v>
          </cell>
          <cell r="B38" t="str">
            <v>CIL CLUZEAU</v>
          </cell>
          <cell r="D38" t="str">
            <v>33-35 Rue J.-L. Faure</v>
          </cell>
          <cell r="E38" t="str">
            <v>B.P. 88</v>
          </cell>
          <cell r="G38" t="str">
            <v>33220</v>
          </cell>
          <cell r="H38" t="str">
            <v>SAINTE-FOY-LA-GRANDE</v>
          </cell>
          <cell r="I38" t="str">
            <v>France</v>
          </cell>
          <cell r="J38" t="str">
            <v>05-57-46-00-44</v>
          </cell>
          <cell r="K38" t="str">
            <v>05-57-46-53-96</v>
          </cell>
          <cell r="O38">
            <v>9</v>
          </cell>
          <cell r="P38" t="str">
            <v>41100631</v>
          </cell>
        </row>
        <row r="39">
          <cell r="A39" t="str">
            <v>CLINISCIENCES</v>
          </cell>
          <cell r="B39" t="str">
            <v>CLINISCIENCES</v>
          </cell>
          <cell r="D39" t="str">
            <v>147, Av. Henry Ginoux</v>
          </cell>
          <cell r="G39" t="str">
            <v>92120</v>
          </cell>
          <cell r="H39" t="str">
            <v>MONTROUGE</v>
          </cell>
          <cell r="I39" t="str">
            <v>FRANCE</v>
          </cell>
          <cell r="J39" t="str">
            <v>01 42 53 14 53</v>
          </cell>
          <cell r="K39" t="str">
            <v>01 46 56 97 33</v>
          </cell>
          <cell r="O39">
            <v>111</v>
          </cell>
        </row>
        <row r="40">
          <cell r="A40" t="str">
            <v>CML</v>
          </cell>
          <cell r="B40" t="str">
            <v>CML</v>
          </cell>
          <cell r="C40" t="str">
            <v>Carine CARBONELL</v>
          </cell>
          <cell r="D40" t="str">
            <v>1 rue des Palis</v>
          </cell>
          <cell r="E40" t="str">
            <v>BP 30 - F-</v>
          </cell>
          <cell r="G40" t="str">
            <v>77792</v>
          </cell>
          <cell r="H40" t="str">
            <v>NEMOURS CEDEX</v>
          </cell>
          <cell r="I40" t="str">
            <v>FRANCE</v>
          </cell>
          <cell r="J40" t="str">
            <v>04-67-54-46-18</v>
          </cell>
          <cell r="K40" t="str">
            <v>01-64-78-14-69</v>
          </cell>
          <cell r="O40">
            <v>63</v>
          </cell>
          <cell r="Q40" t="str">
            <v>312448</v>
          </cell>
        </row>
        <row r="41">
          <cell r="A41" t="str">
            <v>COGER</v>
          </cell>
          <cell r="B41" t="str">
            <v>COGER</v>
          </cell>
          <cell r="D41" t="str">
            <v>79 rue des morillons</v>
          </cell>
          <cell r="G41" t="str">
            <v>75015</v>
          </cell>
          <cell r="H41" t="str">
            <v>PARIS</v>
          </cell>
          <cell r="I41" t="str">
            <v>FRANCE</v>
          </cell>
          <cell r="J41" t="str">
            <v>01-45-33-67-17</v>
          </cell>
          <cell r="K41" t="str">
            <v>01-45-32-71-04</v>
          </cell>
          <cell r="L41" t="str">
            <v>coger@calva.net</v>
          </cell>
          <cell r="M41" t="str">
            <v>www.coger.fr</v>
          </cell>
          <cell r="O41">
            <v>82</v>
          </cell>
        </row>
        <row r="42">
          <cell r="A42" t="str">
            <v>ConSenxus GmbH</v>
          </cell>
          <cell r="B42" t="str">
            <v>ConSenxus GmbH</v>
          </cell>
          <cell r="D42" t="str">
            <v>Binger Strasse 17_x000D_
_x000D_
Binger Strasse 17</v>
          </cell>
          <cell r="G42" t="str">
            <v>55437</v>
          </cell>
          <cell r="H42" t="str">
            <v>Ober-Hilbersheim</v>
          </cell>
          <cell r="I42" t="str">
            <v>Allemagne</v>
          </cell>
          <cell r="O42">
            <v>50</v>
          </cell>
        </row>
        <row r="43">
          <cell r="A43" t="str">
            <v>COQUARD</v>
          </cell>
          <cell r="B43" t="str">
            <v>COQUARD</v>
          </cell>
          <cell r="D43" t="str">
            <v>478 rue A, RICHETTA</v>
          </cell>
          <cell r="G43" t="str">
            <v>69400</v>
          </cell>
          <cell r="H43" t="str">
            <v>VILLEFRANCHE / SAONE</v>
          </cell>
          <cell r="I43" t="str">
            <v>FRANCE</v>
          </cell>
          <cell r="J43" t="str">
            <v>04-74-62-81-44</v>
          </cell>
          <cell r="K43" t="str">
            <v>04-74-62-81-69</v>
          </cell>
          <cell r="L43" t="str">
            <v>info@coquard.fr</v>
          </cell>
          <cell r="O43">
            <v>125</v>
          </cell>
          <cell r="Q43" t="str">
            <v>PUR03</v>
          </cell>
        </row>
        <row r="44">
          <cell r="A44" t="str">
            <v>Coutellerie TRAIT</v>
          </cell>
          <cell r="B44" t="str">
            <v>Coutellerie TRAIT</v>
          </cell>
          <cell r="D44" t="str">
            <v>3, rue Daguerre</v>
          </cell>
          <cell r="G44" t="str">
            <v>63300</v>
          </cell>
          <cell r="H44" t="str">
            <v>THIERS</v>
          </cell>
          <cell r="I44" t="str">
            <v>FRANCE</v>
          </cell>
          <cell r="J44" t="str">
            <v>04-73-80-18-43</v>
          </cell>
          <cell r="K44" t="str">
            <v>04-73-80-02-49</v>
          </cell>
          <cell r="O44">
            <v>83</v>
          </cell>
        </row>
        <row r="45">
          <cell r="A45" t="str">
            <v>Cryo-Express</v>
          </cell>
          <cell r="B45" t="str">
            <v>Cryo-Express</v>
          </cell>
          <cell r="C45" t="str">
            <v>conseiller 01 70 32 15 04</v>
          </cell>
          <cell r="D45" t="str">
            <v>171 Avenue Henri Barbusse</v>
          </cell>
          <cell r="E45" t="str">
            <v>B.P 2</v>
          </cell>
          <cell r="G45" t="str">
            <v>93001</v>
          </cell>
          <cell r="H45" t="str">
            <v>BOBIGNY CEDEX</v>
          </cell>
          <cell r="I45" t="str">
            <v>FRANCE</v>
          </cell>
          <cell r="J45" t="str">
            <v>01-41-60-78-78</v>
          </cell>
          <cell r="K45" t="str">
            <v>01-41-60-77-16</v>
          </cell>
          <cell r="L45" t="str">
            <v>commandes.cryoexpress@airliquide.com</v>
          </cell>
          <cell r="O45">
            <v>62</v>
          </cell>
          <cell r="P45" t="str">
            <v>V000832</v>
          </cell>
        </row>
        <row r="46">
          <cell r="A46" t="str">
            <v>CRYONEXT</v>
          </cell>
          <cell r="B46" t="str">
            <v>CRYONEXT</v>
          </cell>
          <cell r="D46" t="str">
            <v>53, allée de Lauzard - P.A la tour de Lauzard</v>
          </cell>
          <cell r="G46" t="str">
            <v>34980</v>
          </cell>
          <cell r="H46" t="str">
            <v>SAINT GELY DU FESC</v>
          </cell>
          <cell r="I46" t="str">
            <v>FRANCE</v>
          </cell>
          <cell r="J46" t="str">
            <v>04 67 60 20 60</v>
          </cell>
          <cell r="K46" t="str">
            <v>04 67 60 20 50</v>
          </cell>
          <cell r="O46">
            <v>128</v>
          </cell>
        </row>
        <row r="47">
          <cell r="A47" t="str">
            <v>DIONEX Thermo Electron SAS</v>
          </cell>
          <cell r="B47" t="str">
            <v>DIONEX S.A</v>
          </cell>
          <cell r="D47" t="str">
            <v>16 Avenue du Québec - SILIC 765</v>
          </cell>
          <cell r="G47" t="str">
            <v>91963</v>
          </cell>
          <cell r="H47" t="str">
            <v>COURTABOEUF Cedex</v>
          </cell>
          <cell r="I47" t="str">
            <v>FRANCE</v>
          </cell>
          <cell r="J47" t="str">
            <v>01 60 92 48 00</v>
          </cell>
          <cell r="K47" t="str">
            <v>01 60 92 48 29</v>
          </cell>
          <cell r="O47">
            <v>86</v>
          </cell>
          <cell r="P47" t="str">
            <v>1156440</v>
          </cell>
        </row>
        <row r="48">
          <cell r="A48" t="str">
            <v>DUJARDIN - SALLERON</v>
          </cell>
          <cell r="B48" t="str">
            <v>DUJARDIN - SALLERON</v>
          </cell>
          <cell r="D48" t="str">
            <v>18, rue Henri Barbusse</v>
          </cell>
          <cell r="G48" t="str">
            <v>94147</v>
          </cell>
          <cell r="H48" t="str">
            <v>ARCEUIL CEDEX</v>
          </cell>
          <cell r="I48" t="str">
            <v>FRANCE</v>
          </cell>
          <cell r="J48" t="str">
            <v>01-45-46-04-05</v>
          </cell>
          <cell r="K48" t="str">
            <v>01-45-46-01-13</v>
          </cell>
          <cell r="O48">
            <v>48</v>
          </cell>
        </row>
        <row r="49">
          <cell r="A49" t="str">
            <v>Dutsher</v>
          </cell>
          <cell r="B49" t="str">
            <v>Dominique Dutcher</v>
          </cell>
          <cell r="C49" t="str">
            <v>klarque@dutcher.com</v>
          </cell>
          <cell r="D49" t="str">
            <v>30, rue de l'Industrie - BP 62_x000D_
Dominique Dutscher</v>
          </cell>
          <cell r="G49" t="str">
            <v>67172</v>
          </cell>
          <cell r="H49" t="str">
            <v>Brumath</v>
          </cell>
          <cell r="I49" t="str">
            <v>FRANCE</v>
          </cell>
          <cell r="J49" t="str">
            <v>03 88 59 33 90</v>
          </cell>
          <cell r="K49" t="str">
            <v>03 88 59 33 99</v>
          </cell>
          <cell r="L49" t="str">
            <v>info@dutcher.com</v>
          </cell>
          <cell r="O49">
            <v>129</v>
          </cell>
          <cell r="P49" t="str">
            <v>C2317786</v>
          </cell>
        </row>
        <row r="50">
          <cell r="A50" t="str">
            <v>Elevage JANVIER</v>
          </cell>
          <cell r="B50" t="str">
            <v>Centre d'élevage R.JANVIER</v>
          </cell>
          <cell r="D50" t="str">
            <v>Route des Chênes secs</v>
          </cell>
          <cell r="E50" t="str">
            <v>BP 5</v>
          </cell>
          <cell r="G50" t="str">
            <v>53940</v>
          </cell>
          <cell r="H50" t="str">
            <v>LE GENEST-ST-ILES</v>
          </cell>
          <cell r="I50" t="str">
            <v>FRANCE</v>
          </cell>
          <cell r="J50" t="str">
            <v>0-02-43-02-11-91</v>
          </cell>
          <cell r="K50" t="str">
            <v>0-02-43-02-00-15</v>
          </cell>
          <cell r="O50">
            <v>61</v>
          </cell>
          <cell r="Q50" t="str">
            <v>0101F03</v>
          </cell>
        </row>
        <row r="51">
          <cell r="A51" t="str">
            <v>ENZO LIFE SCIENCES</v>
          </cell>
          <cell r="B51" t="str">
            <v>ENZO LIFE SCIENCES</v>
          </cell>
          <cell r="D51" t="str">
            <v>Branch Office Lyon</v>
          </cell>
          <cell r="E51" t="str">
            <v>13, avenue Albert Einstein</v>
          </cell>
          <cell r="G51" t="str">
            <v>69100</v>
          </cell>
          <cell r="H51" t="str">
            <v>Villeurbanne</v>
          </cell>
          <cell r="I51" t="str">
            <v>FRANCE</v>
          </cell>
          <cell r="J51" t="str">
            <v>0472 440 655</v>
          </cell>
          <cell r="K51" t="str">
            <v>0437 484 239</v>
          </cell>
          <cell r="L51" t="str">
            <v>info-fr@enzolifesciences.com</v>
          </cell>
          <cell r="M51" t="str">
            <v>www.enzolifesciences.com</v>
          </cell>
          <cell r="O51">
            <v>142</v>
          </cell>
          <cell r="P51" t="str">
            <v>C16179</v>
          </cell>
        </row>
        <row r="52">
          <cell r="A52" t="str">
            <v>ESAP</v>
          </cell>
          <cell r="I52" t="str">
            <v>FRANCE</v>
          </cell>
          <cell r="O52">
            <v>58</v>
          </cell>
        </row>
        <row r="53">
          <cell r="A53" t="str">
            <v>ESGS</v>
          </cell>
          <cell r="B53" t="str">
            <v>ESGS</v>
          </cell>
          <cell r="O53">
            <v>10</v>
          </cell>
        </row>
        <row r="54">
          <cell r="A54" t="str">
            <v>EUROBIO</v>
          </cell>
          <cell r="B54" t="str">
            <v>EUROBIO</v>
          </cell>
          <cell r="D54" t="str">
            <v>7 Avenue de Scandinavie</v>
          </cell>
          <cell r="G54" t="str">
            <v>91953</v>
          </cell>
          <cell r="H54" t="str">
            <v>LES ULIS CEDEX</v>
          </cell>
          <cell r="I54" t="str">
            <v>FRANCE</v>
          </cell>
          <cell r="J54" t="str">
            <v>01-69-07-94-77</v>
          </cell>
          <cell r="K54" t="str">
            <v>01-69-07-95-34</v>
          </cell>
          <cell r="O54">
            <v>90</v>
          </cell>
        </row>
        <row r="55">
          <cell r="A55" t="str">
            <v>EUROFINS</v>
          </cell>
          <cell r="B55" t="str">
            <v>Eurofins Genomics</v>
          </cell>
          <cell r="D55" t="str">
            <v>9 avenue de la Laponie ZA de Courtaboeuf</v>
          </cell>
          <cell r="G55" t="str">
            <v>91978</v>
          </cell>
          <cell r="H55" t="str">
            <v>Les Ulis</v>
          </cell>
          <cell r="I55" t="str">
            <v>FRANCE</v>
          </cell>
          <cell r="J55" t="str">
            <v>0800 903 807</v>
          </cell>
          <cell r="K55" t="str">
            <v>0169108884</v>
          </cell>
          <cell r="L55" t="str">
            <v>PatriciaGarel@eurofins.com</v>
          </cell>
          <cell r="M55" t="str">
            <v>https://ecom.mwgdna.com/services/home.tcl</v>
          </cell>
          <cell r="O55">
            <v>145</v>
          </cell>
        </row>
        <row r="56">
          <cell r="A56" t="str">
            <v>Eurogentec</v>
          </cell>
          <cell r="B56" t="str">
            <v>Eurogentec</v>
          </cell>
          <cell r="D56" t="str">
            <v>99 Rue Dupetit Thouars</v>
          </cell>
          <cell r="G56" t="str">
            <v>49000</v>
          </cell>
          <cell r="H56" t="str">
            <v>ANGERS</v>
          </cell>
          <cell r="I56" t="str">
            <v>FRANCE</v>
          </cell>
          <cell r="J56" t="str">
            <v>02-41-73-33-73</v>
          </cell>
          <cell r="K56" t="str">
            <v>02-41-73-10-26</v>
          </cell>
          <cell r="O56">
            <v>52</v>
          </cell>
          <cell r="P56" t="str">
            <v>29792</v>
          </cell>
        </row>
        <row r="57">
          <cell r="A57" t="str">
            <v>EUROSEP Instruments</v>
          </cell>
          <cell r="B57" t="str">
            <v>EUROSEP Instruments</v>
          </cell>
          <cell r="C57" t="str">
            <v>Laurent MARTINEZ</v>
          </cell>
          <cell r="D57" t="str">
            <v>47 av des Genottes BP38233</v>
          </cell>
          <cell r="E57" t="str">
            <v>GERSY ST CHRISTOPHE</v>
          </cell>
          <cell r="G57" t="str">
            <v>95801</v>
          </cell>
          <cell r="H57" t="str">
            <v>CERGY PONTOISE CEDEX</v>
          </cell>
          <cell r="I57" t="str">
            <v>FRANCE</v>
          </cell>
          <cell r="J57" t="str">
            <v>01 34 22 95 22</v>
          </cell>
          <cell r="K57" t="str">
            <v>01 34 22 95 32</v>
          </cell>
          <cell r="L57" t="str">
            <v>eurosep@eurosep.com</v>
          </cell>
          <cell r="O57">
            <v>98</v>
          </cell>
        </row>
        <row r="58">
          <cell r="A58" t="str">
            <v>EXTRASYNTHESE</v>
          </cell>
          <cell r="B58" t="str">
            <v>EXTRASYNTHESE</v>
          </cell>
          <cell r="D58" t="str">
            <v>Z.I Lyon Nord</v>
          </cell>
          <cell r="E58" t="str">
            <v>Impasse Jacquard - CS 30062</v>
          </cell>
          <cell r="G58" t="str">
            <v>69727</v>
          </cell>
          <cell r="H58" t="str">
            <v>Genay Cedex</v>
          </cell>
          <cell r="J58" t="str">
            <v>04-78-98-20-34</v>
          </cell>
          <cell r="K58" t="str">
            <v>04-78-98-19-45</v>
          </cell>
          <cell r="L58" t="str">
            <v>info@extrasynthese.com</v>
          </cell>
          <cell r="O58">
            <v>11</v>
          </cell>
          <cell r="P58" t="str">
            <v>41107208</v>
          </cell>
        </row>
        <row r="59">
          <cell r="A59" t="str">
            <v>F-DGS</v>
          </cell>
          <cell r="B59" t="str">
            <v>F-DBS</v>
          </cell>
          <cell r="C59" t="str">
            <v>laure.paquet@f-dbs.com</v>
          </cell>
          <cell r="D59" t="str">
            <v>8-10 rue du Bois Sauvage</v>
          </cell>
          <cell r="E59" t="str">
            <v>Bâtiment Q18</v>
          </cell>
          <cell r="G59" t="str">
            <v>91000</v>
          </cell>
          <cell r="H59" t="str">
            <v>EVRY</v>
          </cell>
          <cell r="I59" t="str">
            <v>FRANCE</v>
          </cell>
          <cell r="J59" t="str">
            <v>01 64 98 21 00</v>
          </cell>
          <cell r="K59" t="str">
            <v>01 64 98 00 43</v>
          </cell>
          <cell r="L59" t="str">
            <v>fabienne.palge@f-dbs.com</v>
          </cell>
          <cell r="M59" t="str">
            <v>www.f-dbs.com</v>
          </cell>
          <cell r="O59">
            <v>122</v>
          </cell>
        </row>
        <row r="60">
          <cell r="A60" t="str">
            <v>FERMENTAS</v>
          </cell>
          <cell r="B60" t="str">
            <v>FERMENTAS (Thermoher)</v>
          </cell>
          <cell r="D60" t="str">
            <v>16 av du Quebec SILIC 765</v>
          </cell>
          <cell r="G60" t="str">
            <v>91140</v>
          </cell>
          <cell r="H60" t="str">
            <v>Villebon St Yvette</v>
          </cell>
          <cell r="I60" t="str">
            <v>FRANCE</v>
          </cell>
          <cell r="J60" t="str">
            <v>01 60 92 49 20</v>
          </cell>
          <cell r="K60" t="str">
            <v>01 60 92 49 52</v>
          </cell>
          <cell r="L60" t="str">
            <v>info@fermentas.fr</v>
          </cell>
          <cell r="M60" t="str">
            <v>www.bioblock.com</v>
          </cell>
          <cell r="O60">
            <v>110</v>
          </cell>
          <cell r="P60" t="str">
            <v>20782</v>
          </cell>
        </row>
        <row r="61">
          <cell r="A61" t="str">
            <v>FISCHER SCIENTIFIC</v>
          </cell>
          <cell r="B61" t="str">
            <v>FISHER</v>
          </cell>
          <cell r="D61" t="str">
            <v>Parc d'innovation</v>
          </cell>
          <cell r="E61" t="str">
            <v>BP. 50111</v>
          </cell>
          <cell r="G61" t="str">
            <v>67403</v>
          </cell>
          <cell r="H61" t="str">
            <v>ILLKIRCH Cedex</v>
          </cell>
          <cell r="I61" t="str">
            <v>France</v>
          </cell>
          <cell r="J61" t="str">
            <v>03-88-67-14-14</v>
          </cell>
          <cell r="K61" t="str">
            <v>03-88-67-11-68</v>
          </cell>
          <cell r="L61" t="str">
            <v>fr.fisher@thermofisher.com</v>
          </cell>
          <cell r="M61" t="str">
            <v>https://fr.fishersci.com/fr/</v>
          </cell>
          <cell r="N61" t="str">
            <v>0311024</v>
          </cell>
          <cell r="O61">
            <v>12</v>
          </cell>
          <cell r="P61" t="str">
            <v>13112426</v>
          </cell>
          <cell r="Q61" t="str">
            <v>0311024</v>
          </cell>
        </row>
        <row r="62">
          <cell r="A62" t="str">
            <v>FOSS</v>
          </cell>
          <cell r="B62" t="str">
            <v>FOSS France</v>
          </cell>
          <cell r="D62" t="str">
            <v>35 rue des peupliers</v>
          </cell>
          <cell r="G62" t="str">
            <v>92000</v>
          </cell>
          <cell r="H62" t="str">
            <v>NANTERRE</v>
          </cell>
          <cell r="I62" t="str">
            <v>France</v>
          </cell>
          <cell r="J62" t="str">
            <v>0146491919</v>
          </cell>
          <cell r="K62" t="str">
            <v>0147600067</v>
          </cell>
          <cell r="L62" t="str">
            <v>info@foss.fr</v>
          </cell>
          <cell r="M62" t="str">
            <v>www.foss.dk</v>
          </cell>
          <cell r="O62">
            <v>14</v>
          </cell>
          <cell r="P62" t="str">
            <v>112884</v>
          </cell>
        </row>
        <row r="63">
          <cell r="A63" t="str">
            <v>G.CLIM</v>
          </cell>
          <cell r="B63" t="str">
            <v>G.CLIM</v>
          </cell>
          <cell r="C63" t="str">
            <v>M LANOE</v>
          </cell>
          <cell r="D63" t="str">
            <v>1,place Alfred Sauvy</v>
          </cell>
          <cell r="E63" t="str">
            <v>BP40003</v>
          </cell>
          <cell r="G63" t="str">
            <v>31270</v>
          </cell>
          <cell r="H63" t="str">
            <v>CUGNAUX</v>
          </cell>
          <cell r="I63" t="str">
            <v>FRANCE</v>
          </cell>
          <cell r="J63" t="str">
            <v>05 62 87 35 35</v>
          </cell>
          <cell r="K63" t="str">
            <v>05 61 92 16 90</v>
          </cell>
          <cell r="L63" t="str">
            <v>nicolas-lanoe@gclim.fr</v>
          </cell>
          <cell r="O63">
            <v>121</v>
          </cell>
        </row>
        <row r="64">
          <cell r="A64" t="str">
            <v>Genome Express</v>
          </cell>
          <cell r="I64" t="str">
            <v>FRANCE</v>
          </cell>
          <cell r="O64">
            <v>74</v>
          </cell>
          <cell r="P64" t="str">
            <v>11003</v>
          </cell>
        </row>
        <row r="65">
          <cell r="A65" t="str">
            <v>GHE</v>
          </cell>
          <cell r="B65" t="str">
            <v>GHE</v>
          </cell>
          <cell r="D65" t="str">
            <v>Biopole</v>
          </cell>
          <cell r="G65" t="str">
            <v>32500</v>
          </cell>
          <cell r="H65" t="str">
            <v>FLEURANCE</v>
          </cell>
          <cell r="I65" t="str">
            <v>FRANCE</v>
          </cell>
          <cell r="J65" t="str">
            <v>05 62 06 08 30</v>
          </cell>
          <cell r="K65" t="str">
            <v>05 62 06 64 04</v>
          </cell>
          <cell r="O65">
            <v>112</v>
          </cell>
          <cell r="P65" t="str">
            <v>FR0124</v>
          </cell>
        </row>
        <row r="66">
          <cell r="A66" t="str">
            <v>GIROD</v>
          </cell>
          <cell r="B66" t="str">
            <v>M,GIROD</v>
          </cell>
          <cell r="C66" t="str">
            <v>Gérard Girod</v>
          </cell>
          <cell r="D66" t="str">
            <v>7 rue Champêtre</v>
          </cell>
          <cell r="E66" t="str">
            <v>BP 3043</v>
          </cell>
          <cell r="G66" t="str">
            <v>31024</v>
          </cell>
          <cell r="H66" t="str">
            <v>TOULOUSE CEDEX</v>
          </cell>
          <cell r="I66" t="str">
            <v>FRANCE</v>
          </cell>
          <cell r="J66" t="str">
            <v>05-61-42-97-07</v>
          </cell>
          <cell r="K66" t="str">
            <v>05-61-42-96-64</v>
          </cell>
          <cell r="O66">
            <v>75</v>
          </cell>
          <cell r="P66" t="str">
            <v>1ECOLE AGRICU</v>
          </cell>
        </row>
        <row r="67">
          <cell r="A67" t="str">
            <v>GL FROID 31</v>
          </cell>
          <cell r="B67" t="str">
            <v>GL FROID 31</v>
          </cell>
          <cell r="C67" t="str">
            <v>06 08 35 12 58</v>
          </cell>
          <cell r="D67" t="str">
            <v>11 rue Maurice Caunes ZAC Montblanc</v>
          </cell>
          <cell r="G67" t="str">
            <v>31200</v>
          </cell>
          <cell r="H67" t="str">
            <v>TOULOUSE</v>
          </cell>
          <cell r="I67" t="str">
            <v>FRANCE</v>
          </cell>
          <cell r="J67" t="str">
            <v>05 61 48 37 41</v>
          </cell>
          <cell r="K67" t="str">
            <v>05 61 11 81 11</v>
          </cell>
          <cell r="O67">
            <v>109</v>
          </cell>
        </row>
        <row r="68">
          <cell r="A68" t="str">
            <v>GROSSERON</v>
          </cell>
          <cell r="B68" t="str">
            <v>GROSSERON</v>
          </cell>
          <cell r="C68" t="str">
            <v>M. ALIBERT</v>
          </cell>
          <cell r="D68" t="str">
            <v>37 Bd. F. Mitterrand</v>
          </cell>
          <cell r="E68" t="str">
            <v>BP 70395</v>
          </cell>
          <cell r="G68" t="str">
            <v>44819</v>
          </cell>
          <cell r="H68" t="str">
            <v>St HERBLAIN CEDEX</v>
          </cell>
          <cell r="I68" t="str">
            <v>FRANCE</v>
          </cell>
          <cell r="J68" t="str">
            <v>02-40-92-07-09</v>
          </cell>
          <cell r="K68" t="str">
            <v>02-40-92-07-10</v>
          </cell>
          <cell r="L68" t="str">
            <v>commande@grosseron.com : IMPERATIF</v>
          </cell>
          <cell r="M68" t="str">
            <v>www.grosseron.com</v>
          </cell>
          <cell r="O68">
            <v>120</v>
          </cell>
          <cell r="P68" t="str">
            <v>0530757</v>
          </cell>
          <cell r="Q68" t="str">
            <v>0530757</v>
          </cell>
        </row>
        <row r="69">
          <cell r="A69" t="str">
            <v>HACH LANGE SA</v>
          </cell>
          <cell r="B69" t="str">
            <v>hach lange  SA</v>
          </cell>
          <cell r="D69" t="str">
            <v>8, mail Barthélémy Thimonnier - Lognes</v>
          </cell>
          <cell r="G69" t="str">
            <v>77437</v>
          </cell>
          <cell r="H69" t="str">
            <v>Marne La Vallée Cedex 2</v>
          </cell>
          <cell r="I69" t="str">
            <v>FRANCE</v>
          </cell>
          <cell r="J69" t="str">
            <v>01 69 67 34 96</v>
          </cell>
          <cell r="K69" t="str">
            <v>01 69 67 34 99</v>
          </cell>
          <cell r="L69" t="str">
            <v>e-commerce@hach-lange.fr</v>
          </cell>
          <cell r="M69" t="str">
            <v>www.hach-lange.fr</v>
          </cell>
          <cell r="O69">
            <v>66</v>
          </cell>
        </row>
        <row r="70">
          <cell r="A70" t="str">
            <v>HCM</v>
          </cell>
          <cell r="B70" t="str">
            <v>HCM</v>
          </cell>
          <cell r="D70" t="str">
            <v>10, rue Grande</v>
          </cell>
          <cell r="G70" t="str">
            <v>77123</v>
          </cell>
          <cell r="H70" t="str">
            <v>NOISY SUR ECOLE</v>
          </cell>
          <cell r="I70" t="str">
            <v>FRANCE</v>
          </cell>
          <cell r="J70" t="str">
            <v>01-64-24-52-69</v>
          </cell>
          <cell r="K70" t="str">
            <v>01-64-24-70-28</v>
          </cell>
          <cell r="O70">
            <v>81</v>
          </cell>
        </row>
        <row r="71">
          <cell r="A71" t="str">
            <v>HUMEAU</v>
          </cell>
          <cell r="B71" t="str">
            <v>Humeau</v>
          </cell>
          <cell r="D71" t="str">
            <v>4 rue kepler</v>
          </cell>
          <cell r="E71" t="str">
            <v>ZA gesrine</v>
          </cell>
          <cell r="F71" t="str">
            <v>Bp 4125</v>
          </cell>
          <cell r="G71" t="str">
            <v>44241</v>
          </cell>
          <cell r="H71" t="str">
            <v>La Chappelle sur Erdre</v>
          </cell>
          <cell r="I71" t="str">
            <v>FRANCE</v>
          </cell>
          <cell r="J71" t="str">
            <v>02 40 93 41 16/30</v>
          </cell>
          <cell r="K71" t="str">
            <v>0240934100</v>
          </cell>
          <cell r="O71">
            <v>107</v>
          </cell>
          <cell r="P71" t="str">
            <v>31280</v>
          </cell>
        </row>
        <row r="72">
          <cell r="A72" t="str">
            <v>INMAC</v>
          </cell>
          <cell r="B72" t="str">
            <v>INMAC</v>
          </cell>
          <cell r="D72" t="str">
            <v>125, Avenue du Bois de la Pie</v>
          </cell>
          <cell r="G72" t="str">
            <v>95921</v>
          </cell>
          <cell r="H72" t="str">
            <v>Roissy-en-France CEDEX</v>
          </cell>
          <cell r="I72" t="str">
            <v>FRANCE</v>
          </cell>
          <cell r="O72">
            <v>59</v>
          </cell>
          <cell r="P72" t="str">
            <v>8876761</v>
          </cell>
        </row>
        <row r="73">
          <cell r="A73" t="str">
            <v>INSTITUT PASTEUR</v>
          </cell>
          <cell r="B73" t="str">
            <v>INSTITUT PASTEUR</v>
          </cell>
          <cell r="J73" t="str">
            <v>01-45-68-80-00</v>
          </cell>
          <cell r="L73" t="str">
            <v>crbip@pasteur.fr</v>
          </cell>
          <cell r="O73">
            <v>17</v>
          </cell>
          <cell r="P73" t="str">
            <v>07028585</v>
          </cell>
        </row>
        <row r="74">
          <cell r="A74" t="str">
            <v>INTERCHIM</v>
          </cell>
          <cell r="B74" t="str">
            <v>INTERCHIM</v>
          </cell>
          <cell r="D74" t="str">
            <v>213 av JF Kennedy BP 1140</v>
          </cell>
          <cell r="G74" t="str">
            <v>03103</v>
          </cell>
          <cell r="H74" t="str">
            <v>MONLUCON  cedex</v>
          </cell>
          <cell r="J74" t="str">
            <v>04 70 03 73 09</v>
          </cell>
          <cell r="K74" t="str">
            <v>04 70 03 82 60</v>
          </cell>
          <cell r="L74" t="str">
            <v>interchrom@interchim.com</v>
          </cell>
          <cell r="O74">
            <v>18</v>
          </cell>
        </row>
        <row r="75">
          <cell r="A75" t="str">
            <v>INTERTEK CTMA</v>
          </cell>
          <cell r="B75" t="str">
            <v>INTERTEK CTMA</v>
          </cell>
          <cell r="C75" t="str">
            <v>Philippe.Biard ; Andrée Noël</v>
          </cell>
          <cell r="D75" t="str">
            <v>19 rue des Mesliers ZI Sud Est_x000D_
ZI sud est</v>
          </cell>
          <cell r="F75" t="str">
            <v>siège social  HEUDEBOUVILLE</v>
          </cell>
          <cell r="G75" t="str">
            <v>35510</v>
          </cell>
          <cell r="H75" t="str">
            <v>CESSON-SEVIGNE</v>
          </cell>
          <cell r="I75" t="str">
            <v>FRANCE</v>
          </cell>
          <cell r="J75" t="str">
            <v>02.99.22.81.22.</v>
          </cell>
          <cell r="K75" t="str">
            <v>02.99.41.71.70</v>
          </cell>
          <cell r="L75" t="str">
            <v>philippe.biard@intertek.com</v>
          </cell>
          <cell r="O75">
            <v>127</v>
          </cell>
          <cell r="P75" t="str">
            <v>411ECOLE31</v>
          </cell>
        </row>
        <row r="76">
          <cell r="A76" t="str">
            <v>Invitrogen</v>
          </cell>
          <cell r="B76" t="str">
            <v>Bioblock</v>
          </cell>
          <cell r="D76" t="str">
            <v>BP 96</v>
          </cell>
          <cell r="G76" t="str">
            <v>95613</v>
          </cell>
          <cell r="H76" t="str">
            <v>Cergy Pontoise Cedex</v>
          </cell>
          <cell r="I76" t="str">
            <v>FRANCE</v>
          </cell>
          <cell r="J76" t="str">
            <v>03-88-67-14-14</v>
          </cell>
          <cell r="K76" t="str">
            <v>03-88-67-11-68</v>
          </cell>
          <cell r="O76">
            <v>78</v>
          </cell>
          <cell r="P76" t="str">
            <v>0311024</v>
          </cell>
        </row>
        <row r="77">
          <cell r="A77" t="str">
            <v>JEULIN</v>
          </cell>
          <cell r="B77" t="str">
            <v>JEULIN</v>
          </cell>
          <cell r="D77" t="str">
            <v>Rue Jacque Monod</v>
          </cell>
          <cell r="E77" t="str">
            <v>ZI n°1 Nétreville</v>
          </cell>
          <cell r="F77" t="str">
            <v>BP 1900</v>
          </cell>
          <cell r="G77" t="str">
            <v>27019</v>
          </cell>
          <cell r="H77" t="str">
            <v>EVREUX CEDEX</v>
          </cell>
          <cell r="I77" t="str">
            <v>FRANCE</v>
          </cell>
          <cell r="J77" t="str">
            <v>02 32 29 40 00</v>
          </cell>
          <cell r="K77" t="str">
            <v>02 32 29 43 99</v>
          </cell>
          <cell r="O77">
            <v>70</v>
          </cell>
          <cell r="Q77" t="str">
            <v>45893</v>
          </cell>
        </row>
        <row r="78">
          <cell r="A78" t="str">
            <v>JUAN S.A</v>
          </cell>
          <cell r="B78" t="str">
            <v>JUAN S.A</v>
          </cell>
          <cell r="C78" t="str">
            <v>SAV 0825 800 119</v>
          </cell>
          <cell r="D78" t="str">
            <v>10, rue Duguay Trouin</v>
          </cell>
          <cell r="G78" t="str">
            <v>44807</v>
          </cell>
          <cell r="H78" t="str">
            <v>Saint-Herblain Cedex</v>
          </cell>
          <cell r="I78" t="str">
            <v>FRANCE</v>
          </cell>
          <cell r="J78" t="str">
            <v>02 28 03 2000</v>
          </cell>
          <cell r="K78" t="str">
            <v>02 28 03 2001</v>
          </cell>
          <cell r="O78">
            <v>72</v>
          </cell>
          <cell r="P78" t="str">
            <v>26210</v>
          </cell>
        </row>
        <row r="79">
          <cell r="A79" t="str">
            <v>kimberly-clark SNC</v>
          </cell>
          <cell r="D79" t="str">
            <v>B. P. 201</v>
          </cell>
          <cell r="G79" t="str">
            <v>92212</v>
          </cell>
          <cell r="H79" t="str">
            <v>Saint Cloud Cedex</v>
          </cell>
          <cell r="I79" t="str">
            <v>FRANCE</v>
          </cell>
          <cell r="J79" t="str">
            <v>01-41-12-1414</v>
          </cell>
          <cell r="K79" t="str">
            <v>01-41-12-1515</v>
          </cell>
          <cell r="O79">
            <v>73</v>
          </cell>
        </row>
        <row r="80">
          <cell r="A80" t="str">
            <v>La Sacherie Toulousaine</v>
          </cell>
          <cell r="B80" t="str">
            <v>La Sacherie Toulousaine</v>
          </cell>
          <cell r="D80" t="str">
            <v>42 rue Cugnaux</v>
          </cell>
          <cell r="G80" t="str">
            <v>31300</v>
          </cell>
          <cell r="H80" t="str">
            <v>Toulouse</v>
          </cell>
          <cell r="I80" t="str">
            <v>FRANCE</v>
          </cell>
          <cell r="J80" t="str">
            <v>05 61 42 91 72</v>
          </cell>
          <cell r="K80" t="str">
            <v>05-61-59-05-40</v>
          </cell>
          <cell r="O80">
            <v>105</v>
          </cell>
        </row>
        <row r="81">
          <cell r="A81" t="str">
            <v>Laboratoire NUBLAT</v>
          </cell>
          <cell r="B81" t="str">
            <v>Laboratoire NUBLAT</v>
          </cell>
          <cell r="D81" t="str">
            <v>10 rue du Clos Herbert</v>
          </cell>
          <cell r="G81" t="str">
            <v>14000</v>
          </cell>
          <cell r="H81" t="str">
            <v>CAEN</v>
          </cell>
          <cell r="I81" t="str">
            <v>FRANCE</v>
          </cell>
          <cell r="J81" t="str">
            <v>02-31-93-32-83</v>
          </cell>
          <cell r="K81" t="str">
            <v>02-31-93-79-85</v>
          </cell>
          <cell r="O81">
            <v>94</v>
          </cell>
        </row>
        <row r="82">
          <cell r="A82" t="str">
            <v>L'AIR LIQUIDE</v>
          </cell>
          <cell r="B82" t="str">
            <v>L'AIR LIQUIDE</v>
          </cell>
          <cell r="C82" t="str">
            <v>05 57 80 85 07 standard logistique</v>
          </cell>
          <cell r="D82" t="str">
            <v>Bordeaux FAX GAZ 0556324017</v>
          </cell>
          <cell r="E82" t="str">
            <v>Nantes FAX N2 LIQ 0240312142</v>
          </cell>
          <cell r="I82" t="str">
            <v>n°point livraison 10 19 45 10</v>
          </cell>
          <cell r="J82" t="str">
            <v>0820 82 52 28  N2 liq</v>
          </cell>
          <cell r="L82" t="str">
            <v>tel 0481680068  facture</v>
          </cell>
          <cell r="O82">
            <v>19</v>
          </cell>
          <cell r="P82" t="str">
            <v>10494510</v>
          </cell>
          <cell r="Q82" t="str">
            <v>10494510</v>
          </cell>
        </row>
        <row r="83">
          <cell r="A83" t="str">
            <v>LC Laboratories</v>
          </cell>
          <cell r="B83" t="str">
            <v>LC Laboratories</v>
          </cell>
          <cell r="D83" t="str">
            <v>165 New Boston Street</v>
          </cell>
          <cell r="G83" t="str">
            <v>01801</v>
          </cell>
          <cell r="H83" t="str">
            <v>Woburn, MA</v>
          </cell>
          <cell r="I83" t="str">
            <v>USA</v>
          </cell>
          <cell r="J83" t="str">
            <v>781-937-0777</v>
          </cell>
          <cell r="K83" t="str">
            <v>781-938-5420</v>
          </cell>
          <cell r="O83">
            <v>89</v>
          </cell>
          <cell r="P83" t="str">
            <v>29691</v>
          </cell>
        </row>
        <row r="84">
          <cell r="A84" t="str">
            <v>les automatismes appliqués</v>
          </cell>
          <cell r="B84" t="str">
            <v>les automatismes appliqués</v>
          </cell>
          <cell r="D84" t="str">
            <v>78 ch des Septs Deniers</v>
          </cell>
          <cell r="G84" t="str">
            <v>31200</v>
          </cell>
          <cell r="H84" t="str">
            <v>Toulouse</v>
          </cell>
          <cell r="I84" t="str">
            <v>FRANCE</v>
          </cell>
          <cell r="J84" t="str">
            <v>05 62 72 97 40</v>
          </cell>
          <cell r="K84" t="str">
            <v>05 61 57 92 16</v>
          </cell>
          <cell r="L84" t="str">
            <v>alfaro@laa.fr</v>
          </cell>
          <cell r="O84">
            <v>79</v>
          </cell>
          <cell r="P84" t="str">
            <v>CL001418</v>
          </cell>
        </row>
        <row r="85">
          <cell r="A85" t="str">
            <v>LGC Promochem</v>
          </cell>
          <cell r="B85" t="str">
            <v>LGC Promochem</v>
          </cell>
          <cell r="C85" t="str">
            <v>Mme ROTH Isabelle</v>
          </cell>
          <cell r="D85" t="str">
            <v>6,rue Alfred Kastler BP 76</v>
          </cell>
          <cell r="G85" t="str">
            <v>67123</v>
          </cell>
          <cell r="H85" t="str">
            <v>MOLSHEIM cedex</v>
          </cell>
          <cell r="I85" t="str">
            <v>FRANCE</v>
          </cell>
          <cell r="J85" t="str">
            <v>03-88-04-82-82</v>
          </cell>
          <cell r="K85" t="str">
            <v>03-88-04-82-90</v>
          </cell>
          <cell r="L85" t="str">
            <v>fr@lgcpromochem.com</v>
          </cell>
          <cell r="M85" t="str">
            <v>www.lgcpromochem.com</v>
          </cell>
          <cell r="O85">
            <v>55</v>
          </cell>
          <cell r="P85" t="str">
            <v>411012271</v>
          </cell>
        </row>
        <row r="86">
          <cell r="A86" t="str">
            <v>LIBIOS</v>
          </cell>
          <cell r="B86" t="str">
            <v>LIBIOS</v>
          </cell>
          <cell r="C86" t="str">
            <v>AURELIE</v>
          </cell>
          <cell r="D86" t="str">
            <v>Chemin de la Plagne</v>
          </cell>
          <cell r="G86" t="str">
            <v>69210</v>
          </cell>
          <cell r="H86" t="str">
            <v>BULLY</v>
          </cell>
          <cell r="I86" t="str">
            <v>FRANCE</v>
          </cell>
          <cell r="J86" t="str">
            <v>04-74-26-85-17</v>
          </cell>
          <cell r="K86" t="str">
            <v>04-74-26-05-47</v>
          </cell>
          <cell r="L86" t="str">
            <v>bkerbaje@libios.fr</v>
          </cell>
          <cell r="O86">
            <v>102</v>
          </cell>
        </row>
        <row r="87">
          <cell r="A87" t="str">
            <v>LIGNE T</v>
          </cell>
          <cell r="B87" t="str">
            <v>LIGNE T</v>
          </cell>
          <cell r="D87" t="str">
            <v>25 Place Victor Hugo</v>
          </cell>
          <cell r="G87" t="str">
            <v>31000</v>
          </cell>
          <cell r="H87" t="str">
            <v>TOULOUSE</v>
          </cell>
          <cell r="I87" t="str">
            <v>FRANCE</v>
          </cell>
          <cell r="J87" t="str">
            <v>05-62-30-15-60</v>
          </cell>
          <cell r="K87" t="str">
            <v>05-62-30-15-69</v>
          </cell>
          <cell r="O87">
            <v>88</v>
          </cell>
          <cell r="P87" t="str">
            <v>CD0555</v>
          </cell>
        </row>
        <row r="88">
          <cell r="A88" t="str">
            <v>LOUIS FRANCOIS</v>
          </cell>
          <cell r="B88" t="str">
            <v>LOUIS FRANCOIS</v>
          </cell>
          <cell r="D88" t="str">
            <v>17 rue des vieilles vignes</v>
          </cell>
          <cell r="E88" t="str">
            <v>BP 86</v>
          </cell>
          <cell r="F88" t="str">
            <v>Croissy-Beaubourg</v>
          </cell>
          <cell r="G88" t="str">
            <v>77314</v>
          </cell>
          <cell r="H88" t="str">
            <v>MARNE LA VALLEE</v>
          </cell>
          <cell r="J88" t="str">
            <v>01 64 62 74 20</v>
          </cell>
          <cell r="K88" t="str">
            <v>01 64 62 74 36</v>
          </cell>
          <cell r="L88" t="str">
            <v>clients@louisfrancois.com</v>
          </cell>
          <cell r="O88">
            <v>22</v>
          </cell>
          <cell r="Q88" t="str">
            <v>C0020043</v>
          </cell>
        </row>
        <row r="89">
          <cell r="A89" t="str">
            <v>MACHEREY-NAGEL</v>
          </cell>
          <cell r="B89" t="str">
            <v>MACHEREY-NAGEL</v>
          </cell>
          <cell r="D89" t="str">
            <v>1, Rue Gutenberg</v>
          </cell>
          <cell r="E89" t="str">
            <v>B. P. 135</v>
          </cell>
          <cell r="G89" t="str">
            <v>67722</v>
          </cell>
          <cell r="H89" t="str">
            <v>Hoerdt</v>
          </cell>
          <cell r="I89" t="str">
            <v>FRANCE</v>
          </cell>
          <cell r="J89" t="str">
            <v>+33(0) 388 682 268</v>
          </cell>
          <cell r="K89" t="str">
            <v>+33(0) 388 517 688</v>
          </cell>
          <cell r="L89" t="str">
            <v>sales-fr@mn-net.com</v>
          </cell>
          <cell r="O89">
            <v>106</v>
          </cell>
        </row>
        <row r="90">
          <cell r="A90" t="str">
            <v>MERIC</v>
          </cell>
          <cell r="B90" t="str">
            <v>MERIC</v>
          </cell>
          <cell r="O90">
            <v>20</v>
          </cell>
        </row>
        <row r="91">
          <cell r="A91" t="str">
            <v>MILLIPORE</v>
          </cell>
          <cell r="B91" t="str">
            <v>MILLIPORE</v>
          </cell>
          <cell r="C91" t="str">
            <v>frcustomerservice@merckgroup.com</v>
          </cell>
          <cell r="D91" t="str">
            <v>BP. 307</v>
          </cell>
          <cell r="G91" t="str">
            <v>78054</v>
          </cell>
          <cell r="H91" t="str">
            <v>SAINT-QUENTIN-EN-YVELINES Cedex</v>
          </cell>
          <cell r="I91" t="str">
            <v>France</v>
          </cell>
          <cell r="J91" t="str">
            <v>08 25 04 56 45</v>
          </cell>
          <cell r="K91" t="str">
            <v>0 825 045 644</v>
          </cell>
          <cell r="L91" t="str">
            <v>chloe.genovesi@merckgroup.com</v>
          </cell>
          <cell r="M91" t="str">
            <v>https://www.millipore.com/index.do</v>
          </cell>
          <cell r="O91">
            <v>21</v>
          </cell>
          <cell r="P91" t="str">
            <v>249767</v>
          </cell>
          <cell r="Q91" t="str">
            <v>249767-917502</v>
          </cell>
        </row>
        <row r="92">
          <cell r="A92" t="str">
            <v>New England Biolabs France</v>
          </cell>
          <cell r="C92" t="str">
            <v>Maud 01 69 90 87 15</v>
          </cell>
          <cell r="D92" t="str">
            <v>5 rue Henri Desbruères genopole1 Bât 8 - Porte 841</v>
          </cell>
          <cell r="G92" t="str">
            <v>91030</v>
          </cell>
          <cell r="H92" t="str">
            <v>EVRY</v>
          </cell>
          <cell r="I92" t="str">
            <v>FRANCE</v>
          </cell>
          <cell r="J92" t="str">
            <v>0800 100 632</v>
          </cell>
          <cell r="K92" t="str">
            <v>0800 100 610</v>
          </cell>
          <cell r="L92" t="str">
            <v>orders@fr.neb.com</v>
          </cell>
          <cell r="O92">
            <v>134</v>
          </cell>
        </row>
        <row r="93">
          <cell r="A93" t="str">
            <v>OXOID</v>
          </cell>
          <cell r="B93" t="str">
            <v>OXOID</v>
          </cell>
          <cell r="C93" t="str">
            <v>Mme BASTRIOS 04 72 52 33 75</v>
          </cell>
          <cell r="D93" t="str">
            <v>6 route de Paisy BP13</v>
          </cell>
          <cell r="G93" t="str">
            <v>69571</v>
          </cell>
          <cell r="H93" t="str">
            <v>Dardilly</v>
          </cell>
          <cell r="I93" t="str">
            <v>FRANCE</v>
          </cell>
          <cell r="J93" t="str">
            <v>04 72 52 33 70</v>
          </cell>
          <cell r="K93" t="str">
            <v>04 78 66 03 76</v>
          </cell>
          <cell r="L93" t="str">
            <v>oxoid.fr@thermofisher.com</v>
          </cell>
          <cell r="M93" t="str">
            <v>www.oxoid.com</v>
          </cell>
          <cell r="O93">
            <v>138</v>
          </cell>
          <cell r="P93" t="str">
            <v>510954</v>
          </cell>
        </row>
        <row r="94">
          <cell r="A94" t="str">
            <v>OZYME</v>
          </cell>
          <cell r="B94" t="str">
            <v>OZYME</v>
          </cell>
          <cell r="D94" t="str">
            <v>BP 268</v>
          </cell>
          <cell r="G94" t="str">
            <v>78053</v>
          </cell>
          <cell r="H94" t="str">
            <v>Saint Quentin Yvelines Cedex</v>
          </cell>
          <cell r="I94" t="str">
            <v>FRANCE</v>
          </cell>
          <cell r="J94" t="str">
            <v>+ 33 (0) 1 34 60 24 24</v>
          </cell>
          <cell r="K94" t="str">
            <v>+ 33 (0) 1 30 45 50 35</v>
          </cell>
          <cell r="M94" t="str">
            <v>www.ozyme.fr</v>
          </cell>
          <cell r="O94">
            <v>104</v>
          </cell>
          <cell r="P94" t="str">
            <v>311057</v>
          </cell>
        </row>
        <row r="95">
          <cell r="A95" t="str">
            <v>PAGES</v>
          </cell>
          <cell r="B95" t="str">
            <v>BERNARD PAGES</v>
          </cell>
          <cell r="C95" t="str">
            <v>M DAUGES 06 07 21 91 37</v>
          </cell>
          <cell r="D95" t="str">
            <v>4 rue Cluade Gonin</v>
          </cell>
          <cell r="E95" t="str">
            <v>ZI Montaudran</v>
          </cell>
          <cell r="G95" t="str">
            <v>31400</v>
          </cell>
          <cell r="H95" t="str">
            <v>TOULOUSE</v>
          </cell>
          <cell r="I95" t="str">
            <v>FRANCE</v>
          </cell>
          <cell r="J95" t="str">
            <v>05-61-36-83-00</v>
          </cell>
          <cell r="K95" t="str">
            <v>05-61-15-41-48</v>
          </cell>
          <cell r="O95">
            <v>87</v>
          </cell>
          <cell r="P95" t="str">
            <v>1031</v>
          </cell>
          <cell r="Q95" t="str">
            <v>++</v>
          </cell>
        </row>
        <row r="96">
          <cell r="A96" t="str">
            <v>PERBIO SCIENCE France</v>
          </cell>
          <cell r="B96" t="str">
            <v>PERBIO SCIENCE France</v>
          </cell>
          <cell r="D96" t="str">
            <v>BP 5</v>
          </cell>
          <cell r="G96" t="str">
            <v>62117</v>
          </cell>
          <cell r="H96" t="str">
            <v>BREBIERES</v>
          </cell>
          <cell r="I96" t="str">
            <v>FRANCE</v>
          </cell>
          <cell r="J96" t="str">
            <v>0800/508 215</v>
          </cell>
          <cell r="K96" t="str">
            <v>0800/698 323</v>
          </cell>
          <cell r="L96" t="str">
            <v>emmanuelle.vandermosten@thermofisher.com</v>
          </cell>
          <cell r="M96" t="str">
            <v>www.thermo.com/perbio</v>
          </cell>
          <cell r="O96">
            <v>118</v>
          </cell>
        </row>
        <row r="97">
          <cell r="A97" t="str">
            <v>PerkinElmer</v>
          </cell>
          <cell r="B97" t="str">
            <v>PerkinElmer</v>
          </cell>
          <cell r="C97" t="str">
            <v>M Missitch-M PEREZ</v>
          </cell>
          <cell r="D97" t="str">
            <v>16 av du Québec Bât L1 PB 601</v>
          </cell>
          <cell r="G97" t="str">
            <v>91945</v>
          </cell>
          <cell r="H97" t="str">
            <v>COURTABOEUF CEDEX</v>
          </cell>
          <cell r="I97" t="str">
            <v>FRANCE</v>
          </cell>
          <cell r="J97" t="str">
            <v>0805111333</v>
          </cell>
          <cell r="K97" t="str">
            <v>0805111334/04.42.32.39.21</v>
          </cell>
          <cell r="L97" t="str">
            <v>serge.perez@PERKINELMER.COM</v>
          </cell>
          <cell r="O97">
            <v>100</v>
          </cell>
        </row>
        <row r="98">
          <cell r="A98" t="str">
            <v>phenomenex Fr</v>
          </cell>
          <cell r="B98" t="str">
            <v>phenomenex</v>
          </cell>
          <cell r="D98" t="str">
            <v>Parc des Grillons</v>
          </cell>
          <cell r="E98" t="str">
            <v>Bâtiment 3</v>
          </cell>
          <cell r="F98" t="str">
            <v>60 route de Sartrouville</v>
          </cell>
          <cell r="G98" t="str">
            <v>78232</v>
          </cell>
          <cell r="H98" t="str">
            <v>Le Pecq Cedex</v>
          </cell>
          <cell r="I98" t="str">
            <v>FRANCE</v>
          </cell>
          <cell r="J98" t="str">
            <v>01.30.09.21.10</v>
          </cell>
          <cell r="K98" t="str">
            <v>01.30.09.21.11</v>
          </cell>
          <cell r="L98" t="str">
            <v>michelea@phenomenex.com</v>
          </cell>
          <cell r="O98">
            <v>76</v>
          </cell>
        </row>
        <row r="99">
          <cell r="A99" t="str">
            <v>PLANTE CH</v>
          </cell>
          <cell r="B99" t="str">
            <v>PLANTE CH</v>
          </cell>
          <cell r="O99">
            <v>23</v>
          </cell>
        </row>
        <row r="100">
          <cell r="A100" t="str">
            <v>polymer laboratories</v>
          </cell>
          <cell r="B100" t="str">
            <v>polymer laboratories SARL</v>
          </cell>
          <cell r="D100" t="str">
            <v>GVIO Parc de Marseille Sud</v>
          </cell>
          <cell r="E100" t="str">
            <v>Impasse du Paradou Bâtiment D5</v>
          </cell>
          <cell r="F100" t="str">
            <v>BP 159</v>
          </cell>
          <cell r="G100" t="str">
            <v>13275</v>
          </cell>
          <cell r="H100" t="str">
            <v>MARSEILLE CEDEX 09</v>
          </cell>
          <cell r="I100" t="str">
            <v>FRANCE</v>
          </cell>
          <cell r="J100" t="str">
            <v>04-91-17-64-00</v>
          </cell>
          <cell r="K100" t="str">
            <v>04-91-17-64-01</v>
          </cell>
          <cell r="O100">
            <v>42</v>
          </cell>
          <cell r="P100" t="str">
            <v>0011</v>
          </cell>
        </row>
        <row r="101">
          <cell r="A101" t="str">
            <v>PROCIM</v>
          </cell>
          <cell r="B101" t="str">
            <v>PARADES TOULOUSE</v>
          </cell>
          <cell r="C101" t="str">
            <v>Mr DAGUZAN 06 12 77 07 58</v>
          </cell>
          <cell r="D101" t="str">
            <v>Z.A. L. BREGUET</v>
          </cell>
          <cell r="E101" t="str">
            <v>11  avenue Latécoère - B.P. 2</v>
          </cell>
          <cell r="G101" t="str">
            <v>31700</v>
          </cell>
          <cell r="H101" t="str">
            <v>CORNEBARRIEU</v>
          </cell>
          <cell r="I101" t="str">
            <v>France</v>
          </cell>
          <cell r="J101" t="str">
            <v>05-62-13-68-00</v>
          </cell>
          <cell r="K101" t="str">
            <v>05-62-13-68-01</v>
          </cell>
          <cell r="L101" t="str">
            <v>andrea.bossoutrot@procim.fr</v>
          </cell>
          <cell r="N101" t="str">
            <v>3149021</v>
          </cell>
          <cell r="O101">
            <v>25</v>
          </cell>
          <cell r="P101" t="str">
            <v>3149021</v>
          </cell>
          <cell r="Q101" t="str">
            <v>3149021</v>
          </cell>
        </row>
        <row r="102">
          <cell r="A102" t="str">
            <v>PROMEGA</v>
          </cell>
          <cell r="B102" t="str">
            <v>PROMEGA</v>
          </cell>
          <cell r="D102" t="str">
            <v>Parc des Verrières</v>
          </cell>
          <cell r="E102" t="str">
            <v>24 Chemin des Verrières</v>
          </cell>
          <cell r="G102" t="str">
            <v>69260</v>
          </cell>
          <cell r="H102" t="str">
            <v>CHARBONNIERES</v>
          </cell>
          <cell r="I102" t="str">
            <v>France</v>
          </cell>
          <cell r="J102" t="str">
            <v>04-37-22-50-00</v>
          </cell>
          <cell r="K102" t="str">
            <v>04-37-22-50-10</v>
          </cell>
          <cell r="L102" t="str">
            <v>contactfr@promega.com</v>
          </cell>
          <cell r="O102">
            <v>27</v>
          </cell>
          <cell r="P102" t="str">
            <v>520200</v>
          </cell>
        </row>
        <row r="103">
          <cell r="A103" t="str">
            <v>Protisvalor mediterranée</v>
          </cell>
          <cell r="B103" t="str">
            <v>Protisvalor mediterranée</v>
          </cell>
          <cell r="D103" t="str">
            <v>bld charles livon _x000D_
&gt;&gt; 13007 marseille</v>
          </cell>
          <cell r="E103" t="str">
            <v>protéomique et innovation techn Timone Fac de pham</v>
          </cell>
          <cell r="G103" t="str">
            <v>13007</v>
          </cell>
          <cell r="H103" t="str">
            <v>MARSEILLE</v>
          </cell>
          <cell r="I103" t="str">
            <v>FRANCE</v>
          </cell>
          <cell r="O103">
            <v>123</v>
          </cell>
        </row>
        <row r="104">
          <cell r="A104" t="str">
            <v>Q-BIOgène</v>
          </cell>
          <cell r="B104" t="str">
            <v>Q-BIOgène</v>
          </cell>
          <cell r="J104" t="str">
            <v>03.88.67.54.25</v>
          </cell>
          <cell r="K104" t="str">
            <v>03.88.67.19.45</v>
          </cell>
          <cell r="O104">
            <v>28</v>
          </cell>
        </row>
        <row r="105">
          <cell r="A105" t="str">
            <v>QIAGEN</v>
          </cell>
          <cell r="B105" t="str">
            <v>QIAGEN</v>
          </cell>
          <cell r="D105" t="str">
            <v>3 avenue du Canada – LP. 809</v>
          </cell>
          <cell r="G105" t="str">
            <v>91974</v>
          </cell>
          <cell r="H105" t="str">
            <v>COURTABOEUF Cedex</v>
          </cell>
          <cell r="J105" t="str">
            <v>01-60-920-920</v>
          </cell>
          <cell r="K105" t="str">
            <v>01-60-920-925</v>
          </cell>
          <cell r="O105">
            <v>29</v>
          </cell>
          <cell r="P105" t="str">
            <v>72322</v>
          </cell>
        </row>
        <row r="106">
          <cell r="A106" t="str">
            <v>R-Biopharm</v>
          </cell>
          <cell r="B106" t="str">
            <v>R-Biopharm</v>
          </cell>
          <cell r="D106" t="str">
            <v>parc d'affaire de Crécy 5 av Claude Chappe</v>
          </cell>
          <cell r="G106" t="str">
            <v>69370</v>
          </cell>
          <cell r="H106" t="str">
            <v>saint Didier au Mont d'Or</v>
          </cell>
          <cell r="I106" t="str">
            <v>FRANCE</v>
          </cell>
          <cell r="J106" t="str">
            <v>04-78-64-32-00</v>
          </cell>
          <cell r="K106" t="str">
            <v>04-78-47-84-04</v>
          </cell>
          <cell r="O106">
            <v>101</v>
          </cell>
        </row>
        <row r="107">
          <cell r="A107" t="str">
            <v>REXEL</v>
          </cell>
          <cell r="B107" t="str">
            <v>REXEL - CEB</v>
          </cell>
          <cell r="I107" t="str">
            <v>FRANCE</v>
          </cell>
          <cell r="J107" t="str">
            <v>05-61-43-43-43</v>
          </cell>
          <cell r="O107">
            <v>64</v>
          </cell>
          <cell r="P107" t="str">
            <v>50113130142</v>
          </cell>
        </row>
        <row r="108">
          <cell r="A108" t="str">
            <v>ROCHE DIAGNOSTICS</v>
          </cell>
          <cell r="B108" t="str">
            <v>ROCHE DIAGNOSTICS</v>
          </cell>
          <cell r="D108" t="str">
            <v>2 Avenue du Vercors</v>
          </cell>
          <cell r="E108" t="str">
            <v>BP 59</v>
          </cell>
          <cell r="G108" t="str">
            <v>38242</v>
          </cell>
          <cell r="H108" t="str">
            <v>Meylan cedex</v>
          </cell>
          <cell r="I108" t="str">
            <v>FRANCE</v>
          </cell>
          <cell r="J108" t="str">
            <v>04 76 76 30 37</v>
          </cell>
          <cell r="K108" t="str">
            <v>04 76 76 46 50</v>
          </cell>
          <cell r="L108" t="str">
            <v>meylan.commandes@roche.com</v>
          </cell>
          <cell r="O108">
            <v>115</v>
          </cell>
          <cell r="P108" t="str">
            <v>3170034577</v>
          </cell>
        </row>
        <row r="109">
          <cell r="A109" t="str">
            <v>ROTH-SOCHIEL</v>
          </cell>
          <cell r="B109" t="str">
            <v>ROTH</v>
          </cell>
          <cell r="D109" t="str">
            <v>3 Rue de la Chapelle</v>
          </cell>
          <cell r="E109" t="str">
            <v>BP. 11</v>
          </cell>
          <cell r="G109" t="str">
            <v>67630</v>
          </cell>
          <cell r="H109" t="str">
            <v>LAUTERBOURG</v>
          </cell>
          <cell r="I109" t="str">
            <v>Frnace</v>
          </cell>
          <cell r="J109" t="str">
            <v>03-88-94-82-42</v>
          </cell>
          <cell r="K109" t="str">
            <v>03-88-54-63-93</v>
          </cell>
          <cell r="L109" t="str">
            <v>Carl.Roth@t-online.de</v>
          </cell>
          <cell r="O109">
            <v>30</v>
          </cell>
          <cell r="P109" t="str">
            <v>0000004486</v>
          </cell>
        </row>
        <row r="110">
          <cell r="A110" t="str">
            <v>SANDVIK</v>
          </cell>
          <cell r="B110" t="str">
            <v>SANDVICK MATERIAL TECHNOLOGY</v>
          </cell>
          <cell r="C110" t="str">
            <v>M, REBUFFAT</v>
          </cell>
          <cell r="I110" t="str">
            <v>FRANCE</v>
          </cell>
          <cell r="J110" t="str">
            <v>01 47 86 56 66</v>
          </cell>
          <cell r="K110" t="str">
            <v>01 46 13 77 26</v>
          </cell>
          <cell r="O110">
            <v>69</v>
          </cell>
        </row>
        <row r="111">
          <cell r="A111" t="str">
            <v>Sartorius mechatronics SAS</v>
          </cell>
          <cell r="B111" t="str">
            <v>Sartorius mechatronics SAS</v>
          </cell>
          <cell r="D111" t="str">
            <v>4, rue Emile Baudot</v>
          </cell>
          <cell r="G111" t="str">
            <v>91127</v>
          </cell>
          <cell r="H111" t="str">
            <v>Palaiseau</v>
          </cell>
          <cell r="I111" t="str">
            <v>FRANCE</v>
          </cell>
          <cell r="J111" t="str">
            <v>01 69 19 21 00</v>
          </cell>
          <cell r="K111" t="str">
            <v>01 69 20 09 22</v>
          </cell>
          <cell r="L111" t="str">
            <v>Francois.Corre@SARTORIUS.com</v>
          </cell>
          <cell r="O111">
            <v>119</v>
          </cell>
        </row>
        <row r="112">
          <cell r="A112" t="str">
            <v>SDS</v>
          </cell>
          <cell r="B112" t="str">
            <v>SDS</v>
          </cell>
          <cell r="C112" t="str">
            <v>Mr HORCHOLLE Geraldine</v>
          </cell>
          <cell r="D112" t="str">
            <v>chaussée du Vexin BP616</v>
          </cell>
          <cell r="G112" t="str">
            <v>27106</v>
          </cell>
          <cell r="H112" t="str">
            <v>Val de Reuil cedex</v>
          </cell>
          <cell r="I112" t="str">
            <v>France</v>
          </cell>
          <cell r="J112" t="str">
            <v>02-32-09-20-02</v>
          </cell>
          <cell r="K112" t="str">
            <v>02-32-59-11-89</v>
          </cell>
          <cell r="M112" t="str">
            <v>http://www.carloerbareagents.com/default.aspx</v>
          </cell>
          <cell r="N112" t="str">
            <v>Y31ESER</v>
          </cell>
          <cell r="O112">
            <v>31</v>
          </cell>
          <cell r="P112" t="str">
            <v>210383</v>
          </cell>
        </row>
        <row r="113">
          <cell r="A113" t="str">
            <v>SELI</v>
          </cell>
          <cell r="B113" t="str">
            <v>SELI</v>
          </cell>
          <cell r="C113" t="str">
            <v>STURM</v>
          </cell>
          <cell r="D113" t="str">
            <v>36 Avenue de Larrieu</v>
          </cell>
          <cell r="G113" t="str">
            <v>31100</v>
          </cell>
          <cell r="H113" t="str">
            <v>TOULOUSE</v>
          </cell>
          <cell r="I113" t="str">
            <v>FRANCE</v>
          </cell>
          <cell r="J113" t="str">
            <v>05-62-20-20-10</v>
          </cell>
          <cell r="K113" t="str">
            <v>05-62-20-18-07</v>
          </cell>
          <cell r="O113">
            <v>46</v>
          </cell>
        </row>
        <row r="114">
          <cell r="A114" t="str">
            <v>SEQUOIA</v>
          </cell>
          <cell r="B114" t="str">
            <v>SEQUOIA Research Products</v>
          </cell>
          <cell r="D114" t="str">
            <v>10, St James Close</v>
          </cell>
          <cell r="E114" t="str">
            <v>Pangbourne</v>
          </cell>
          <cell r="F114" t="str">
            <v>RG8 7AB</v>
          </cell>
          <cell r="I114" t="str">
            <v>UK</v>
          </cell>
          <cell r="J114" t="str">
            <v>+44 7802 291086</v>
          </cell>
          <cell r="K114" t="str">
            <v>(00) +44 118 976 7586</v>
          </cell>
          <cell r="L114" t="str">
            <v>info@seqchem,com</v>
          </cell>
          <cell r="O114">
            <v>96</v>
          </cell>
          <cell r="P114" t="str">
            <v>0304180416</v>
          </cell>
        </row>
        <row r="115">
          <cell r="A115" t="str">
            <v>SERLABO</v>
          </cell>
          <cell r="B115" t="str">
            <v>SERLABO Technologies</v>
          </cell>
          <cell r="D115" t="str">
            <v>6 Avenue des Marguerites</v>
          </cell>
          <cell r="G115" t="str">
            <v>94866</v>
          </cell>
          <cell r="H115" t="str">
            <v>BONNEUIL SUR MARNE</v>
          </cell>
          <cell r="I115" t="str">
            <v>FRANCE</v>
          </cell>
          <cell r="J115" t="str">
            <v>04-90-23-77-20</v>
          </cell>
          <cell r="K115" t="str">
            <v>04-90-23-77-30</v>
          </cell>
          <cell r="O115">
            <v>91</v>
          </cell>
          <cell r="P115" t="str">
            <v>31ECSUAG01</v>
          </cell>
        </row>
        <row r="116">
          <cell r="A116" t="str">
            <v>service client SAV BIO RAD</v>
          </cell>
          <cell r="B116" t="str">
            <v>service client SAV BIO RAD</v>
          </cell>
          <cell r="D116" t="str">
            <v>rue Gustave EIFFEL</v>
          </cell>
          <cell r="G116" t="str">
            <v>77290</v>
          </cell>
          <cell r="H116" t="str">
            <v>MITRY-MORY</v>
          </cell>
          <cell r="I116" t="str">
            <v>FRANCE</v>
          </cell>
          <cell r="J116" t="str">
            <v>0160217900</v>
          </cell>
          <cell r="K116" t="str">
            <v>0160217886</v>
          </cell>
          <cell r="O116">
            <v>95</v>
          </cell>
        </row>
        <row r="117">
          <cell r="A117" t="str">
            <v>SGE</v>
          </cell>
          <cell r="B117" t="str">
            <v>SGE</v>
          </cell>
          <cell r="D117" t="str">
            <v>12 Avenue du Quebec</v>
          </cell>
          <cell r="E117" t="str">
            <v>B P. 98 - Villebon</v>
          </cell>
          <cell r="G117" t="str">
            <v>91943</v>
          </cell>
          <cell r="H117" t="str">
            <v>COURTABOEUF Cedex</v>
          </cell>
          <cell r="I117" t="str">
            <v>France</v>
          </cell>
          <cell r="J117" t="str">
            <v>01-69-29-80-90</v>
          </cell>
          <cell r="K117" t="str">
            <v>01-69-29-09-25</v>
          </cell>
          <cell r="O117">
            <v>32</v>
          </cell>
          <cell r="P117" t="str">
            <v>F31076E13324</v>
          </cell>
        </row>
        <row r="118">
          <cell r="A118" t="str">
            <v>SIGMA-ALDRICH</v>
          </cell>
          <cell r="B118" t="str">
            <v>SIGMA-ALDRICH</v>
          </cell>
          <cell r="C118" t="str">
            <v>service client :caroline</v>
          </cell>
          <cell r="D118" t="str">
            <v>L'isle d'Abeau Chesnes</v>
          </cell>
          <cell r="E118" t="str">
            <v>B.P. 701</v>
          </cell>
          <cell r="G118" t="str">
            <v>38297</v>
          </cell>
          <cell r="H118" t="str">
            <v>SAINT-QUENTIN-FALLAVIERS Cedex</v>
          </cell>
          <cell r="J118" t="str">
            <v>04-74-82-29-93</v>
          </cell>
          <cell r="K118" t="str">
            <v>0800031052/04-74-95-68-08</v>
          </cell>
          <cell r="M118" t="str">
            <v>www.sigma-aldrich.com</v>
          </cell>
          <cell r="O118">
            <v>33</v>
          </cell>
          <cell r="P118" t="str">
            <v>10526600/35012193</v>
          </cell>
        </row>
        <row r="119">
          <cell r="A119" t="str">
            <v>SODIBOX</v>
          </cell>
          <cell r="B119" t="str">
            <v>SODIBOX</v>
          </cell>
          <cell r="D119" t="str">
            <v>Pont c'hoat</v>
          </cell>
          <cell r="G119" t="str">
            <v>29920</v>
          </cell>
          <cell r="H119" t="str">
            <v>NEVEZ</v>
          </cell>
          <cell r="I119" t="str">
            <v>FRANCE</v>
          </cell>
          <cell r="J119" t="str">
            <v>0298066220</v>
          </cell>
          <cell r="K119" t="str">
            <v>0298066078</v>
          </cell>
          <cell r="O119">
            <v>131</v>
          </cell>
        </row>
        <row r="120">
          <cell r="A120" t="str">
            <v>SODIMEL</v>
          </cell>
          <cell r="C120" t="str">
            <v>Patrick Camazon</v>
          </cell>
          <cell r="D120" t="str">
            <v>Technoclub  Bât M Chemin de l'Hippodrome</v>
          </cell>
          <cell r="G120" t="str">
            <v>33170</v>
          </cell>
          <cell r="H120" t="str">
            <v>GRADIGNAN</v>
          </cell>
          <cell r="I120" t="str">
            <v>FRANCE</v>
          </cell>
          <cell r="J120" t="str">
            <v>05 56 75 72 40</v>
          </cell>
          <cell r="K120" t="str">
            <v>05 56 75 07 43</v>
          </cell>
          <cell r="O120">
            <v>77</v>
          </cell>
        </row>
        <row r="121">
          <cell r="A121" t="str">
            <v>SODIPRO</v>
          </cell>
          <cell r="B121" t="str">
            <v>SODIPRO</v>
          </cell>
          <cell r="C121" t="str">
            <v>M. PARIS</v>
          </cell>
          <cell r="D121" t="str">
            <v>42, rue Ambroise Croizat</v>
          </cell>
          <cell r="E121" t="str">
            <v>BP 307</v>
          </cell>
          <cell r="G121" t="str">
            <v>38434</v>
          </cell>
          <cell r="H121" t="str">
            <v>ECHIROLLES CEDEX</v>
          </cell>
          <cell r="I121" t="str">
            <v>FRANCE</v>
          </cell>
          <cell r="J121" t="str">
            <v>04-76-23-39-27</v>
          </cell>
          <cell r="K121" t="str">
            <v>04-76-23-24-12</v>
          </cell>
          <cell r="O121">
            <v>103</v>
          </cell>
          <cell r="P121" t="str">
            <v>C01930</v>
          </cell>
        </row>
        <row r="122">
          <cell r="A122" t="str">
            <v>SODISCOL</v>
          </cell>
          <cell r="B122" t="str">
            <v>SODISCOL</v>
          </cell>
          <cell r="C122" t="str">
            <v>Alexandra ESSLINGER</v>
          </cell>
          <cell r="D122" t="str">
            <v>Groupe HEDIS</v>
          </cell>
          <cell r="E122" t="str">
            <v>13 Rue des BATTANTS</v>
          </cell>
          <cell r="G122" t="str">
            <v>31140</v>
          </cell>
          <cell r="H122" t="str">
            <v>ST ALBAN</v>
          </cell>
          <cell r="J122" t="str">
            <v>05 34 27 27 27</v>
          </cell>
          <cell r="O122">
            <v>16</v>
          </cell>
          <cell r="Q122" t="str">
            <v>103204</v>
          </cell>
        </row>
        <row r="123">
          <cell r="A123" t="str">
            <v>Sofrigam_x000D_
_x000D_
92508</v>
          </cell>
          <cell r="B123" t="str">
            <v>Sofrigam</v>
          </cell>
          <cell r="D123" t="str">
            <v>212 avenue Paul Doumer</v>
          </cell>
          <cell r="G123" t="str">
            <v>92508</v>
          </cell>
          <cell r="H123" t="str">
            <v>Rueil Malmaison cedex</v>
          </cell>
          <cell r="I123" t="str">
            <v>FRANCE</v>
          </cell>
          <cell r="J123" t="str">
            <v>03 66 72 08 56</v>
          </cell>
          <cell r="L123" t="str">
            <v>sofrigam@sofrigam.com</v>
          </cell>
          <cell r="M123" t="str">
            <v>www.sofrigam.com</v>
          </cell>
          <cell r="O123">
            <v>132</v>
          </cell>
        </row>
        <row r="124">
          <cell r="A124" t="str">
            <v>SOPARES</v>
          </cell>
          <cell r="B124" t="str">
            <v>SOPARES</v>
          </cell>
          <cell r="O124">
            <v>34</v>
          </cell>
        </row>
        <row r="125">
          <cell r="A125" t="str">
            <v>SRA Instruments</v>
          </cell>
          <cell r="B125" t="str">
            <v>SRA Instruments</v>
          </cell>
          <cell r="C125" t="str">
            <v>Sophie MESSON</v>
          </cell>
          <cell r="D125" t="str">
            <v>150 rue des sources</v>
          </cell>
          <cell r="G125" t="str">
            <v>69280</v>
          </cell>
          <cell r="H125" t="str">
            <v>Marcy l'Etoile   LYON</v>
          </cell>
          <cell r="I125" t="str">
            <v>FRANCE</v>
          </cell>
          <cell r="J125" t="str">
            <v>04 78 44 29 47</v>
          </cell>
          <cell r="K125" t="str">
            <v>04 78 44 29 62</v>
          </cell>
          <cell r="O125">
            <v>117</v>
          </cell>
          <cell r="P125" t="str">
            <v>19876</v>
          </cell>
        </row>
        <row r="126">
          <cell r="A126" t="str">
            <v>STARLAB</v>
          </cell>
          <cell r="B126" t="str">
            <v>STARLAB</v>
          </cell>
          <cell r="C126" t="str">
            <v>Thierry VALBUZZI</v>
          </cell>
          <cell r="D126" t="str">
            <v>30 rue Jean Rostand</v>
          </cell>
          <cell r="G126" t="str">
            <v>91400</v>
          </cell>
          <cell r="H126" t="str">
            <v>ORSAY</v>
          </cell>
          <cell r="I126" t="str">
            <v>FRANCE</v>
          </cell>
          <cell r="J126" t="str">
            <v>06 74 35 51 23</v>
          </cell>
          <cell r="K126" t="str">
            <v>01 69 41 48 65</v>
          </cell>
          <cell r="L126" t="str">
            <v>thierry.valbuzzi@starlab-france.com</v>
          </cell>
          <cell r="M126" t="str">
            <v>starlab-France.com</v>
          </cell>
          <cell r="O126">
            <v>114</v>
          </cell>
        </row>
        <row r="127">
          <cell r="A127" t="str">
            <v>STEAM France</v>
          </cell>
          <cell r="B127" t="str">
            <v>steam France</v>
          </cell>
          <cell r="C127" t="str">
            <v>Damien VALAIRE</v>
          </cell>
          <cell r="D127" t="str">
            <v>10 rue de la Moulinatte</v>
          </cell>
          <cell r="E127" t="str">
            <v>ZA du Grand Port</v>
          </cell>
          <cell r="G127" t="str">
            <v>33130</v>
          </cell>
          <cell r="H127" t="str">
            <v>BEGLES</v>
          </cell>
          <cell r="I127" t="str">
            <v>FRANCE</v>
          </cell>
          <cell r="J127" t="str">
            <v>05 57 59 24 10</v>
          </cell>
          <cell r="K127" t="str">
            <v>05 56 85 25 10</v>
          </cell>
          <cell r="L127" t="str">
            <v>d.valaire@steam.fr</v>
          </cell>
          <cell r="O127">
            <v>140</v>
          </cell>
          <cell r="P127" t="str">
            <v>C3000448</v>
          </cell>
        </row>
        <row r="128">
          <cell r="A128" t="str">
            <v>Subra</v>
          </cell>
          <cell r="B128" t="str">
            <v>SUBRA</v>
          </cell>
          <cell r="D128" t="str">
            <v>7 Rue Jean de Guerlins</v>
          </cell>
          <cell r="E128" t="str">
            <v>ZI. Thibaud</v>
          </cell>
          <cell r="F128" t="str">
            <v>BP. 1708</v>
          </cell>
          <cell r="G128" t="str">
            <v>31103</v>
          </cell>
          <cell r="H128" t="str">
            <v>TOULOUSE Cedex 1</v>
          </cell>
          <cell r="I128" t="str">
            <v>France</v>
          </cell>
          <cell r="J128" t="str">
            <v>05-34-637-637</v>
          </cell>
          <cell r="K128" t="str">
            <v>05-34-637-600</v>
          </cell>
          <cell r="L128" t="str">
            <v>mc.riveyran@subra.fr</v>
          </cell>
          <cell r="N128" t="str">
            <v>5156</v>
          </cell>
          <cell r="O128">
            <v>26</v>
          </cell>
          <cell r="P128" t="str">
            <v>5156</v>
          </cell>
          <cell r="Q128" t="str">
            <v>5156</v>
          </cell>
        </row>
        <row r="129">
          <cell r="A129" t="str">
            <v>THERMO ELECTRON LED</v>
          </cell>
          <cell r="B129" t="str">
            <v>THERMO ELECTRON LED</v>
          </cell>
          <cell r="C129" t="str">
            <v>Pascal RUSSEAUX</v>
          </cell>
          <cell r="D129" t="str">
            <v>Laboratory Products Group  10 rue Duguay Trouin</v>
          </cell>
          <cell r="G129" t="str">
            <v>44807</v>
          </cell>
          <cell r="H129" t="str">
            <v>SAINT HERBLAIN cedex</v>
          </cell>
          <cell r="I129" t="str">
            <v>FRANCE</v>
          </cell>
          <cell r="J129" t="str">
            <v>0825 800 119</v>
          </cell>
          <cell r="K129" t="str">
            <v>02 28 03 20 10</v>
          </cell>
          <cell r="O129">
            <v>137</v>
          </cell>
        </row>
        <row r="130">
          <cell r="A130" t="str">
            <v>THERMO ELECTRON SAS</v>
          </cell>
          <cell r="B130" t="str">
            <v>THERMO OPTEK</v>
          </cell>
          <cell r="C130" t="str">
            <v>Luc ALCARD</v>
          </cell>
          <cell r="D130" t="str">
            <v>16, avenue du Quebec</v>
          </cell>
          <cell r="E130" t="str">
            <v>SILIC 765</v>
          </cell>
          <cell r="G130" t="str">
            <v>91963</v>
          </cell>
          <cell r="H130" t="str">
            <v>COURTABOEUF CEDEX</v>
          </cell>
          <cell r="I130" t="str">
            <v>FRANCE</v>
          </cell>
          <cell r="J130" t="str">
            <v>0160924950</v>
          </cell>
          <cell r="K130" t="str">
            <v>0160924929</v>
          </cell>
          <cell r="O130">
            <v>45</v>
          </cell>
        </row>
        <row r="131">
          <cell r="A131" t="str">
            <v>Thermo Fisher Scientific</v>
          </cell>
          <cell r="B131" t="str">
            <v>Thermo Fisher Scientific</v>
          </cell>
          <cell r="D131" t="str">
            <v>16 Avenue du Québec.Immeuble Mimosa</v>
          </cell>
          <cell r="E131" t="str">
            <v>SILIC 765</v>
          </cell>
          <cell r="G131" t="str">
            <v>91963</v>
          </cell>
          <cell r="H131" t="str">
            <v>COURTABOEUF Cedex</v>
          </cell>
          <cell r="I131" t="str">
            <v>France</v>
          </cell>
          <cell r="J131" t="str">
            <v>33) 1 60 92 48 00</v>
          </cell>
          <cell r="K131" t="str">
            <v>33) 1 60 92 49 00</v>
          </cell>
          <cell r="M131" t="str">
            <v>www.thermo.com</v>
          </cell>
          <cell r="O131">
            <v>35</v>
          </cell>
          <cell r="P131" t="str">
            <v>1156440</v>
          </cell>
          <cell r="Q131" t="str">
            <v>ESAP</v>
          </cell>
        </row>
        <row r="132">
          <cell r="A132" t="str">
            <v>TREDI</v>
          </cell>
          <cell r="I132" t="str">
            <v>FRANCE</v>
          </cell>
          <cell r="J132" t="str">
            <v>05-34-27-05-80</v>
          </cell>
          <cell r="K132" t="str">
            <v>05-61-35-18-18</v>
          </cell>
          <cell r="O132">
            <v>67</v>
          </cell>
        </row>
        <row r="133">
          <cell r="A133" t="str">
            <v>VAGNER</v>
          </cell>
          <cell r="B133" t="str">
            <v>VAGNER</v>
          </cell>
          <cell r="C133" t="str">
            <v>M. BONTEMPI</v>
          </cell>
          <cell r="D133" t="str">
            <v>15 Rue Boudeville</v>
          </cell>
          <cell r="G133" t="str">
            <v>31100</v>
          </cell>
          <cell r="H133" t="str">
            <v>TOULOUSE</v>
          </cell>
          <cell r="I133" t="str">
            <v>France</v>
          </cell>
          <cell r="J133" t="str">
            <v>05-34-61-27-51</v>
          </cell>
          <cell r="K133" t="str">
            <v>05-34-61-21-73</v>
          </cell>
          <cell r="L133" t="str">
            <v>verres.vagner@wanadoo.fr</v>
          </cell>
          <cell r="O133">
            <v>36</v>
          </cell>
        </row>
        <row r="134">
          <cell r="A134" t="str">
            <v>VEGATEC</v>
          </cell>
          <cell r="B134" t="str">
            <v>VEGATEC</v>
          </cell>
          <cell r="O134">
            <v>37</v>
          </cell>
        </row>
        <row r="135">
          <cell r="A135" t="str">
            <v>VERDER S.A.R.L  (RETSCH)</v>
          </cell>
          <cell r="B135" t="str">
            <v>VERDER S.A.R.L  (RETSCH)</v>
          </cell>
          <cell r="D135" t="str">
            <v>Parc des Bellevues Rue du gros chene</v>
          </cell>
          <cell r="G135" t="str">
            <v>95610</v>
          </cell>
          <cell r="H135" t="str">
            <v>Eragny sur Oise</v>
          </cell>
          <cell r="I135" t="str">
            <v>FRANCE</v>
          </cell>
          <cell r="J135" t="str">
            <v>01 34 64 29 53</v>
          </cell>
          <cell r="K135" t="str">
            <v>01 34 64 44 50</v>
          </cell>
          <cell r="L135" t="str">
            <v>verder-info@retsch.fr</v>
          </cell>
          <cell r="M135" t="str">
            <v>www.retsch.fr</v>
          </cell>
          <cell r="O135">
            <v>124</v>
          </cell>
          <cell r="P135" t="str">
            <v>C08153</v>
          </cell>
        </row>
        <row r="136">
          <cell r="A136" t="str">
            <v>WATERS S.A.S</v>
          </cell>
          <cell r="B136" t="str">
            <v>WATERS S.A.S</v>
          </cell>
          <cell r="D136" t="str">
            <v>BP 608</v>
          </cell>
          <cell r="G136" t="str">
            <v>78056</v>
          </cell>
          <cell r="H136" t="str">
            <v>St Quentin en Yvelines CEDEX</v>
          </cell>
          <cell r="I136" t="str">
            <v>FRANCE</v>
          </cell>
          <cell r="J136" t="str">
            <v>0 820 885 885</v>
          </cell>
          <cell r="K136" t="str">
            <v>01 30 48 72 01</v>
          </cell>
          <cell r="L136" t="str">
            <v>myriam_hermouche@waters.com</v>
          </cell>
          <cell r="O136">
            <v>68</v>
          </cell>
          <cell r="P136" t="str">
            <v>200664</v>
          </cell>
        </row>
        <row r="137">
          <cell r="A137" t="str">
            <v>WYATT Technology</v>
          </cell>
          <cell r="B137" t="str">
            <v>WYATT Technology</v>
          </cell>
          <cell r="D137" t="str">
            <v>45 rue Adolphe Coll</v>
          </cell>
          <cell r="G137" t="str">
            <v>31300</v>
          </cell>
          <cell r="H137" t="str">
            <v>TOULOUSE</v>
          </cell>
          <cell r="I137" t="str">
            <v>FRANCE</v>
          </cell>
          <cell r="J137" t="str">
            <v>05-34-55-99-28</v>
          </cell>
          <cell r="K137" t="str">
            <v>05-67-20-64-74</v>
          </cell>
          <cell r="L137" t="str">
            <v>nicolas.mignard@wyatt.com</v>
          </cell>
          <cell r="O137">
            <v>93</v>
          </cell>
          <cell r="P137" t="str">
            <v>30200</v>
          </cell>
        </row>
        <row r="138">
          <cell r="A138" t="str">
            <v/>
          </cell>
          <cell r="B138" t="str">
            <v/>
          </cell>
          <cell r="I138" t="str">
            <v/>
          </cell>
          <cell r="O138">
            <v>126</v>
          </cell>
        </row>
        <row r="139">
          <cell r="I139" t="str">
            <v>FRANCE</v>
          </cell>
          <cell r="O139">
            <v>130</v>
          </cell>
        </row>
        <row r="140">
          <cell r="I140" t="str">
            <v>FRANCE</v>
          </cell>
          <cell r="O140">
            <v>133</v>
          </cell>
        </row>
        <row r="141">
          <cell r="O141">
            <v>143</v>
          </cell>
        </row>
        <row r="142">
          <cell r="I142" t="str">
            <v>FRANCE</v>
          </cell>
          <cell r="O142">
            <v>147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T849"/>
  <sheetViews>
    <sheetView zoomScale="60" zoomScaleNormal="60" workbookViewId="0">
      <selection activeCell="A11" sqref="A11"/>
    </sheetView>
  </sheetViews>
  <sheetFormatPr baseColWidth="10" defaultRowHeight="14.25"/>
  <cols>
    <col min="1" max="1" width="11.875" customWidth="1"/>
    <col min="2" max="2" width="54.125" bestFit="1" customWidth="1"/>
    <col min="3" max="3" width="15.25" customWidth="1"/>
    <col min="5" max="5" width="11" style="1"/>
    <col min="6" max="6" width="12" customWidth="1"/>
    <col min="7" max="7" width="38.375" customWidth="1"/>
    <col min="8" max="8" width="18.875" customWidth="1"/>
    <col min="9" max="9" width="38.625" customWidth="1"/>
    <col min="12" max="12" width="13.625" customWidth="1"/>
    <col min="13" max="13" width="14" customWidth="1"/>
  </cols>
  <sheetData>
    <row r="1" spans="1:20">
      <c r="A1" s="3">
        <f ca="1">TODAY()</f>
        <v>42449</v>
      </c>
    </row>
    <row r="2" spans="1:20">
      <c r="A2" s="11" t="s">
        <v>23</v>
      </c>
      <c r="B2" s="13" t="s">
        <v>22</v>
      </c>
      <c r="C2" s="13" t="s">
        <v>21</v>
      </c>
      <c r="D2" s="11" t="s">
        <v>20</v>
      </c>
      <c r="E2" s="12" t="s">
        <v>19</v>
      </c>
      <c r="F2" s="11" t="s">
        <v>18</v>
      </c>
      <c r="G2" s="11" t="s">
        <v>17</v>
      </c>
      <c r="H2" s="11" t="s">
        <v>16</v>
      </c>
      <c r="I2" s="11" t="s">
        <v>15</v>
      </c>
      <c r="L2" s="13" t="s">
        <v>22</v>
      </c>
      <c r="M2" s="13" t="s">
        <v>21</v>
      </c>
      <c r="N2" s="11" t="s">
        <v>20</v>
      </c>
      <c r="O2" s="12" t="s">
        <v>19</v>
      </c>
      <c r="P2" s="11" t="s">
        <v>18</v>
      </c>
      <c r="Q2" s="11" t="s">
        <v>17</v>
      </c>
      <c r="R2" s="11" t="s">
        <v>16</v>
      </c>
      <c r="S2" s="11" t="s">
        <v>15</v>
      </c>
      <c r="T2" s="8"/>
    </row>
    <row r="3" spans="1:20">
      <c r="A3" s="3">
        <v>42447</v>
      </c>
      <c r="B3" s="2" t="s">
        <v>14</v>
      </c>
      <c r="C3" s="2">
        <v>1</v>
      </c>
      <c r="D3" t="e">
        <f>IF(ISBLANK(B3)," ",IF(ISNA(VLOOKUP(B3,#REF!,3,FALSE))," ",VLOOKUP(B3,#REF!,3,FALSE)))</f>
        <v>#REF!</v>
      </c>
      <c r="E3" s="1" t="e">
        <f>IF(ISBLANK(B3)," ",IF(ISNA(VLOOKUP(B3,#REF!,4,FALSE))," ",VLOOKUP(B3,#REF!,4,FALSE)))</f>
        <v>#REF!</v>
      </c>
      <c r="F3" t="e">
        <f>IF(ISBLANK(B3)," ",IF(ISNA(VLOOKUP(B3,#REF!,2,FALSE))," ",VLOOKUP(B3,#REF!,2,FALSE)))</f>
        <v>#REF!</v>
      </c>
      <c r="G3" t="s">
        <v>10</v>
      </c>
      <c r="H3" t="s">
        <v>0</v>
      </c>
      <c r="I3" t="e">
        <f>IF(ISBLANK(B3)," ",IF(ISNA(VLOOKUP(B3,#REF!,5,FALSE))," ",VLOOKUP(B3,#REF!,5,FALSE)))</f>
        <v>#REF!</v>
      </c>
      <c r="L3" s="4"/>
      <c r="M3" s="4"/>
      <c r="N3" s="4"/>
      <c r="O3" s="4"/>
      <c r="P3" s="4"/>
      <c r="Q3" s="4"/>
      <c r="R3" s="4"/>
      <c r="S3" s="4"/>
      <c r="T3" s="4"/>
    </row>
    <row r="4" spans="1:20">
      <c r="A4" s="3">
        <v>42448</v>
      </c>
      <c r="B4" s="2" t="s">
        <v>13</v>
      </c>
      <c r="C4" s="2">
        <v>1</v>
      </c>
      <c r="D4" t="e">
        <f>IF(ISBLANK(B4)," ",IF(ISNA(VLOOKUP(B4,#REF!,3,FALSE))," ",VLOOKUP(B4,#REF!,3,FALSE)))</f>
        <v>#REF!</v>
      </c>
      <c r="E4" s="1" t="e">
        <f>IF(ISBLANK(B4)," ",IF(ISNA(VLOOKUP(B4,#REF!,4,FALSE))," ",VLOOKUP(B4,#REF!,4,FALSE)))</f>
        <v>#REF!</v>
      </c>
      <c r="F4" t="e">
        <f>IF(ISBLANK(B4)," ",IF(ISNA(VLOOKUP(B4,#REF!,2,FALSE))," ",VLOOKUP(B4,#REF!,2,FALSE)))</f>
        <v>#REF!</v>
      </c>
      <c r="G4" t="s">
        <v>1</v>
      </c>
      <c r="H4" t="s">
        <v>3</v>
      </c>
      <c r="I4" t="e">
        <f>IF(ISBLANK(B4)," ",IF(ISNA(VLOOKUP(B4,#REF!,5,FALSE))," ",VLOOKUP(B4,#REF!,5,FALSE)))</f>
        <v>#REF!</v>
      </c>
      <c r="L4" s="4"/>
      <c r="M4" s="4"/>
      <c r="N4" s="4"/>
      <c r="O4" s="4"/>
      <c r="P4" s="4"/>
      <c r="Q4" s="4"/>
      <c r="R4" s="4"/>
      <c r="S4" s="4"/>
      <c r="T4" s="4"/>
    </row>
    <row r="5" spans="1:20">
      <c r="A5" s="3">
        <v>42449</v>
      </c>
      <c r="B5" s="2" t="s">
        <v>12</v>
      </c>
      <c r="C5" s="2">
        <v>1</v>
      </c>
      <c r="D5" t="e">
        <f>IF(ISBLANK(B5)," ",IF(ISNA(VLOOKUP(B5,#REF!,3,FALSE))," ",VLOOKUP(B5,#REF!,3,FALSE)))</f>
        <v>#REF!</v>
      </c>
      <c r="E5" s="1" t="e">
        <f>IF(ISBLANK(B5)," ",IF(ISNA(VLOOKUP(B5,#REF!,4,FALSE))," ",VLOOKUP(B5,#REF!,4,FALSE)))</f>
        <v>#REF!</v>
      </c>
      <c r="F5" t="e">
        <f>IF(ISBLANK(B5)," ",IF(ISNA(VLOOKUP(B5,#REF!,2,FALSE))," ",VLOOKUP(B5,#REF!,2,FALSE)))</f>
        <v>#REF!</v>
      </c>
      <c r="G5" t="s">
        <v>10</v>
      </c>
      <c r="H5" t="s">
        <v>0</v>
      </c>
      <c r="I5" t="e">
        <f>IF(ISBLANK(B5)," ",IF(ISNA(VLOOKUP(B5,#REF!,5,FALSE))," ",VLOOKUP(B5,#REF!,5,FALSE)))</f>
        <v>#REF!</v>
      </c>
      <c r="L5" s="4"/>
      <c r="M5" s="4"/>
      <c r="N5" s="4"/>
      <c r="O5" s="4"/>
      <c r="P5" s="4"/>
      <c r="Q5" s="4"/>
      <c r="R5" s="4"/>
      <c r="S5" s="4"/>
      <c r="T5" s="4"/>
    </row>
    <row r="6" spans="1:20">
      <c r="A6" s="3">
        <v>42450</v>
      </c>
      <c r="B6" s="2" t="s">
        <v>11</v>
      </c>
      <c r="C6" s="2">
        <v>1</v>
      </c>
      <c r="D6" t="e">
        <f>IF(ISBLANK(B6)," ",IF(ISNA(VLOOKUP(B6,#REF!,3,FALSE))," ",VLOOKUP(B6,#REF!,3,FALSE)))</f>
        <v>#REF!</v>
      </c>
      <c r="E6" s="1" t="e">
        <f>IF(ISBLANK(B6)," ",IF(ISNA(VLOOKUP(B6,#REF!,4,FALSE))," ",VLOOKUP(B6,#REF!,4,FALSE)))</f>
        <v>#REF!</v>
      </c>
      <c r="F6" t="e">
        <f>IF(ISBLANK(B6)," ",IF(ISNA(VLOOKUP(B6,#REF!,2,FALSE))," ",VLOOKUP(B6,#REF!,2,FALSE)))</f>
        <v>#REF!</v>
      </c>
      <c r="G6" t="s">
        <v>10</v>
      </c>
      <c r="H6" t="s">
        <v>9</v>
      </c>
      <c r="I6" t="e">
        <f>IF(ISBLANK(B6)," ",IF(ISNA(VLOOKUP(B6,#REF!,5,FALSE))," ",VLOOKUP(B6,#REF!,5,FALSE)))</f>
        <v>#REF!</v>
      </c>
      <c r="L6" s="4"/>
      <c r="M6" s="4"/>
      <c r="N6" s="4"/>
      <c r="O6" s="4"/>
      <c r="P6" s="4"/>
      <c r="Q6" s="4"/>
      <c r="R6" s="4"/>
      <c r="S6" s="4"/>
      <c r="T6" s="4"/>
    </row>
    <row r="7" spans="1:20">
      <c r="A7" s="3">
        <v>42451</v>
      </c>
      <c r="B7" s="2" t="s">
        <v>8</v>
      </c>
      <c r="C7" s="2">
        <v>1</v>
      </c>
      <c r="D7" t="e">
        <f>IF(ISBLANK(B7)," ",IF(ISNA(VLOOKUP(B7,#REF!,3,FALSE))," ",VLOOKUP(B7,#REF!,3,FALSE)))</f>
        <v>#REF!</v>
      </c>
      <c r="E7" s="1" t="e">
        <f>IF(ISBLANK(B7)," ",IF(ISNA(VLOOKUP(B7,#REF!,4,FALSE))," ",VLOOKUP(B7,#REF!,4,FALSE)))</f>
        <v>#REF!</v>
      </c>
      <c r="F7" t="e">
        <f>IF(ISBLANK(B7)," ",IF(ISNA(VLOOKUP(B7,#REF!,2,FALSE))," ",VLOOKUP(B7,#REF!,2,FALSE)))</f>
        <v>#REF!</v>
      </c>
      <c r="G7" t="s">
        <v>1</v>
      </c>
      <c r="H7" t="s">
        <v>7</v>
      </c>
      <c r="I7" t="e">
        <f>IF(ISBLANK(B7)," ",IF(ISNA(VLOOKUP(B7,#REF!,5,FALSE))," ",VLOOKUP(B7,#REF!,5,FALSE)))</f>
        <v>#REF!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3">
        <v>42453</v>
      </c>
      <c r="B8" s="2" t="s">
        <v>6</v>
      </c>
      <c r="C8" s="2"/>
      <c r="D8" t="e">
        <f>IF(ISBLANK(B8)," ",IF(ISNA(VLOOKUP(B8,#REF!,3,FALSE))," ",VLOOKUP(B8,#REF!,3,FALSE)))</f>
        <v>#REF!</v>
      </c>
      <c r="E8" s="1" t="e">
        <f>IF(ISBLANK(B8)," ",IF(ISNA(VLOOKUP(B8,#REF!,4,FALSE))," ",VLOOKUP(B8,#REF!,4,FALSE)))</f>
        <v>#REF!</v>
      </c>
      <c r="F8" t="e">
        <f>IF(ISBLANK(B8)," ",IF(ISNA(VLOOKUP(B8,#REF!,2,FALSE))," ",VLOOKUP(B8,#REF!,2,FALSE)))</f>
        <v>#REF!</v>
      </c>
      <c r="G8" t="s">
        <v>1</v>
      </c>
      <c r="H8" t="s">
        <v>5</v>
      </c>
      <c r="I8" t="e">
        <f>IF(ISBLANK(B8)," ",IF(ISNA(VLOOKUP(B8,#REF!,5,FALSE))," ",VLOOKUP(B8,#REF!,5,FALSE)))</f>
        <v>#REF!</v>
      </c>
      <c r="L8" s="4"/>
      <c r="M8" s="4"/>
      <c r="N8" s="4"/>
      <c r="O8" s="4"/>
      <c r="P8" s="4"/>
      <c r="Q8" s="4"/>
      <c r="R8" s="4"/>
      <c r="S8" s="4"/>
      <c r="T8" s="4"/>
    </row>
    <row r="9" spans="1:20">
      <c r="A9" s="3">
        <v>42453</v>
      </c>
      <c r="B9" s="2" t="s">
        <v>4</v>
      </c>
      <c r="C9" s="2"/>
      <c r="D9" t="e">
        <f>IF(ISBLANK(B9)," ",IF(ISNA(VLOOKUP(B9,#REF!,3,FALSE))," ",VLOOKUP(B9,#REF!,3,FALSE)))</f>
        <v>#REF!</v>
      </c>
      <c r="E9" s="1" t="e">
        <f>IF(ISBLANK(B9)," ",IF(ISNA(VLOOKUP(B9,#REF!,4,FALSE))," ",VLOOKUP(B9,#REF!,4,FALSE)))</f>
        <v>#REF!</v>
      </c>
      <c r="F9" t="e">
        <f>IF(ISBLANK(B9)," ",IF(ISNA(VLOOKUP(B9,#REF!,2,FALSE))," ",VLOOKUP(B9,#REF!,2,FALSE)))</f>
        <v>#REF!</v>
      </c>
      <c r="G9" t="s">
        <v>1</v>
      </c>
      <c r="H9" t="s">
        <v>3</v>
      </c>
      <c r="I9" t="e">
        <f>IF(ISBLANK(B9)," ",IF(ISNA(VLOOKUP(B9,#REF!,5,FALSE))," ",VLOOKUP(B9,#REF!,5,FALSE)))</f>
        <v>#REF!</v>
      </c>
      <c r="L9" s="4"/>
      <c r="M9" s="4"/>
      <c r="N9" s="4"/>
      <c r="O9" s="4"/>
      <c r="P9" s="4"/>
      <c r="Q9" s="4"/>
      <c r="R9" s="4"/>
      <c r="S9" s="4"/>
      <c r="T9" s="4"/>
    </row>
    <row r="10" spans="1:20">
      <c r="A10" s="3">
        <v>42453</v>
      </c>
      <c r="B10" s="2" t="s">
        <v>2</v>
      </c>
      <c r="C10" s="2"/>
      <c r="D10" t="e">
        <f>IF(ISBLANK(B10)," ",IF(ISNA(VLOOKUP(B10,#REF!,3,FALSE))," ",VLOOKUP(B10,#REF!,3,FALSE)))</f>
        <v>#REF!</v>
      </c>
      <c r="E10" s="1" t="e">
        <f>IF(ISBLANK(B10)," ",IF(ISNA(VLOOKUP(B10,#REF!,4,FALSE))," ",VLOOKUP(B10,#REF!,4,FALSE)))</f>
        <v>#REF!</v>
      </c>
      <c r="F10" t="e">
        <f>IF(ISBLANK(B10)," ",IF(ISNA(VLOOKUP(B10,#REF!,2,FALSE))," ",VLOOKUP(B10,#REF!,2,FALSE)))</f>
        <v>#REF!</v>
      </c>
      <c r="G10" t="s">
        <v>1</v>
      </c>
      <c r="H10" t="s">
        <v>0</v>
      </c>
      <c r="I10" t="e">
        <f>IF(ISBLANK(B10)," ",IF(ISNA(VLOOKUP(B10,#REF!,5,FALSE))," ",VLOOKUP(B10,#REF!,5,FALSE)))</f>
        <v>#REF!</v>
      </c>
    </row>
    <row r="11" spans="1:20">
      <c r="A11" s="3"/>
      <c r="B11" s="2"/>
      <c r="C11" s="2"/>
      <c r="D11" t="str">
        <f>IF(ISBLANK(B11)," ",IF(ISNA(VLOOKUP(B11,#REF!,3,FALSE))," ",VLOOKUP(B11,#REF!,3,FALSE)))</f>
        <v xml:space="preserve"> </v>
      </c>
      <c r="E11" s="1" t="str">
        <f>IF(ISBLANK(B11)," ",IF(ISNA(VLOOKUP(B11,#REF!,4,FALSE))," ",VLOOKUP(B11,#REF!,4,FALSE)))</f>
        <v xml:space="preserve"> </v>
      </c>
      <c r="F11" t="str">
        <f>IF(ISBLANK(B11)," ",IF(ISNA(VLOOKUP(B11,#REF!,2,FALSE))," ",VLOOKUP(B11,#REF!,2,FALSE)))</f>
        <v xml:space="preserve"> </v>
      </c>
      <c r="I11" t="str">
        <f>IF(ISBLANK(B11)," ",IF(ISNA(VLOOKUP(B11,#REF!,5,FALSE))," ",VLOOKUP(B11,#REF!,5,FALSE)))</f>
        <v xml:space="preserve"> </v>
      </c>
      <c r="L11" s="8"/>
      <c r="M11" s="10"/>
      <c r="N11" s="10"/>
      <c r="O11" s="8"/>
      <c r="P11" s="9"/>
      <c r="Q11" s="8"/>
      <c r="R11" s="8"/>
      <c r="S11" s="8"/>
      <c r="T11" s="8"/>
    </row>
    <row r="12" spans="1:20">
      <c r="A12" s="3"/>
      <c r="B12" s="2"/>
      <c r="C12" s="2"/>
      <c r="D12" t="str">
        <f>IF(ISBLANK(B12)," ",IF(ISNA(VLOOKUP(B12,#REF!,3,FALSE))," ",VLOOKUP(B12,#REF!,3,FALSE)))</f>
        <v xml:space="preserve"> </v>
      </c>
      <c r="E12" s="1" t="str">
        <f>IF(ISBLANK(B12)," ",IF(ISNA(VLOOKUP(B12,#REF!,4,FALSE))," ",VLOOKUP(B12,#REF!,4,FALSE)))</f>
        <v xml:space="preserve"> </v>
      </c>
      <c r="F12" t="str">
        <f>IF(ISBLANK(B12)," ",IF(ISNA(VLOOKUP(B12,#REF!,2,FALSE))," ",VLOOKUP(B12,#REF!,2,FALSE)))</f>
        <v xml:space="preserve"> </v>
      </c>
      <c r="I12" t="str">
        <f>IF(ISBLANK(B12)," ",IF(ISNA(VLOOKUP(B12,#REF!,5,FALSE))," ",VLOOKUP(B12,#REF!,5,FALSE)))</f>
        <v xml:space="preserve"> </v>
      </c>
      <c r="L12" s="7"/>
      <c r="M12" s="6"/>
      <c r="N12" s="6"/>
      <c r="O12" s="4"/>
      <c r="P12" s="5"/>
      <c r="Q12" s="4"/>
      <c r="R12" s="4"/>
      <c r="S12" s="4"/>
      <c r="T12" s="4"/>
    </row>
    <row r="13" spans="1:20">
      <c r="A13" s="3"/>
      <c r="B13" s="2"/>
      <c r="C13" s="2"/>
      <c r="D13" t="str">
        <f>IF(ISBLANK(B13)," ",IF(ISNA(VLOOKUP(B13,#REF!,3,FALSE))," ",VLOOKUP(B13,#REF!,3,FALSE)))</f>
        <v xml:space="preserve"> </v>
      </c>
      <c r="E13" s="1" t="str">
        <f>IF(ISBLANK(B13)," ",IF(ISNA(VLOOKUP(B13,#REF!,4,FALSE))," ",VLOOKUP(B13,#REF!,4,FALSE)))</f>
        <v xml:space="preserve"> </v>
      </c>
      <c r="F13" t="str">
        <f>IF(ISBLANK(B13)," ",IF(ISNA(VLOOKUP(B13,#REF!,2,FALSE))," ",VLOOKUP(B13,#REF!,2,FALSE)))</f>
        <v xml:space="preserve"> </v>
      </c>
      <c r="I13" t="str">
        <f>IF(ISBLANK(B13)," ",IF(ISNA(VLOOKUP(B13,#REF!,5,FALSE))," ",VLOOKUP(B13,#REF!,5,FALSE)))</f>
        <v xml:space="preserve"> </v>
      </c>
      <c r="L13" s="4"/>
      <c r="M13" s="4"/>
      <c r="N13" s="4"/>
      <c r="O13" s="4"/>
      <c r="P13" s="4"/>
      <c r="Q13" s="4"/>
      <c r="R13" s="4"/>
      <c r="S13" s="4"/>
      <c r="T13" s="4"/>
    </row>
    <row r="14" spans="1:20">
      <c r="A14" s="3"/>
      <c r="B14" s="2"/>
      <c r="C14" s="2"/>
      <c r="D14" t="str">
        <f>IF(ISBLANK(B14)," ",IF(ISNA(VLOOKUP(B14,#REF!,3,FALSE))," ",VLOOKUP(B14,#REF!,3,FALSE)))</f>
        <v xml:space="preserve"> </v>
      </c>
      <c r="E14" s="1" t="str">
        <f>IF(ISBLANK(B14)," ",IF(ISNA(VLOOKUP(B14,#REF!,4,FALSE))," ",VLOOKUP(B14,#REF!,4,FALSE)))</f>
        <v xml:space="preserve"> </v>
      </c>
      <c r="F14" t="str">
        <f>IF(ISBLANK(B14)," ",IF(ISNA(VLOOKUP(B14,#REF!,2,FALSE))," ",VLOOKUP(B14,#REF!,2,FALSE)))</f>
        <v xml:space="preserve"> </v>
      </c>
      <c r="I14" t="str">
        <f>IF(ISBLANK(B14)," ",IF(ISNA(VLOOKUP(B14,#REF!,5,FALSE))," ",VLOOKUP(B14,#REF!,5,FALSE)))</f>
        <v xml:space="preserve"> </v>
      </c>
    </row>
    <row r="15" spans="1:20">
      <c r="A15" s="3"/>
      <c r="B15" s="2"/>
      <c r="C15" s="2"/>
      <c r="D15" t="str">
        <f>IF(ISBLANK(B15)," ",IF(ISNA(VLOOKUP(B15,#REF!,3,FALSE))," ",VLOOKUP(B15,#REF!,3,FALSE)))</f>
        <v xml:space="preserve"> </v>
      </c>
      <c r="E15" s="1" t="str">
        <f>IF(ISBLANK(B15)," ",IF(ISNA(VLOOKUP(B15,#REF!,4,FALSE))," ",VLOOKUP(B15,#REF!,4,FALSE)))</f>
        <v xml:space="preserve"> </v>
      </c>
      <c r="F15" t="str">
        <f>IF(ISBLANK(B15)," ",IF(ISNA(VLOOKUP(B15,#REF!,2,FALSE))," ",VLOOKUP(B15,#REF!,2,FALSE)))</f>
        <v xml:space="preserve"> </v>
      </c>
      <c r="I15" t="str">
        <f>IF(ISBLANK(B15)," ",IF(ISNA(VLOOKUP(B15,#REF!,5,FALSE))," ",VLOOKUP(B15,#REF!,5,FALSE)))</f>
        <v xml:space="preserve"> </v>
      </c>
    </row>
    <row r="16" spans="1:20">
      <c r="A16" s="3"/>
      <c r="B16" s="2"/>
      <c r="C16" s="2"/>
      <c r="D16" t="str">
        <f>IF(ISBLANK(B16)," ",IF(ISNA(VLOOKUP(B16,#REF!,3,FALSE))," ",VLOOKUP(B16,#REF!,3,FALSE)))</f>
        <v xml:space="preserve"> </v>
      </c>
      <c r="E16" s="1" t="str">
        <f>IF(ISBLANK(B16)," ",IF(ISNA(VLOOKUP(B16,#REF!,4,FALSE))," ",VLOOKUP(B16,#REF!,4,FALSE)))</f>
        <v xml:space="preserve"> </v>
      </c>
      <c r="F16" t="str">
        <f>IF(ISBLANK(B16)," ",IF(ISNA(VLOOKUP(B16,#REF!,2,FALSE))," ",VLOOKUP(B16,#REF!,2,FALSE)))</f>
        <v xml:space="preserve"> </v>
      </c>
      <c r="I16" t="str">
        <f>IF(ISBLANK(B16)," ",IF(ISNA(VLOOKUP(B16,#REF!,5,FALSE))," ",VLOOKUP(B16,#REF!,5,FALSE)))</f>
        <v xml:space="preserve"> </v>
      </c>
    </row>
    <row r="17" spans="1:9">
      <c r="A17" s="3"/>
      <c r="B17" s="2"/>
      <c r="C17" s="2"/>
      <c r="D17" t="str">
        <f>IF(ISBLANK(B17)," ",IF(ISNA(VLOOKUP(B17,#REF!,3,FALSE))," ",VLOOKUP(B17,#REF!,3,FALSE)))</f>
        <v xml:space="preserve"> </v>
      </c>
      <c r="E17" s="1" t="str">
        <f>IF(ISBLANK(B17)," ",IF(ISNA(VLOOKUP(B17,#REF!,4,FALSE))," ",VLOOKUP(B17,#REF!,4,FALSE)))</f>
        <v xml:space="preserve"> </v>
      </c>
      <c r="F17" t="str">
        <f>IF(ISBLANK(B17)," ",IF(ISNA(VLOOKUP(B17,#REF!,2,FALSE))," ",VLOOKUP(B17,#REF!,2,FALSE)))</f>
        <v xml:space="preserve"> </v>
      </c>
      <c r="I17" t="str">
        <f>IF(ISBLANK(B17)," ",IF(ISNA(VLOOKUP(B17,#REF!,5,FALSE))," ",VLOOKUP(B17,#REF!,5,FALSE)))</f>
        <v xml:space="preserve"> </v>
      </c>
    </row>
    <row r="18" spans="1:9">
      <c r="A18" s="3"/>
      <c r="B18" s="3"/>
      <c r="C18" s="2"/>
      <c r="D18" t="str">
        <f>IF(ISBLANK(B18)," ",IF(ISNA(VLOOKUP(B18,#REF!,3,FALSE))," ",VLOOKUP(B18,#REF!,3,FALSE)))</f>
        <v xml:space="preserve"> </v>
      </c>
      <c r="E18" s="1" t="str">
        <f>IF(ISBLANK(B18)," ",IF(ISNA(VLOOKUP(B18,#REF!,4,FALSE))," ",VLOOKUP(B18,#REF!,4,FALSE)))</f>
        <v xml:space="preserve"> </v>
      </c>
      <c r="F18" t="str">
        <f>IF(ISBLANK(B18)," ",IF(ISNA(VLOOKUP(B18,#REF!,2,FALSE))," ",VLOOKUP(B18,#REF!,2,FALSE)))</f>
        <v xml:space="preserve"> </v>
      </c>
      <c r="I18" t="str">
        <f>IF(ISBLANK(B18)," ",IF(ISNA(VLOOKUP(B18,#REF!,5,FALSE))," ",VLOOKUP(B18,#REF!,5,FALSE)))</f>
        <v xml:space="preserve"> </v>
      </c>
    </row>
    <row r="19" spans="1:9">
      <c r="A19" s="3"/>
      <c r="B19" s="2"/>
      <c r="C19" s="2"/>
      <c r="D19" t="str">
        <f>IF(ISBLANK(B19)," ",IF(ISNA(VLOOKUP(B19,#REF!,3,FALSE))," ",VLOOKUP(B19,#REF!,3,FALSE)))</f>
        <v xml:space="preserve"> </v>
      </c>
      <c r="E19" s="1" t="str">
        <f>IF(ISBLANK(B19)," ",IF(ISNA(VLOOKUP(B19,#REF!,4,FALSE))," ",VLOOKUP(B19,#REF!,4,FALSE)))</f>
        <v xml:space="preserve"> </v>
      </c>
      <c r="F19" t="str">
        <f>IF(ISBLANK(B19)," ",IF(ISNA(VLOOKUP(B19,#REF!,2,FALSE))," ",VLOOKUP(B19,#REF!,2,FALSE)))</f>
        <v xml:space="preserve"> </v>
      </c>
      <c r="I19" t="str">
        <f>IF(ISBLANK(B19)," ",IF(ISNA(VLOOKUP(B19,#REF!,5,FALSE))," ",VLOOKUP(B19,#REF!,5,FALSE)))</f>
        <v xml:space="preserve"> </v>
      </c>
    </row>
    <row r="20" spans="1:9">
      <c r="A20" s="3"/>
      <c r="B20" s="2"/>
      <c r="C20" s="2"/>
      <c r="D20" t="str">
        <f>IF(ISBLANK(B20)," ",IF(ISNA(VLOOKUP(B20,#REF!,3,FALSE))," ",VLOOKUP(B20,#REF!,3,FALSE)))</f>
        <v xml:space="preserve"> </v>
      </c>
      <c r="E20" s="1" t="str">
        <f>IF(ISBLANK(B20)," ",IF(ISNA(VLOOKUP(B20,#REF!,4,FALSE))," ",VLOOKUP(B20,#REF!,4,FALSE)))</f>
        <v xml:space="preserve"> </v>
      </c>
      <c r="F20" t="str">
        <f>IF(ISBLANK(B20)," ",IF(ISNA(VLOOKUP(B20,#REF!,2,FALSE))," ",VLOOKUP(B20,#REF!,2,FALSE)))</f>
        <v xml:space="preserve"> </v>
      </c>
      <c r="I20" t="str">
        <f>IF(ISBLANK(B20)," ",IF(ISNA(VLOOKUP(B20,#REF!,5,FALSE))," ",VLOOKUP(B20,#REF!,5,FALSE)))</f>
        <v xml:space="preserve"> </v>
      </c>
    </row>
    <row r="21" spans="1:9">
      <c r="A21" s="3"/>
      <c r="B21" s="2"/>
      <c r="C21" s="2"/>
      <c r="D21" t="str">
        <f>IF(ISBLANK(B21)," ",IF(ISNA(VLOOKUP(B21,#REF!,3,FALSE))," ",VLOOKUP(B21,#REF!,3,FALSE)))</f>
        <v xml:space="preserve"> </v>
      </c>
      <c r="E21" s="1" t="str">
        <f>IF(ISBLANK(B21)," ",IF(ISNA(VLOOKUP(B21,#REF!,4,FALSE))," ",VLOOKUP(B21,#REF!,4,FALSE)))</f>
        <v xml:space="preserve"> </v>
      </c>
      <c r="F21" t="str">
        <f>IF(ISBLANK(B21)," ",IF(ISNA(VLOOKUP(B21,#REF!,2,FALSE))," ",VLOOKUP(B21,#REF!,2,FALSE)))</f>
        <v xml:space="preserve"> </v>
      </c>
      <c r="I21" t="str">
        <f>IF(ISBLANK(B21)," ",IF(ISNA(VLOOKUP(B21,#REF!,5,FALSE))," ",VLOOKUP(B21,#REF!,5,FALSE)))</f>
        <v xml:space="preserve"> </v>
      </c>
    </row>
    <row r="22" spans="1:9">
      <c r="A22" s="3"/>
      <c r="B22" s="2"/>
      <c r="C22" s="2"/>
      <c r="D22" t="str">
        <f>IF(ISBLANK(B22)," ",IF(ISNA(VLOOKUP(B22,#REF!,3,FALSE))," ",VLOOKUP(B22,#REF!,3,FALSE)))</f>
        <v xml:space="preserve"> </v>
      </c>
      <c r="E22" s="1" t="str">
        <f>IF(ISBLANK(B22)," ",IF(ISNA(VLOOKUP(B22,#REF!,4,FALSE))," ",VLOOKUP(B22,#REF!,4,FALSE)))</f>
        <v xml:space="preserve"> </v>
      </c>
      <c r="F22" t="str">
        <f>IF(ISBLANK(B22)," ",IF(ISNA(VLOOKUP(B22,#REF!,2,FALSE))," ",VLOOKUP(B22,#REF!,2,FALSE)))</f>
        <v xml:space="preserve"> </v>
      </c>
      <c r="I22" t="str">
        <f>IF(ISBLANK(B22)," ",IF(ISNA(VLOOKUP(B22,#REF!,5,FALSE))," ",VLOOKUP(B22,#REF!,5,FALSE)))</f>
        <v xml:space="preserve"> </v>
      </c>
    </row>
    <row r="23" spans="1:9">
      <c r="A23" s="3"/>
      <c r="B23" s="2"/>
      <c r="C23" s="2"/>
      <c r="D23" t="str">
        <f>IF(ISBLANK(B23)," ",IF(ISNA(VLOOKUP(B23,#REF!,3,FALSE))," ",VLOOKUP(B23,#REF!,3,FALSE)))</f>
        <v xml:space="preserve"> </v>
      </c>
      <c r="E23" s="1" t="str">
        <f>IF(ISBLANK(B23)," ",IF(ISNA(VLOOKUP(B23,#REF!,4,FALSE))," ",VLOOKUP(B23,#REF!,4,FALSE)))</f>
        <v xml:space="preserve"> </v>
      </c>
      <c r="F23" t="str">
        <f>IF(ISBLANK(B23)," ",IF(ISNA(VLOOKUP(B23,#REF!,2,FALSE))," ",VLOOKUP(B23,#REF!,2,FALSE)))</f>
        <v xml:space="preserve"> </v>
      </c>
      <c r="I23" t="str">
        <f>IF(ISBLANK(B23)," ",IF(ISNA(VLOOKUP(B23,#REF!,5,FALSE))," ",VLOOKUP(B23,#REF!,5,FALSE)))</f>
        <v xml:space="preserve"> </v>
      </c>
    </row>
    <row r="24" spans="1:9">
      <c r="A24" s="3"/>
      <c r="B24" s="2"/>
      <c r="C24" s="2"/>
      <c r="D24" t="str">
        <f>IF(ISBLANK(B24)," ",IF(ISNA(VLOOKUP(B24,#REF!,3,FALSE))," ",VLOOKUP(B24,#REF!,3,FALSE)))</f>
        <v xml:space="preserve"> </v>
      </c>
      <c r="E24" s="1" t="str">
        <f>IF(ISBLANK(B24)," ",IF(ISNA(VLOOKUP(B24,#REF!,4,FALSE))," ",VLOOKUP(B24,#REF!,4,FALSE)))</f>
        <v xml:space="preserve"> </v>
      </c>
      <c r="F24" t="str">
        <f>IF(ISBLANK(B24)," ",IF(ISNA(VLOOKUP(B24,#REF!,2,FALSE))," ",VLOOKUP(B24,#REF!,2,FALSE)))</f>
        <v xml:space="preserve"> </v>
      </c>
      <c r="I24" t="str">
        <f>IF(ISBLANK(B24)," ",IF(ISNA(VLOOKUP(B24,#REF!,5,FALSE))," ",VLOOKUP(B24,#REF!,5,FALSE)))</f>
        <v xml:space="preserve"> </v>
      </c>
    </row>
    <row r="25" spans="1:9">
      <c r="A25" s="3"/>
      <c r="B25" s="2"/>
      <c r="C25" s="2"/>
      <c r="D25" t="str">
        <f>IF(ISBLANK(B25)," ",IF(ISNA(VLOOKUP(B25,#REF!,3,FALSE))," ",VLOOKUP(B25,#REF!,3,FALSE)))</f>
        <v xml:space="preserve"> </v>
      </c>
      <c r="E25" s="1" t="str">
        <f>IF(ISBLANK(B25)," ",IF(ISNA(VLOOKUP(B25,#REF!,4,FALSE))," ",VLOOKUP(B25,#REF!,4,FALSE)))</f>
        <v xml:space="preserve"> </v>
      </c>
      <c r="F25" t="str">
        <f>IF(ISBLANK(B25)," ",IF(ISNA(VLOOKUP(B25,#REF!,2,FALSE))," ",VLOOKUP(B25,#REF!,2,FALSE)))</f>
        <v xml:space="preserve"> </v>
      </c>
      <c r="I25" t="str">
        <f>IF(ISBLANK(B25)," ",IF(ISNA(VLOOKUP(B25,#REF!,5,FALSE))," ",VLOOKUP(B25,#REF!,5,FALSE)))</f>
        <v xml:space="preserve"> </v>
      </c>
    </row>
    <row r="26" spans="1:9">
      <c r="A26" s="3"/>
      <c r="B26" s="2"/>
      <c r="C26" s="2"/>
      <c r="D26" t="str">
        <f>IF(ISBLANK(B26)," ",IF(ISNA(VLOOKUP(B26,#REF!,3,FALSE))," ",VLOOKUP(B26,#REF!,3,FALSE)))</f>
        <v xml:space="preserve"> </v>
      </c>
      <c r="E26" s="1" t="str">
        <f>IF(ISBLANK(B26)," ",IF(ISNA(VLOOKUP(B26,#REF!,4,FALSE))," ",VLOOKUP(B26,#REF!,4,FALSE)))</f>
        <v xml:space="preserve"> </v>
      </c>
      <c r="F26" t="str">
        <f>IF(ISBLANK(B26)," ",IF(ISNA(VLOOKUP(B26,#REF!,2,FALSE))," ",VLOOKUP(B26,#REF!,2,FALSE)))</f>
        <v xml:space="preserve"> </v>
      </c>
      <c r="I26" t="str">
        <f>IF(ISBLANK(B26)," ",IF(ISNA(VLOOKUP(B26,#REF!,5,FALSE))," ",VLOOKUP(B26,#REF!,5,FALSE)))</f>
        <v xml:space="preserve"> </v>
      </c>
    </row>
    <row r="27" spans="1:9">
      <c r="A27" s="3"/>
      <c r="B27" s="2"/>
      <c r="C27" s="2"/>
      <c r="D27" t="str">
        <f>IF(ISBLANK(B27)," ",IF(ISNA(VLOOKUP(B27,#REF!,3,FALSE))," ",VLOOKUP(B27,#REF!,3,FALSE)))</f>
        <v xml:space="preserve"> </v>
      </c>
      <c r="E27" s="1" t="str">
        <f>IF(ISBLANK(B27)," ",IF(ISNA(VLOOKUP(B27,#REF!,4,FALSE))," ",VLOOKUP(B27,#REF!,4,FALSE)))</f>
        <v xml:space="preserve"> </v>
      </c>
      <c r="F27" t="str">
        <f>IF(ISBLANK(B27)," ",IF(ISNA(VLOOKUP(B27,#REF!,2,FALSE))," ",VLOOKUP(B27,#REF!,2,FALSE)))</f>
        <v xml:space="preserve"> </v>
      </c>
      <c r="I27" t="str">
        <f>IF(ISBLANK(B27)," ",IF(ISNA(VLOOKUP(B27,#REF!,5,FALSE))," ",VLOOKUP(B27,#REF!,5,FALSE)))</f>
        <v xml:space="preserve"> </v>
      </c>
    </row>
    <row r="28" spans="1:9">
      <c r="A28" s="3"/>
      <c r="B28" s="2"/>
      <c r="C28" s="2"/>
      <c r="D28" t="str">
        <f>IF(ISBLANK(B28)," ",IF(ISNA(VLOOKUP(B28,#REF!,3,FALSE))," ",VLOOKUP(B28,#REF!,3,FALSE)))</f>
        <v xml:space="preserve"> </v>
      </c>
      <c r="E28" s="1" t="str">
        <f>IF(ISBLANK(B28)," ",IF(ISNA(VLOOKUP(B28,#REF!,4,FALSE))," ",VLOOKUP(B28,#REF!,4,FALSE)))</f>
        <v xml:space="preserve"> </v>
      </c>
      <c r="F28" t="str">
        <f>IF(ISBLANK(B28)," ",IF(ISNA(VLOOKUP(B28,#REF!,2,FALSE))," ",VLOOKUP(B28,#REF!,2,FALSE)))</f>
        <v xml:space="preserve"> </v>
      </c>
      <c r="I28" t="str">
        <f>IF(ISBLANK(B28)," ",IF(ISNA(VLOOKUP(B28,#REF!,5,FALSE))," ",VLOOKUP(B28,#REF!,5,FALSE)))</f>
        <v xml:space="preserve"> </v>
      </c>
    </row>
    <row r="29" spans="1:9">
      <c r="A29" s="3"/>
      <c r="B29" s="2"/>
      <c r="C29" s="2"/>
      <c r="D29" t="str">
        <f>IF(ISBLANK(B29)," ",IF(ISNA(VLOOKUP(B29,#REF!,3,FALSE))," ",VLOOKUP(B29,#REF!,3,FALSE)))</f>
        <v xml:space="preserve"> </v>
      </c>
      <c r="E29" s="1" t="str">
        <f>IF(ISBLANK(B29)," ",IF(ISNA(VLOOKUP(B29,#REF!,4,FALSE))," ",VLOOKUP(B29,#REF!,4,FALSE)))</f>
        <v xml:space="preserve"> </v>
      </c>
      <c r="F29" t="str">
        <f>IF(ISBLANK(B29)," ",IF(ISNA(VLOOKUP(B29,#REF!,2,FALSE))," ",VLOOKUP(B29,#REF!,2,FALSE)))</f>
        <v xml:space="preserve"> </v>
      </c>
      <c r="I29" t="str">
        <f>IF(ISBLANK(B29)," ",IF(ISNA(VLOOKUP(B29,#REF!,5,FALSE))," ",VLOOKUP(B29,#REF!,5,FALSE)))</f>
        <v xml:space="preserve"> </v>
      </c>
    </row>
    <row r="30" spans="1:9">
      <c r="A30" s="3"/>
      <c r="B30" s="2"/>
      <c r="C30" s="2"/>
      <c r="D30" t="str">
        <f>IF(ISBLANK(B30)," ",IF(ISNA(VLOOKUP(B30,#REF!,3,FALSE))," ",VLOOKUP(B30,#REF!,3,FALSE)))</f>
        <v xml:space="preserve"> </v>
      </c>
      <c r="E30" s="1" t="str">
        <f>IF(ISBLANK(B30)," ",IF(ISNA(VLOOKUP(B30,#REF!,4,FALSE))," ",VLOOKUP(B30,#REF!,4,FALSE)))</f>
        <v xml:space="preserve"> </v>
      </c>
      <c r="F30" t="str">
        <f>IF(ISBLANK(B30)," ",IF(ISNA(VLOOKUP(B30,#REF!,2,FALSE))," ",VLOOKUP(B30,#REF!,2,FALSE)))</f>
        <v xml:space="preserve"> </v>
      </c>
      <c r="I30" t="str">
        <f>IF(ISBLANK(B30)," ",IF(ISNA(VLOOKUP(B30,#REF!,5,FALSE))," ",VLOOKUP(B30,#REF!,5,FALSE)))</f>
        <v xml:space="preserve"> </v>
      </c>
    </row>
    <row r="31" spans="1:9">
      <c r="A31" s="3"/>
      <c r="B31" s="2"/>
      <c r="C31" s="2"/>
      <c r="D31" t="str">
        <f>IF(ISBLANK(B31)," ",IF(ISNA(VLOOKUP(B31,#REF!,3,FALSE))," ",VLOOKUP(B31,#REF!,3,FALSE)))</f>
        <v xml:space="preserve"> </v>
      </c>
      <c r="E31" s="1" t="str">
        <f>IF(ISBLANK(B31)," ",IF(ISNA(VLOOKUP(B31,#REF!,4,FALSE))," ",VLOOKUP(B31,#REF!,4,FALSE)))</f>
        <v xml:space="preserve"> </v>
      </c>
      <c r="F31" t="str">
        <f>IF(ISBLANK(B31)," ",IF(ISNA(VLOOKUP(B31,#REF!,2,FALSE))," ",VLOOKUP(B31,#REF!,2,FALSE)))</f>
        <v xml:space="preserve"> </v>
      </c>
      <c r="I31" t="str">
        <f>IF(ISBLANK(B31)," ",IF(ISNA(VLOOKUP(B31,#REF!,5,FALSE))," ",VLOOKUP(B31,#REF!,5,FALSE)))</f>
        <v xml:space="preserve"> </v>
      </c>
    </row>
    <row r="32" spans="1:9">
      <c r="A32" s="3"/>
      <c r="B32" s="2"/>
      <c r="C32" s="2"/>
      <c r="D32" t="str">
        <f>IF(ISBLANK(B32)," ",IF(ISNA(VLOOKUP(B32,#REF!,3,FALSE))," ",VLOOKUP(B32,#REF!,3,FALSE)))</f>
        <v xml:space="preserve"> </v>
      </c>
      <c r="E32" s="1" t="str">
        <f>IF(ISBLANK(B32)," ",IF(ISNA(VLOOKUP(B32,#REF!,4,FALSE))," ",VLOOKUP(B32,#REF!,4,FALSE)))</f>
        <v xml:space="preserve"> </v>
      </c>
      <c r="F32" t="str">
        <f>IF(ISBLANK(B32)," ",IF(ISNA(VLOOKUP(B32,#REF!,2,FALSE))," ",VLOOKUP(B32,#REF!,2,FALSE)))</f>
        <v xml:space="preserve"> </v>
      </c>
      <c r="I32" t="str">
        <f>IF(ISBLANK(B32)," ",IF(ISNA(VLOOKUP(B32,#REF!,5,FALSE))," ",VLOOKUP(B32,#REF!,5,FALSE)))</f>
        <v xml:space="preserve"> </v>
      </c>
    </row>
    <row r="33" spans="1:9">
      <c r="A33" s="3"/>
      <c r="B33" s="2"/>
      <c r="C33" s="2"/>
      <c r="D33" t="str">
        <f>IF(ISBLANK(B33)," ",IF(ISNA(VLOOKUP(B33,#REF!,3,FALSE))," ",VLOOKUP(B33,#REF!,3,FALSE)))</f>
        <v xml:space="preserve"> </v>
      </c>
      <c r="E33" s="1" t="str">
        <f>IF(ISBLANK(B33)," ",IF(ISNA(VLOOKUP(B33,#REF!,4,FALSE))," ",VLOOKUP(B33,#REF!,4,FALSE)))</f>
        <v xml:space="preserve"> </v>
      </c>
      <c r="F33" t="str">
        <f>IF(ISBLANK(B33)," ",IF(ISNA(VLOOKUP(B33,#REF!,2,FALSE))," ",VLOOKUP(B33,#REF!,2,FALSE)))</f>
        <v xml:space="preserve"> </v>
      </c>
      <c r="I33" t="str">
        <f>IF(ISBLANK(B33)," ",IF(ISNA(VLOOKUP(B33,#REF!,5,FALSE))," ",VLOOKUP(B33,#REF!,5,FALSE)))</f>
        <v xml:space="preserve"> </v>
      </c>
    </row>
    <row r="34" spans="1:9">
      <c r="A34" s="3"/>
      <c r="B34" s="2"/>
      <c r="C34" s="2"/>
      <c r="D34" t="str">
        <f>IF(ISBLANK(B34)," ",IF(ISNA(VLOOKUP(B34,#REF!,3,FALSE))," ",VLOOKUP(B34,#REF!,3,FALSE)))</f>
        <v xml:space="preserve"> </v>
      </c>
      <c r="E34" s="1" t="str">
        <f>IF(ISBLANK(B34)," ",IF(ISNA(VLOOKUP(B34,#REF!,4,FALSE))," ",VLOOKUP(B34,#REF!,4,FALSE)))</f>
        <v xml:space="preserve"> </v>
      </c>
      <c r="F34" t="str">
        <f>IF(ISBLANK(B34)," ",IF(ISNA(VLOOKUP(B34,#REF!,2,FALSE))," ",VLOOKUP(B34,#REF!,2,FALSE)))</f>
        <v xml:space="preserve"> </v>
      </c>
      <c r="I34" t="str">
        <f>IF(ISBLANK(B34)," ",IF(ISNA(VLOOKUP(B34,#REF!,5,FALSE))," ",VLOOKUP(B34,#REF!,5,FALSE)))</f>
        <v xml:space="preserve"> </v>
      </c>
    </row>
    <row r="35" spans="1:9">
      <c r="A35" s="3"/>
      <c r="B35" s="2"/>
      <c r="C35" s="2"/>
      <c r="D35" t="str">
        <f>IF(ISBLANK(B35)," ",IF(ISNA(VLOOKUP(B35,#REF!,3,FALSE))," ",VLOOKUP(B35,#REF!,3,FALSE)))</f>
        <v xml:space="preserve"> </v>
      </c>
      <c r="E35" s="1" t="str">
        <f>IF(ISBLANK(B35)," ",IF(ISNA(VLOOKUP(B35,#REF!,4,FALSE))," ",VLOOKUP(B35,#REF!,4,FALSE)))</f>
        <v xml:space="preserve"> </v>
      </c>
      <c r="F35" t="str">
        <f>IF(ISBLANK(B35)," ",IF(ISNA(VLOOKUP(B35,#REF!,2,FALSE))," ",VLOOKUP(B35,#REF!,2,FALSE)))</f>
        <v xml:space="preserve"> </v>
      </c>
      <c r="I35" t="str">
        <f>IF(ISBLANK(B35)," ",IF(ISNA(VLOOKUP(B35,#REF!,5,FALSE))," ",VLOOKUP(B35,#REF!,5,FALSE)))</f>
        <v xml:space="preserve"> </v>
      </c>
    </row>
    <row r="36" spans="1:9">
      <c r="A36" s="3"/>
      <c r="B36" s="2"/>
      <c r="C36" s="2"/>
      <c r="D36" t="str">
        <f>IF(ISBLANK(B36)," ",IF(ISNA(VLOOKUP(B36,#REF!,3,FALSE))," ",VLOOKUP(B36,#REF!,3,FALSE)))</f>
        <v xml:space="preserve"> </v>
      </c>
      <c r="E36" s="1" t="str">
        <f>IF(ISBLANK(B36)," ",IF(ISNA(VLOOKUP(B36,#REF!,4,FALSE))," ",VLOOKUP(B36,#REF!,4,FALSE)))</f>
        <v xml:space="preserve"> </v>
      </c>
      <c r="F36" t="str">
        <f>IF(ISBLANK(B36)," ",IF(ISNA(VLOOKUP(B36,#REF!,2,FALSE))," ",VLOOKUP(B36,#REF!,2,FALSE)))</f>
        <v xml:space="preserve"> </v>
      </c>
      <c r="I36" t="str">
        <f>IF(ISBLANK(B36)," ",IF(ISNA(VLOOKUP(B36,#REF!,5,FALSE))," ",VLOOKUP(B36,#REF!,5,FALSE)))</f>
        <v xml:space="preserve"> </v>
      </c>
    </row>
    <row r="37" spans="1:9">
      <c r="A37" s="3"/>
      <c r="B37" s="2"/>
      <c r="C37" s="2"/>
      <c r="D37" t="str">
        <f>IF(ISBLANK(B37)," ",IF(ISNA(VLOOKUP(B37,#REF!,3,FALSE))," ",VLOOKUP(B37,#REF!,3,FALSE)))</f>
        <v xml:space="preserve"> </v>
      </c>
      <c r="E37" s="1" t="str">
        <f>IF(ISBLANK(B37)," ",IF(ISNA(VLOOKUP(B37,#REF!,4,FALSE))," ",VLOOKUP(B37,#REF!,4,FALSE)))</f>
        <v xml:space="preserve"> </v>
      </c>
      <c r="F37" t="str">
        <f>IF(ISBLANK(B37)," ",IF(ISNA(VLOOKUP(B37,#REF!,2,FALSE))," ",VLOOKUP(B37,#REF!,2,FALSE)))</f>
        <v xml:space="preserve"> </v>
      </c>
      <c r="I37" t="str">
        <f>IF(ISBLANK(B37)," ",IF(ISNA(VLOOKUP(B37,#REF!,5,FALSE))," ",VLOOKUP(B37,#REF!,5,FALSE)))</f>
        <v xml:space="preserve"> </v>
      </c>
    </row>
    <row r="38" spans="1:9">
      <c r="A38" s="3"/>
      <c r="B38" s="2"/>
      <c r="C38" s="2"/>
      <c r="E38" s="1" t="str">
        <f>IF(ISBLANK(B38)," ",IF(ISNA(VLOOKUP(B38,#REF!,4,FALSE))," ",VLOOKUP(B38,#REF!,4,FALSE)))</f>
        <v xml:space="preserve"> </v>
      </c>
      <c r="F38" t="str">
        <f>IF(ISBLANK(B38)," ",IF(ISNA(VLOOKUP(B38,#REF!,2,FALSE))," ",VLOOKUP(B38,#REF!,2,FALSE)))</f>
        <v xml:space="preserve"> </v>
      </c>
      <c r="I38" t="str">
        <f>IF(ISBLANK(B38)," ",IF(ISNA(VLOOKUP(B38,#REF!,5,FALSE))," ",VLOOKUP(B38,#REF!,5,FALSE)))</f>
        <v xml:space="preserve"> </v>
      </c>
    </row>
    <row r="39" spans="1:9">
      <c r="A39" s="3"/>
      <c r="B39" s="2"/>
      <c r="C39" s="2"/>
      <c r="F39" t="str">
        <f>IF(ISBLANK(B39)," ",IF(ISNA(VLOOKUP(B39,#REF!,2,FALSE))," ",VLOOKUP(B39,#REF!,2,FALSE)))</f>
        <v xml:space="preserve"> </v>
      </c>
      <c r="I39" t="str">
        <f>IF(ISBLANK(B39)," ",IF(ISNA(VLOOKUP(B39,#REF!,5,FALSE))," ",VLOOKUP(B39,#REF!,5,FALSE)))</f>
        <v xml:space="preserve"> </v>
      </c>
    </row>
    <row r="40" spans="1:9">
      <c r="A40" s="3"/>
      <c r="B40" s="2"/>
      <c r="C40" s="2"/>
      <c r="F40" t="str">
        <f>IF(ISBLANK(B40)," ",IF(ISNA(VLOOKUP(B40,#REF!,2,FALSE))," ",VLOOKUP(B40,#REF!,2,FALSE)))</f>
        <v xml:space="preserve"> </v>
      </c>
      <c r="I40" t="str">
        <f>IF(ISBLANK(B40)," ",IF(ISNA(VLOOKUP(B40,#REF!,5,FALSE))," ",VLOOKUP(B40,#REF!,5,FALSE)))</f>
        <v xml:space="preserve"> </v>
      </c>
    </row>
    <row r="41" spans="1:9">
      <c r="A41" s="3"/>
      <c r="B41" s="2"/>
      <c r="C41" s="2"/>
      <c r="F41" t="str">
        <f>IF(ISBLANK(B41)," ",IF(ISNA(VLOOKUP(B41,#REF!,2,FALSE))," ",VLOOKUP(B41,#REF!,2,FALSE)))</f>
        <v xml:space="preserve"> </v>
      </c>
      <c r="I41" t="str">
        <f>IF(ISBLANK(B41)," ",IF(ISNA(VLOOKUP(B41,#REF!,5,FALSE))," ",VLOOKUP(B41,#REF!,5,FALSE)))</f>
        <v xml:space="preserve"> </v>
      </c>
    </row>
    <row r="42" spans="1:9">
      <c r="A42" s="3"/>
      <c r="B42" s="2"/>
      <c r="C42" s="2"/>
      <c r="F42" t="str">
        <f>IF(ISBLANK(B42)," ",IF(ISNA(VLOOKUP(B42,#REF!,2,FALSE))," ",VLOOKUP(B42,#REF!,2,FALSE)))</f>
        <v xml:space="preserve"> </v>
      </c>
      <c r="I42" t="str">
        <f>IF(ISBLANK(B42)," ",IF(ISNA(VLOOKUP(B42,#REF!,5,FALSE))," ",VLOOKUP(B42,#REF!,5,FALSE)))</f>
        <v xml:space="preserve"> </v>
      </c>
    </row>
    <row r="43" spans="1:9">
      <c r="A43" s="3"/>
      <c r="B43" s="2"/>
      <c r="C43" s="2"/>
      <c r="F43" t="str">
        <f>IF(ISBLANK(B43)," ",IF(ISNA(VLOOKUP(B43,#REF!,2,FALSE))," ",VLOOKUP(B43,#REF!,2,FALSE)))</f>
        <v xml:space="preserve"> </v>
      </c>
      <c r="I43" t="str">
        <f>IF(ISBLANK(B43)," ",IF(ISNA(VLOOKUP(B43,#REF!,5,FALSE))," ",VLOOKUP(B43,#REF!,5,FALSE)))</f>
        <v xml:space="preserve"> </v>
      </c>
    </row>
    <row r="44" spans="1:9">
      <c r="A44" s="3"/>
      <c r="B44" s="2"/>
      <c r="C44" s="2"/>
      <c r="F44" t="str">
        <f>IF(ISBLANK(B44)," ",IF(ISNA(VLOOKUP(B44,#REF!,2,FALSE))," ",VLOOKUP(B44,#REF!,2,FALSE)))</f>
        <v xml:space="preserve"> </v>
      </c>
      <c r="I44" t="str">
        <f>IF(ISBLANK(B44)," ",IF(ISNA(VLOOKUP(B44,#REF!,5,FALSE))," ",VLOOKUP(B44,#REF!,5,FALSE)))</f>
        <v xml:space="preserve"> </v>
      </c>
    </row>
    <row r="45" spans="1:9">
      <c r="A45" s="3"/>
      <c r="B45" s="2"/>
      <c r="C45" s="2"/>
      <c r="F45" t="str">
        <f>IF(ISBLANK(B45)," ",IF(ISNA(VLOOKUP(B45,#REF!,2,FALSE))," ",VLOOKUP(B45,#REF!,2,FALSE)))</f>
        <v xml:space="preserve"> </v>
      </c>
      <c r="I45" t="str">
        <f>IF(ISBLANK(B45)," ",IF(ISNA(VLOOKUP(B45,#REF!,5,FALSE))," ",VLOOKUP(B45,#REF!,5,FALSE)))</f>
        <v xml:space="preserve"> </v>
      </c>
    </row>
    <row r="46" spans="1:9">
      <c r="A46" s="3"/>
      <c r="B46" s="2"/>
      <c r="C46" s="2"/>
      <c r="I46" t="str">
        <f>IF(ISBLANK(B46)," ",IF(ISNA(VLOOKUP(B46,#REF!,5,FALSE))," ",VLOOKUP(B46,#REF!,5,FALSE)))</f>
        <v xml:space="preserve"> </v>
      </c>
    </row>
    <row r="47" spans="1:9">
      <c r="A47" s="3"/>
      <c r="B47" s="2"/>
      <c r="C47" s="2"/>
      <c r="I47" t="str">
        <f>IF(ISBLANK(B47)," ",IF(ISNA(VLOOKUP(B47,#REF!,5,FALSE))," ",VLOOKUP(B47,#REF!,5,FALSE)))</f>
        <v xml:space="preserve"> </v>
      </c>
    </row>
    <row r="48" spans="1:9">
      <c r="A48" s="3"/>
      <c r="B48" s="2"/>
      <c r="C48" s="2"/>
      <c r="I48" t="str">
        <f>IF(ISBLANK(B48)," ",IF(ISNA(VLOOKUP(B48,#REF!,5,FALSE))," ",VLOOKUP(B48,#REF!,5,FALSE)))</f>
        <v xml:space="preserve"> </v>
      </c>
    </row>
    <row r="49" spans="1:9">
      <c r="A49" s="3"/>
      <c r="B49" s="2"/>
      <c r="C49" s="2"/>
      <c r="I49" t="str">
        <f>IF(ISBLANK(B49)," ",IF(ISNA(VLOOKUP(B49,#REF!,5,FALSE))," ",VLOOKUP(B49,#REF!,5,FALSE)))</f>
        <v xml:space="preserve"> </v>
      </c>
    </row>
    <row r="50" spans="1:9">
      <c r="A50" s="3"/>
      <c r="B50" s="2"/>
      <c r="C50" s="2"/>
      <c r="I50" t="str">
        <f>IF(ISBLANK(B50)," ",IF(ISNA(VLOOKUP(B50,#REF!,5,FALSE))," ",VLOOKUP(B50,#REF!,5,FALSE)))</f>
        <v xml:space="preserve"> </v>
      </c>
    </row>
    <row r="51" spans="1:9">
      <c r="A51" s="3"/>
      <c r="B51" s="2"/>
      <c r="C51" s="2"/>
      <c r="I51" t="str">
        <f>IF(ISBLANK(B51)," ",IF(ISNA(VLOOKUP(B51,#REF!,5,FALSE))," ",VLOOKUP(B51,#REF!,5,FALSE)))</f>
        <v xml:space="preserve"> </v>
      </c>
    </row>
    <row r="52" spans="1:9">
      <c r="A52" s="3"/>
      <c r="B52" s="2"/>
      <c r="C52" s="2"/>
      <c r="I52" t="str">
        <f>IF(ISBLANK(B52)," ",IF(ISNA(VLOOKUP(B52,#REF!,5,FALSE))," ",VLOOKUP(B52,#REF!,5,FALSE)))</f>
        <v xml:space="preserve"> </v>
      </c>
    </row>
    <row r="53" spans="1:9">
      <c r="A53" s="3"/>
      <c r="B53" s="2"/>
      <c r="C53" s="2"/>
      <c r="I53" t="str">
        <f>IF(ISBLANK(B53)," ",IF(ISNA(VLOOKUP(B53,#REF!,5,FALSE))," ",VLOOKUP(B53,#REF!,5,FALSE)))</f>
        <v xml:space="preserve"> </v>
      </c>
    </row>
    <row r="54" spans="1:9">
      <c r="A54" s="3"/>
      <c r="B54" s="2"/>
      <c r="C54" s="2"/>
      <c r="I54" t="str">
        <f>IF(ISBLANK(B54)," ",IF(ISNA(VLOOKUP(B54,#REF!,5,FALSE))," ",VLOOKUP(B54,#REF!,5,FALSE)))</f>
        <v xml:space="preserve"> </v>
      </c>
    </row>
    <row r="55" spans="1:9">
      <c r="A55" s="3"/>
      <c r="B55" s="2"/>
      <c r="C55" s="2"/>
      <c r="I55" t="str">
        <f>IF(ISBLANK(B55)," ",IF(ISNA(VLOOKUP(B55,#REF!,5,FALSE))," ",VLOOKUP(B55,#REF!,5,FALSE)))</f>
        <v xml:space="preserve"> </v>
      </c>
    </row>
    <row r="56" spans="1:9">
      <c r="A56" s="3"/>
      <c r="B56" s="2"/>
      <c r="C56" s="2"/>
      <c r="I56" t="str">
        <f>IF(ISBLANK(B56)," ",IF(ISNA(VLOOKUP(B56,#REF!,5,FALSE))," ",VLOOKUP(B56,#REF!,5,FALSE)))</f>
        <v xml:space="preserve"> </v>
      </c>
    </row>
    <row r="57" spans="1:9">
      <c r="A57" s="3"/>
      <c r="B57" s="2"/>
      <c r="C57" s="2"/>
      <c r="I57" t="str">
        <f>IF(ISBLANK(B57)," ",IF(ISNA(VLOOKUP(B57,#REF!,5,FALSE))," ",VLOOKUP(B57,#REF!,5,FALSE)))</f>
        <v xml:space="preserve"> </v>
      </c>
    </row>
    <row r="58" spans="1:9">
      <c r="A58" s="3"/>
      <c r="B58" s="2"/>
      <c r="C58" s="2"/>
      <c r="I58" t="str">
        <f>IF(ISBLANK(B58)," ",IF(ISNA(VLOOKUP(B58,#REF!,5,FALSE))," ",VLOOKUP(B58,#REF!,5,FALSE)))</f>
        <v xml:space="preserve"> </v>
      </c>
    </row>
    <row r="59" spans="1:9">
      <c r="A59" s="3"/>
      <c r="B59" s="2"/>
      <c r="C59" s="2"/>
      <c r="I59" t="str">
        <f>IF(ISBLANK(B59)," ",IF(ISNA(VLOOKUP(B59,#REF!,5,FALSE))," ",VLOOKUP(B59,#REF!,5,FALSE)))</f>
        <v xml:space="preserve"> </v>
      </c>
    </row>
    <row r="60" spans="1:9">
      <c r="A60" s="3"/>
      <c r="B60" s="2"/>
      <c r="C60" s="2"/>
      <c r="I60" t="str">
        <f>IF(ISBLANK(B60)," ",IF(ISNA(VLOOKUP(B60,#REF!,5,FALSE))," ",VLOOKUP(B60,#REF!,5,FALSE)))</f>
        <v xml:space="preserve"> </v>
      </c>
    </row>
    <row r="61" spans="1:9">
      <c r="A61" s="3"/>
      <c r="B61" s="2"/>
      <c r="C61" s="2"/>
      <c r="I61" t="str">
        <f>IF(ISBLANK(B61)," ",IF(ISNA(VLOOKUP(B61,#REF!,5,FALSE))," ",VLOOKUP(B61,#REF!,5,FALSE)))</f>
        <v xml:space="preserve"> </v>
      </c>
    </row>
    <row r="62" spans="1:9">
      <c r="A62" s="3"/>
      <c r="B62" s="2"/>
      <c r="C62" s="2"/>
      <c r="I62" t="str">
        <f>IF(ISBLANK(B62)," ",IF(ISNA(VLOOKUP(B62,#REF!,5,FALSE))," ",VLOOKUP(B62,#REF!,5,FALSE)))</f>
        <v xml:space="preserve"> </v>
      </c>
    </row>
    <row r="63" spans="1:9">
      <c r="A63" s="3"/>
      <c r="B63" s="2"/>
      <c r="C63" s="2"/>
      <c r="I63" t="str">
        <f>IF(ISBLANK(B63)," ",IF(ISNA(VLOOKUP(B63,#REF!,5,FALSE))," ",VLOOKUP(B63,#REF!,5,FALSE)))</f>
        <v xml:space="preserve"> </v>
      </c>
    </row>
    <row r="64" spans="1:9">
      <c r="A64" s="3"/>
      <c r="B64" s="2"/>
      <c r="C64" s="2"/>
      <c r="I64" t="str">
        <f>IF(ISBLANK(B64)," ",IF(ISNA(VLOOKUP(B64,#REF!,5,FALSE))," ",VLOOKUP(B64,#REF!,5,FALSE)))</f>
        <v xml:space="preserve"> </v>
      </c>
    </row>
    <row r="65" spans="1:9">
      <c r="A65" s="3"/>
      <c r="B65" s="2"/>
      <c r="C65" s="2"/>
      <c r="I65" t="str">
        <f>IF(ISBLANK(B65)," ",IF(ISNA(VLOOKUP(B65,#REF!,5,FALSE))," ",VLOOKUP(B65,#REF!,5,FALSE)))</f>
        <v xml:space="preserve"> </v>
      </c>
    </row>
    <row r="66" spans="1:9">
      <c r="A66" s="3"/>
      <c r="B66" s="2"/>
      <c r="C66" s="2"/>
      <c r="I66" t="str">
        <f>IF(ISBLANK(B66)," ",IF(ISNA(VLOOKUP(B66,#REF!,5,FALSE))," ",VLOOKUP(B66,#REF!,5,FALSE)))</f>
        <v xml:space="preserve"> </v>
      </c>
    </row>
    <row r="67" spans="1:9">
      <c r="A67" s="3"/>
      <c r="B67" s="2"/>
      <c r="C67" s="2"/>
      <c r="I67" t="str">
        <f>IF(ISBLANK(B67)," ",IF(ISNA(VLOOKUP(B67,#REF!,5,FALSE))," ",VLOOKUP(B67,#REF!,5,FALSE)))</f>
        <v xml:space="preserve"> </v>
      </c>
    </row>
    <row r="68" spans="1:9">
      <c r="A68" s="3"/>
      <c r="B68" s="2"/>
      <c r="C68" s="2"/>
      <c r="I68" t="str">
        <f>IF(ISBLANK(B68)," ",IF(ISNA(VLOOKUP(B68,#REF!,5,FALSE))," ",VLOOKUP(B68,#REF!,5,FALSE)))</f>
        <v xml:space="preserve"> </v>
      </c>
    </row>
    <row r="69" spans="1:9">
      <c r="A69" s="3"/>
      <c r="B69" s="2"/>
      <c r="C69" s="2"/>
      <c r="I69" t="str">
        <f>IF(ISBLANK(B69)," ",IF(ISNA(VLOOKUP(B69,#REF!,5,FALSE))," ",VLOOKUP(B69,#REF!,5,FALSE)))</f>
        <v xml:space="preserve"> </v>
      </c>
    </row>
    <row r="70" spans="1:9">
      <c r="A70" s="3"/>
      <c r="B70" s="2"/>
      <c r="C70" s="2"/>
      <c r="I70" t="str">
        <f>IF(ISBLANK(B70)," ",IF(ISNA(VLOOKUP(B70,#REF!,5,FALSE))," ",VLOOKUP(B70,#REF!,5,FALSE)))</f>
        <v xml:space="preserve"> </v>
      </c>
    </row>
    <row r="71" spans="1:9">
      <c r="A71" s="3"/>
      <c r="B71" s="2"/>
      <c r="C71" s="2"/>
      <c r="I71" t="str">
        <f>IF(ISBLANK(B71)," ",IF(ISNA(VLOOKUP(B71,#REF!,5,FALSE))," ",VLOOKUP(B71,#REF!,5,FALSE)))</f>
        <v xml:space="preserve"> </v>
      </c>
    </row>
    <row r="72" spans="1:9">
      <c r="A72" s="3"/>
      <c r="B72" s="2"/>
      <c r="C72" s="2"/>
      <c r="I72" t="str">
        <f>IF(ISBLANK(B72)," ",IF(ISNA(VLOOKUP(B72,#REF!,5,FALSE))," ",VLOOKUP(B72,#REF!,5,FALSE)))</f>
        <v xml:space="preserve"> </v>
      </c>
    </row>
    <row r="73" spans="1:9">
      <c r="A73" s="3"/>
      <c r="B73" s="2"/>
      <c r="C73" s="2"/>
      <c r="I73" t="str">
        <f>IF(ISBLANK(B73)," ",IF(ISNA(VLOOKUP(B73,#REF!,5,FALSE))," ",VLOOKUP(B73,#REF!,5,FALSE)))</f>
        <v xml:space="preserve"> </v>
      </c>
    </row>
    <row r="74" spans="1:9">
      <c r="A74" s="3"/>
      <c r="B74" s="2"/>
      <c r="C74" s="2"/>
      <c r="I74" t="str">
        <f>IF(ISBLANK(B74)," ",IF(ISNA(VLOOKUP(B74,#REF!,5,FALSE))," ",VLOOKUP(B74,#REF!,5,FALSE)))</f>
        <v xml:space="preserve"> </v>
      </c>
    </row>
    <row r="75" spans="1:9">
      <c r="A75" s="3"/>
      <c r="B75" s="2"/>
      <c r="C75" s="2"/>
      <c r="I75" t="str">
        <f>IF(ISBLANK(B75)," ",IF(ISNA(VLOOKUP(B75,#REF!,5,FALSE))," ",VLOOKUP(B75,#REF!,5,FALSE)))</f>
        <v xml:space="preserve"> </v>
      </c>
    </row>
    <row r="76" spans="1:9">
      <c r="A76" s="3"/>
      <c r="B76" s="2"/>
      <c r="C76" s="2"/>
      <c r="I76" t="str">
        <f>IF(ISBLANK(B76)," ",IF(ISNA(VLOOKUP(B76,#REF!,5,FALSE))," ",VLOOKUP(B76,#REF!,5,FALSE)))</f>
        <v xml:space="preserve"> </v>
      </c>
    </row>
    <row r="77" spans="1:9">
      <c r="A77" s="3"/>
      <c r="B77" s="2"/>
      <c r="C77" s="2"/>
      <c r="I77" t="str">
        <f>IF(ISBLANK(B77)," ",IF(ISNA(VLOOKUP(B77,#REF!,5,FALSE))," ",VLOOKUP(B77,#REF!,5,FALSE)))</f>
        <v xml:space="preserve"> </v>
      </c>
    </row>
    <row r="78" spans="1:9">
      <c r="A78" s="3"/>
      <c r="B78" s="2"/>
      <c r="C78" s="2"/>
      <c r="I78" t="str">
        <f>IF(ISBLANK(B78)," ",IF(ISNA(VLOOKUP(B78,#REF!,5,FALSE))," ",VLOOKUP(B78,#REF!,5,FALSE)))</f>
        <v xml:space="preserve"> </v>
      </c>
    </row>
    <row r="79" spans="1:9">
      <c r="A79" s="3"/>
      <c r="B79" s="2"/>
      <c r="C79" s="2"/>
      <c r="I79" t="str">
        <f>IF(ISBLANK(B79)," ",IF(ISNA(VLOOKUP(B79,#REF!,5,FALSE))," ",VLOOKUP(B79,#REF!,5,FALSE)))</f>
        <v xml:space="preserve"> </v>
      </c>
    </row>
    <row r="80" spans="1:9">
      <c r="A80" s="3"/>
      <c r="B80" s="2"/>
      <c r="C80" s="2"/>
      <c r="I80" t="str">
        <f>IF(ISBLANK(B80)," ",IF(ISNA(VLOOKUP(B80,#REF!,5,FALSE))," ",VLOOKUP(B80,#REF!,5,FALSE)))</f>
        <v xml:space="preserve"> </v>
      </c>
    </row>
    <row r="81" spans="1:9">
      <c r="A81" s="3"/>
      <c r="B81" s="2"/>
      <c r="C81" s="2"/>
      <c r="I81" t="str">
        <f>IF(ISBLANK(B81)," ",IF(ISNA(VLOOKUP(B81,#REF!,5,FALSE))," ",VLOOKUP(B81,#REF!,5,FALSE)))</f>
        <v xml:space="preserve"> </v>
      </c>
    </row>
    <row r="82" spans="1:9">
      <c r="A82" s="3"/>
      <c r="B82" s="2"/>
      <c r="C82" s="2"/>
      <c r="I82" t="str">
        <f>IF(ISBLANK(B82)," ",IF(ISNA(VLOOKUP(B82,#REF!,5,FALSE))," ",VLOOKUP(B82,#REF!,5,FALSE)))</f>
        <v xml:space="preserve"> </v>
      </c>
    </row>
    <row r="83" spans="1:9">
      <c r="A83" s="3"/>
      <c r="B83" s="2"/>
      <c r="C83" s="2"/>
      <c r="I83" t="str">
        <f>IF(ISBLANK(B83)," ",IF(ISNA(VLOOKUP(B83,#REF!,5,FALSE))," ",VLOOKUP(B83,#REF!,5,FALSE)))</f>
        <v xml:space="preserve"> </v>
      </c>
    </row>
    <row r="84" spans="1:9">
      <c r="A84" s="3"/>
      <c r="B84" s="2"/>
      <c r="C84" s="2"/>
      <c r="I84" t="str">
        <f>IF(ISBLANK(B84)," ",IF(ISNA(VLOOKUP(B84,#REF!,5,FALSE))," ",VLOOKUP(B84,#REF!,5,FALSE)))</f>
        <v xml:space="preserve"> </v>
      </c>
    </row>
    <row r="85" spans="1:9">
      <c r="A85" s="3"/>
      <c r="B85" s="2"/>
      <c r="C85" s="2"/>
      <c r="I85" t="str">
        <f>IF(ISBLANK(B85)," ",IF(ISNA(VLOOKUP(B85,#REF!,5,FALSE))," ",VLOOKUP(B85,#REF!,5,FALSE)))</f>
        <v xml:space="preserve"> </v>
      </c>
    </row>
    <row r="86" spans="1:9">
      <c r="A86" s="3"/>
      <c r="B86" s="2"/>
      <c r="C86" s="2"/>
      <c r="I86" t="str">
        <f>IF(ISBLANK(B86)," ",IF(ISNA(VLOOKUP(B86,#REF!,5,FALSE))," ",VLOOKUP(B86,#REF!,5,FALSE)))</f>
        <v xml:space="preserve"> </v>
      </c>
    </row>
    <row r="87" spans="1:9">
      <c r="A87" s="3"/>
      <c r="B87" s="2"/>
      <c r="C87" s="2"/>
      <c r="I87" t="str">
        <f>IF(ISBLANK(B87)," ",IF(ISNA(VLOOKUP(B87,#REF!,5,FALSE))," ",VLOOKUP(B87,#REF!,5,FALSE)))</f>
        <v xml:space="preserve"> </v>
      </c>
    </row>
    <row r="88" spans="1:9">
      <c r="A88" s="3"/>
      <c r="B88" s="2"/>
      <c r="C88" s="2"/>
      <c r="I88" t="str">
        <f>IF(ISBLANK(B88)," ",IF(ISNA(VLOOKUP(B88,#REF!,5,FALSE))," ",VLOOKUP(B88,#REF!,5,FALSE)))</f>
        <v xml:space="preserve"> </v>
      </c>
    </row>
    <row r="89" spans="1:9">
      <c r="A89" s="3"/>
      <c r="B89" s="2"/>
      <c r="C89" s="2"/>
      <c r="I89" t="str">
        <f>IF(ISBLANK(B89)," ",IF(ISNA(VLOOKUP(B89,#REF!,5,FALSE))," ",VLOOKUP(B89,#REF!,5,FALSE)))</f>
        <v xml:space="preserve"> </v>
      </c>
    </row>
    <row r="90" spans="1:9">
      <c r="A90" s="3"/>
      <c r="B90" s="2"/>
      <c r="C90" s="2"/>
      <c r="I90" t="str">
        <f>IF(ISBLANK(B90)," ",IF(ISNA(VLOOKUP(B90,#REF!,5,FALSE))," ",VLOOKUP(B90,#REF!,5,FALSE)))</f>
        <v xml:space="preserve"> </v>
      </c>
    </row>
    <row r="91" spans="1:9">
      <c r="A91" s="3"/>
      <c r="B91" s="2"/>
      <c r="C91" s="2"/>
      <c r="I91" t="str">
        <f>IF(ISBLANK(B91)," ",IF(ISNA(VLOOKUP(B91,#REF!,5,FALSE))," ",VLOOKUP(B91,#REF!,5,FALSE)))</f>
        <v xml:space="preserve"> </v>
      </c>
    </row>
    <row r="92" spans="1:9">
      <c r="A92" s="3"/>
      <c r="B92" s="2"/>
      <c r="C92" s="2"/>
      <c r="I92" t="str">
        <f>IF(ISBLANK(B92)," ",IF(ISNA(VLOOKUP(B92,#REF!,5,FALSE))," ",VLOOKUP(B92,#REF!,5,FALSE)))</f>
        <v xml:space="preserve"> </v>
      </c>
    </row>
    <row r="93" spans="1:9">
      <c r="A93" s="3"/>
      <c r="B93" s="2"/>
      <c r="C93" s="2"/>
      <c r="I93" t="str">
        <f>IF(ISBLANK(B93)," ",IF(ISNA(VLOOKUP(B93,#REF!,5,FALSE))," ",VLOOKUP(B93,#REF!,5,FALSE)))</f>
        <v xml:space="preserve"> </v>
      </c>
    </row>
    <row r="94" spans="1:9">
      <c r="A94" s="3"/>
      <c r="B94" s="2"/>
      <c r="C94" s="2"/>
      <c r="I94" t="str">
        <f>IF(ISBLANK(B94)," ",IF(ISNA(VLOOKUP(B94,#REF!,5,FALSE))," ",VLOOKUP(B94,#REF!,5,FALSE)))</f>
        <v xml:space="preserve"> </v>
      </c>
    </row>
    <row r="95" spans="1:9">
      <c r="A95" s="3"/>
      <c r="B95" s="2"/>
      <c r="C95" s="2"/>
      <c r="I95" t="str">
        <f>IF(ISBLANK(B95)," ",IF(ISNA(VLOOKUP(B95,#REF!,5,FALSE))," ",VLOOKUP(B95,#REF!,5,FALSE)))</f>
        <v xml:space="preserve"> </v>
      </c>
    </row>
    <row r="96" spans="1:9">
      <c r="A96" s="3"/>
      <c r="B96" s="2"/>
      <c r="C96" s="2"/>
      <c r="I96" t="str">
        <f>IF(ISBLANK(B96)," ",IF(ISNA(VLOOKUP(B96,#REF!,5,FALSE))," ",VLOOKUP(B96,#REF!,5,FALSE)))</f>
        <v xml:space="preserve"> </v>
      </c>
    </row>
    <row r="97" spans="1:9">
      <c r="A97" s="3"/>
      <c r="B97" s="2"/>
      <c r="C97" s="2"/>
      <c r="I97" t="str">
        <f>IF(ISBLANK(B97)," ",IF(ISNA(VLOOKUP(B97,#REF!,5,FALSE))," ",VLOOKUP(B97,#REF!,5,FALSE)))</f>
        <v xml:space="preserve"> </v>
      </c>
    </row>
    <row r="98" spans="1:9">
      <c r="A98" s="3"/>
      <c r="B98" s="2"/>
      <c r="C98" s="2"/>
      <c r="I98" t="str">
        <f>IF(ISBLANK(B98)," ",IF(ISNA(VLOOKUP(B98,#REF!,5,FALSE))," ",VLOOKUP(B98,#REF!,5,FALSE)))</f>
        <v xml:space="preserve"> </v>
      </c>
    </row>
    <row r="99" spans="1:9">
      <c r="A99" s="3"/>
      <c r="B99" s="2"/>
      <c r="C99" s="2"/>
      <c r="I99" t="str">
        <f>IF(ISBLANK(B99)," ",IF(ISNA(VLOOKUP(B99,#REF!,5,FALSE))," ",VLOOKUP(B99,#REF!,5,FALSE)))</f>
        <v xml:space="preserve"> </v>
      </c>
    </row>
    <row r="100" spans="1:9">
      <c r="A100" s="3"/>
      <c r="B100" s="2"/>
      <c r="C100" s="2"/>
      <c r="I100" t="str">
        <f>IF(ISBLANK(B100)," ",IF(ISNA(VLOOKUP(B100,#REF!,5,FALSE))," ",VLOOKUP(B100,#REF!,5,FALSE)))</f>
        <v xml:space="preserve"> </v>
      </c>
    </row>
    <row r="101" spans="1:9">
      <c r="A101" s="3"/>
      <c r="B101" s="2"/>
      <c r="C101" s="2"/>
      <c r="I101" t="str">
        <f>IF(ISBLANK(B101)," ",IF(ISNA(VLOOKUP(B101,#REF!,5,FALSE))," ",VLOOKUP(B101,#REF!,5,FALSE)))</f>
        <v xml:space="preserve"> </v>
      </c>
    </row>
    <row r="102" spans="1:9">
      <c r="A102" s="3"/>
      <c r="B102" s="2"/>
      <c r="C102" s="2"/>
      <c r="I102" t="str">
        <f>IF(ISBLANK(B102)," ",IF(ISNA(VLOOKUP(B102,#REF!,5,FALSE))," ",VLOOKUP(B102,#REF!,5,FALSE)))</f>
        <v xml:space="preserve"> </v>
      </c>
    </row>
    <row r="103" spans="1:9">
      <c r="A103" s="3"/>
      <c r="B103" s="2"/>
      <c r="C103" s="2"/>
      <c r="I103" t="str">
        <f>IF(ISBLANK(B103)," ",IF(ISNA(VLOOKUP(B103,#REF!,5,FALSE))," ",VLOOKUP(B103,#REF!,5,FALSE)))</f>
        <v xml:space="preserve"> </v>
      </c>
    </row>
    <row r="104" spans="1:9">
      <c r="A104" s="3"/>
      <c r="B104" s="2"/>
      <c r="C104" s="2"/>
      <c r="I104" t="str">
        <f>IF(ISBLANK(B104)," ",IF(ISNA(VLOOKUP(B104,#REF!,5,FALSE))," ",VLOOKUP(B104,#REF!,5,FALSE)))</f>
        <v xml:space="preserve"> </v>
      </c>
    </row>
    <row r="105" spans="1:9">
      <c r="A105" s="3"/>
      <c r="B105" s="2"/>
      <c r="C105" s="2"/>
      <c r="I105" t="str">
        <f>IF(ISBLANK(B105)," ",IF(ISNA(VLOOKUP(B105,#REF!,5,FALSE))," ",VLOOKUP(B105,#REF!,5,FALSE)))</f>
        <v xml:space="preserve"> </v>
      </c>
    </row>
    <row r="106" spans="1:9">
      <c r="A106" s="3"/>
      <c r="B106" s="2"/>
      <c r="C106" s="2"/>
      <c r="I106" t="str">
        <f>IF(ISBLANK(B106)," ",IF(ISNA(VLOOKUP(B106,#REF!,5,FALSE))," ",VLOOKUP(B106,#REF!,5,FALSE)))</f>
        <v xml:space="preserve"> </v>
      </c>
    </row>
    <row r="107" spans="1:9">
      <c r="A107" s="3"/>
      <c r="B107" s="2"/>
      <c r="C107" s="2"/>
      <c r="I107" t="str">
        <f>IF(ISBLANK(B107)," ",IF(ISNA(VLOOKUP(B107,#REF!,5,FALSE))," ",VLOOKUP(B107,#REF!,5,FALSE)))</f>
        <v xml:space="preserve"> </v>
      </c>
    </row>
    <row r="108" spans="1:9">
      <c r="A108" s="3"/>
      <c r="B108" s="2"/>
      <c r="C108" s="2"/>
      <c r="I108" t="str">
        <f>IF(ISBLANK(B108)," ",IF(ISNA(VLOOKUP(B108,#REF!,5,FALSE))," ",VLOOKUP(B108,#REF!,5,FALSE)))</f>
        <v xml:space="preserve"> </v>
      </c>
    </row>
    <row r="109" spans="1:9">
      <c r="A109" s="3"/>
      <c r="B109" s="2"/>
      <c r="C109" s="2"/>
      <c r="I109" t="str">
        <f>IF(ISBLANK(B109)," ",IF(ISNA(VLOOKUP(B109,#REF!,5,FALSE))," ",VLOOKUP(B109,#REF!,5,FALSE)))</f>
        <v xml:space="preserve"> </v>
      </c>
    </row>
    <row r="110" spans="1:9">
      <c r="A110" s="3"/>
      <c r="B110" s="2"/>
      <c r="C110" s="2"/>
      <c r="I110" t="str">
        <f>IF(ISBLANK(B110)," ",IF(ISNA(VLOOKUP(B110,#REF!,5,FALSE))," ",VLOOKUP(B110,#REF!,5,FALSE)))</f>
        <v xml:space="preserve"> </v>
      </c>
    </row>
    <row r="111" spans="1:9">
      <c r="A111" s="3"/>
      <c r="B111" s="2"/>
      <c r="C111" s="2"/>
      <c r="I111" t="str">
        <f>IF(ISBLANK(B111)," ",IF(ISNA(VLOOKUP(B111,#REF!,5,FALSE))," ",VLOOKUP(B111,#REF!,5,FALSE)))</f>
        <v xml:space="preserve"> </v>
      </c>
    </row>
    <row r="112" spans="1:9">
      <c r="A112" s="3"/>
      <c r="B112" s="2"/>
      <c r="C112" s="2"/>
      <c r="I112" t="str">
        <f>IF(ISBLANK(B112)," ",IF(ISNA(VLOOKUP(B112,#REF!,5,FALSE))," ",VLOOKUP(B112,#REF!,5,FALSE)))</f>
        <v xml:space="preserve"> </v>
      </c>
    </row>
    <row r="113" spans="1:9">
      <c r="A113" s="3"/>
      <c r="B113" s="2"/>
      <c r="C113" s="2"/>
      <c r="I113" t="str">
        <f>IF(ISBLANK(B113)," ",IF(ISNA(VLOOKUP(B113,#REF!,5,FALSE))," ",VLOOKUP(B113,#REF!,5,FALSE)))</f>
        <v xml:space="preserve"> </v>
      </c>
    </row>
    <row r="114" spans="1:9">
      <c r="A114" s="3"/>
      <c r="B114" s="2"/>
      <c r="C114" s="2"/>
      <c r="I114" t="str">
        <f>IF(ISBLANK(B114)," ",IF(ISNA(VLOOKUP(B114,#REF!,5,FALSE))," ",VLOOKUP(B114,#REF!,5,FALSE)))</f>
        <v xml:space="preserve"> </v>
      </c>
    </row>
    <row r="115" spans="1:9">
      <c r="A115" s="3"/>
      <c r="B115" s="2"/>
      <c r="C115" s="2"/>
      <c r="I115" t="str">
        <f>IF(ISBLANK(B115)," ",IF(ISNA(VLOOKUP(B115,#REF!,5,FALSE))," ",VLOOKUP(B115,#REF!,5,FALSE)))</f>
        <v xml:space="preserve"> </v>
      </c>
    </row>
    <row r="116" spans="1:9">
      <c r="A116" s="3"/>
      <c r="B116" s="2"/>
      <c r="C116" s="2"/>
      <c r="I116" t="str">
        <f>IF(ISBLANK(B116)," ",IF(ISNA(VLOOKUP(B116,#REF!,5,FALSE))," ",VLOOKUP(B116,#REF!,5,FALSE)))</f>
        <v xml:space="preserve"> </v>
      </c>
    </row>
    <row r="117" spans="1:9">
      <c r="A117" s="3"/>
      <c r="B117" s="2"/>
      <c r="C117" s="2"/>
      <c r="I117" t="str">
        <f>IF(ISBLANK(B117)," ",IF(ISNA(VLOOKUP(B117,#REF!,5,FALSE))," ",VLOOKUP(B117,#REF!,5,FALSE)))</f>
        <v xml:space="preserve"> </v>
      </c>
    </row>
    <row r="118" spans="1:9">
      <c r="A118" s="3"/>
      <c r="B118" s="2"/>
      <c r="C118" s="2"/>
      <c r="I118" t="str">
        <f>IF(ISBLANK(B118)," ",IF(ISNA(VLOOKUP(B118,#REF!,5,FALSE))," ",VLOOKUP(B118,#REF!,5,FALSE)))</f>
        <v xml:space="preserve"> </v>
      </c>
    </row>
    <row r="119" spans="1:9">
      <c r="A119" s="3"/>
      <c r="B119" s="2"/>
      <c r="C119" s="2"/>
      <c r="I119" t="str">
        <f>IF(ISBLANK(B119)," ",IF(ISNA(VLOOKUP(B119,#REF!,5,FALSE))," ",VLOOKUP(B119,#REF!,5,FALSE)))</f>
        <v xml:space="preserve"> </v>
      </c>
    </row>
    <row r="120" spans="1:9">
      <c r="A120" s="3"/>
      <c r="B120" s="2"/>
      <c r="C120" s="2"/>
      <c r="I120" t="str">
        <f>IF(ISBLANK(B120)," ",IF(ISNA(VLOOKUP(B120,#REF!,5,FALSE))," ",VLOOKUP(B120,#REF!,5,FALSE)))</f>
        <v xml:space="preserve"> </v>
      </c>
    </row>
    <row r="121" spans="1:9">
      <c r="A121" s="3"/>
      <c r="B121" s="2"/>
      <c r="C121" s="2"/>
      <c r="I121" t="str">
        <f>IF(ISBLANK(B121)," ",IF(ISNA(VLOOKUP(B121,#REF!,5,FALSE))," ",VLOOKUP(B121,#REF!,5,FALSE)))</f>
        <v xml:space="preserve"> </v>
      </c>
    </row>
    <row r="122" spans="1:9">
      <c r="A122" s="3"/>
      <c r="B122" s="2"/>
      <c r="C122" s="2"/>
      <c r="I122" t="str">
        <f>IF(ISBLANK(B122)," ",IF(ISNA(VLOOKUP(B122,#REF!,5,FALSE))," ",VLOOKUP(B122,#REF!,5,FALSE)))</f>
        <v xml:space="preserve"> </v>
      </c>
    </row>
    <row r="123" spans="1:9">
      <c r="A123" s="3"/>
      <c r="B123" s="2"/>
      <c r="C123" s="2"/>
      <c r="I123" t="str">
        <f>IF(ISBLANK(B123)," ",IF(ISNA(VLOOKUP(B123,#REF!,5,FALSE))," ",VLOOKUP(B123,#REF!,5,FALSE)))</f>
        <v xml:space="preserve"> </v>
      </c>
    </row>
    <row r="124" spans="1:9">
      <c r="A124" s="3"/>
      <c r="B124" s="2"/>
      <c r="C124" s="2"/>
      <c r="I124" t="str">
        <f>IF(ISBLANK(B124)," ",IF(ISNA(VLOOKUP(B124,#REF!,5,FALSE))," ",VLOOKUP(B124,#REF!,5,FALSE)))</f>
        <v xml:space="preserve"> </v>
      </c>
    </row>
    <row r="125" spans="1:9">
      <c r="A125" s="3"/>
      <c r="B125" s="2"/>
      <c r="C125" s="2"/>
      <c r="I125" t="str">
        <f>IF(ISBLANK(B125)," ",IF(ISNA(VLOOKUP(B125,#REF!,5,FALSE))," ",VLOOKUP(B125,#REF!,5,FALSE)))</f>
        <v xml:space="preserve"> </v>
      </c>
    </row>
    <row r="126" spans="1:9">
      <c r="A126" s="3"/>
      <c r="B126" s="2"/>
      <c r="C126" s="2"/>
      <c r="I126" t="str">
        <f>IF(ISBLANK(B126)," ",IF(ISNA(VLOOKUP(B126,#REF!,5,FALSE))," ",VLOOKUP(B126,#REF!,5,FALSE)))</f>
        <v xml:space="preserve"> </v>
      </c>
    </row>
    <row r="127" spans="1:9">
      <c r="A127" s="3"/>
      <c r="B127" s="2"/>
      <c r="C127" s="2"/>
      <c r="I127" t="str">
        <f>IF(ISBLANK(B127)," ",IF(ISNA(VLOOKUP(B127,#REF!,5,FALSE))," ",VLOOKUP(B127,#REF!,5,FALSE)))</f>
        <v xml:space="preserve"> </v>
      </c>
    </row>
    <row r="128" spans="1:9">
      <c r="A128" s="3"/>
      <c r="B128" s="2"/>
      <c r="C128" s="2"/>
      <c r="I128" t="str">
        <f>IF(ISBLANK(B128)," ",IF(ISNA(VLOOKUP(B128,#REF!,5,FALSE))," ",VLOOKUP(B128,#REF!,5,FALSE)))</f>
        <v xml:space="preserve"> </v>
      </c>
    </row>
    <row r="129" spans="1:9">
      <c r="A129" s="3"/>
      <c r="B129" s="2"/>
      <c r="C129" s="2"/>
      <c r="I129" t="str">
        <f>IF(ISBLANK(B129)," ",IF(ISNA(VLOOKUP(B129,#REF!,5,FALSE))," ",VLOOKUP(B129,#REF!,5,FALSE)))</f>
        <v xml:space="preserve"> </v>
      </c>
    </row>
    <row r="130" spans="1:9">
      <c r="A130" s="3"/>
      <c r="B130" s="2"/>
      <c r="C130" s="2"/>
      <c r="I130" t="str">
        <f>IF(ISBLANK(B130)," ",IF(ISNA(VLOOKUP(B130,#REF!,5,FALSE))," ",VLOOKUP(B130,#REF!,5,FALSE)))</f>
        <v xml:space="preserve"> </v>
      </c>
    </row>
    <row r="131" spans="1:9">
      <c r="A131" s="3"/>
      <c r="B131" s="2"/>
      <c r="C131" s="2"/>
      <c r="I131" t="str">
        <f>IF(ISBLANK(B131)," ",IF(ISNA(VLOOKUP(B131,#REF!,5,FALSE))," ",VLOOKUP(B131,#REF!,5,FALSE)))</f>
        <v xml:space="preserve"> </v>
      </c>
    </row>
    <row r="132" spans="1:9">
      <c r="A132" s="3"/>
      <c r="B132" s="2"/>
      <c r="C132" s="2"/>
      <c r="I132" t="str">
        <f>IF(ISBLANK(B132)," ",IF(ISNA(VLOOKUP(B132,#REF!,5,FALSE))," ",VLOOKUP(B132,#REF!,5,FALSE)))</f>
        <v xml:space="preserve"> </v>
      </c>
    </row>
    <row r="133" spans="1:9">
      <c r="A133" s="3"/>
      <c r="B133" s="2"/>
      <c r="C133" s="2"/>
      <c r="I133" t="str">
        <f>IF(ISBLANK(B133)," ",IF(ISNA(VLOOKUP(B133,#REF!,5,FALSE))," ",VLOOKUP(B133,#REF!,5,FALSE)))</f>
        <v xml:space="preserve"> </v>
      </c>
    </row>
    <row r="134" spans="1:9">
      <c r="A134" s="3"/>
      <c r="B134" s="2"/>
      <c r="C134" s="2"/>
      <c r="I134" t="str">
        <f>IF(ISBLANK(B134)," ",IF(ISNA(VLOOKUP(B134,#REF!,5,FALSE))," ",VLOOKUP(B134,#REF!,5,FALSE)))</f>
        <v xml:space="preserve"> </v>
      </c>
    </row>
    <row r="135" spans="1:9">
      <c r="A135" s="3"/>
      <c r="B135" s="2"/>
      <c r="C135" s="2"/>
      <c r="I135" t="str">
        <f>IF(ISBLANK(B135)," ",IF(ISNA(VLOOKUP(B135,#REF!,5,FALSE))," ",VLOOKUP(B135,#REF!,5,FALSE)))</f>
        <v xml:space="preserve"> </v>
      </c>
    </row>
    <row r="136" spans="1:9">
      <c r="A136" s="3"/>
      <c r="B136" s="2"/>
      <c r="C136" s="2"/>
      <c r="I136" t="str">
        <f>IF(ISBLANK(B136)," ",IF(ISNA(VLOOKUP(B136,#REF!,5,FALSE))," ",VLOOKUP(B136,#REF!,5,FALSE)))</f>
        <v xml:space="preserve"> </v>
      </c>
    </row>
    <row r="137" spans="1:9">
      <c r="A137" s="3"/>
      <c r="B137" s="2"/>
      <c r="C137" s="2"/>
      <c r="I137" t="str">
        <f>IF(ISBLANK(B137)," ",IF(ISNA(VLOOKUP(B137,#REF!,5,FALSE))," ",VLOOKUP(B137,#REF!,5,FALSE)))</f>
        <v xml:space="preserve"> </v>
      </c>
    </row>
    <row r="138" spans="1:9">
      <c r="A138" s="3"/>
      <c r="B138" s="2"/>
      <c r="C138" s="2"/>
      <c r="I138" t="str">
        <f>IF(ISBLANK(B138)," ",IF(ISNA(VLOOKUP(B138,#REF!,5,FALSE))," ",VLOOKUP(B138,#REF!,5,FALSE)))</f>
        <v xml:space="preserve"> </v>
      </c>
    </row>
    <row r="139" spans="1:9">
      <c r="A139" s="3"/>
      <c r="B139" s="2"/>
      <c r="C139" s="2"/>
      <c r="I139" t="str">
        <f>IF(ISBLANK(B139)," ",IF(ISNA(VLOOKUP(B139,#REF!,5,FALSE))," ",VLOOKUP(B139,#REF!,5,FALSE)))</f>
        <v xml:space="preserve"> </v>
      </c>
    </row>
    <row r="140" spans="1:9">
      <c r="A140" s="3"/>
      <c r="B140" s="2"/>
      <c r="C140" s="2"/>
      <c r="I140" t="str">
        <f>IF(ISBLANK(B140)," ",IF(ISNA(VLOOKUP(B140,#REF!,5,FALSE))," ",VLOOKUP(B140,#REF!,5,FALSE)))</f>
        <v xml:space="preserve"> </v>
      </c>
    </row>
    <row r="141" spans="1:9">
      <c r="A141" s="3"/>
      <c r="B141" s="2"/>
      <c r="C141" s="2"/>
      <c r="I141" t="str">
        <f>IF(ISBLANK(B141)," ",IF(ISNA(VLOOKUP(B141,#REF!,5,FALSE))," ",VLOOKUP(B141,#REF!,5,FALSE)))</f>
        <v xml:space="preserve"> </v>
      </c>
    </row>
    <row r="142" spans="1:9">
      <c r="A142" s="3"/>
      <c r="B142" s="2"/>
      <c r="C142" s="2"/>
      <c r="I142" t="str">
        <f>IF(ISBLANK(B142)," ",IF(ISNA(VLOOKUP(B142,#REF!,5,FALSE))," ",VLOOKUP(B142,#REF!,5,FALSE)))</f>
        <v xml:space="preserve"> </v>
      </c>
    </row>
    <row r="143" spans="1:9">
      <c r="A143" s="3"/>
      <c r="B143" s="2"/>
      <c r="C143" s="2"/>
      <c r="I143" t="str">
        <f>IF(ISBLANK(B143)," ",IF(ISNA(VLOOKUP(B143,#REF!,5,FALSE))," ",VLOOKUP(B143,#REF!,5,FALSE)))</f>
        <v xml:space="preserve"> </v>
      </c>
    </row>
    <row r="144" spans="1:9">
      <c r="A144" s="3"/>
      <c r="B144" s="2"/>
      <c r="C144" s="2"/>
      <c r="I144" t="str">
        <f>IF(ISBLANK(B144)," ",IF(ISNA(VLOOKUP(B144,#REF!,5,FALSE))," ",VLOOKUP(B144,#REF!,5,FALSE)))</f>
        <v xml:space="preserve"> </v>
      </c>
    </row>
    <row r="145" spans="1:9">
      <c r="A145" s="3"/>
      <c r="B145" s="2"/>
      <c r="C145" s="2"/>
      <c r="I145" t="str">
        <f>IF(ISBLANK(B145)," ",IF(ISNA(VLOOKUP(B145,#REF!,5,FALSE))," ",VLOOKUP(B145,#REF!,5,FALSE)))</f>
        <v xml:space="preserve"> </v>
      </c>
    </row>
    <row r="146" spans="1:9">
      <c r="A146" s="3"/>
      <c r="B146" s="2"/>
      <c r="C146" s="2"/>
      <c r="I146" t="str">
        <f>IF(ISBLANK(B146)," ",IF(ISNA(VLOOKUP(B146,#REF!,5,FALSE))," ",VLOOKUP(B146,#REF!,5,FALSE)))</f>
        <v xml:space="preserve"> </v>
      </c>
    </row>
    <row r="147" spans="1:9">
      <c r="A147" s="3"/>
      <c r="B147" s="2"/>
      <c r="C147" s="2"/>
      <c r="I147" t="str">
        <f>IF(ISBLANK(B147)," ",IF(ISNA(VLOOKUP(B147,#REF!,5,FALSE))," ",VLOOKUP(B147,#REF!,5,FALSE)))</f>
        <v xml:space="preserve"> </v>
      </c>
    </row>
    <row r="148" spans="1:9">
      <c r="A148" s="3"/>
      <c r="B148" s="2"/>
      <c r="C148" s="2"/>
      <c r="I148" t="str">
        <f>IF(ISBLANK(B148)," ",IF(ISNA(VLOOKUP(B148,#REF!,5,FALSE))," ",VLOOKUP(B148,#REF!,5,FALSE)))</f>
        <v xml:space="preserve"> </v>
      </c>
    </row>
    <row r="149" spans="1:9">
      <c r="A149" s="3"/>
      <c r="B149" s="2"/>
      <c r="C149" s="2"/>
      <c r="I149" t="str">
        <f>IF(ISBLANK(B149)," ",IF(ISNA(VLOOKUP(B149,#REF!,5,FALSE))," ",VLOOKUP(B149,#REF!,5,FALSE)))</f>
        <v xml:space="preserve"> </v>
      </c>
    </row>
    <row r="150" spans="1:9">
      <c r="A150" s="3"/>
      <c r="B150" s="2"/>
      <c r="C150" s="2"/>
      <c r="I150" t="str">
        <f>IF(ISBLANK(B150)," ",IF(ISNA(VLOOKUP(B150,#REF!,5,FALSE))," ",VLOOKUP(B150,#REF!,5,FALSE)))</f>
        <v xml:space="preserve"> </v>
      </c>
    </row>
    <row r="151" spans="1:9">
      <c r="A151" s="3"/>
      <c r="B151" s="2"/>
      <c r="C151" s="2"/>
      <c r="I151" t="str">
        <f>IF(ISBLANK(B151)," ",IF(ISNA(VLOOKUP(B151,#REF!,5,FALSE))," ",VLOOKUP(B151,#REF!,5,FALSE)))</f>
        <v xml:space="preserve"> </v>
      </c>
    </row>
    <row r="152" spans="1:9">
      <c r="A152" s="3"/>
      <c r="B152" s="2"/>
      <c r="C152" s="2"/>
      <c r="I152" t="str">
        <f>IF(ISBLANK(B152)," ",IF(ISNA(VLOOKUP(B152,#REF!,5,FALSE))," ",VLOOKUP(B152,#REF!,5,FALSE)))</f>
        <v xml:space="preserve"> </v>
      </c>
    </row>
    <row r="153" spans="1:9">
      <c r="A153" s="3"/>
      <c r="B153" s="2"/>
      <c r="C153" s="2"/>
      <c r="I153" t="str">
        <f>IF(ISBLANK(B153)," ",IF(ISNA(VLOOKUP(B153,#REF!,5,FALSE))," ",VLOOKUP(B153,#REF!,5,FALSE)))</f>
        <v xml:space="preserve"> </v>
      </c>
    </row>
    <row r="154" spans="1:9">
      <c r="A154" s="3"/>
      <c r="B154" s="2"/>
      <c r="C154" s="2"/>
      <c r="I154" t="str">
        <f>IF(ISBLANK(B154)," ",IF(ISNA(VLOOKUP(B154,#REF!,5,FALSE))," ",VLOOKUP(B154,#REF!,5,FALSE)))</f>
        <v xml:space="preserve"> </v>
      </c>
    </row>
    <row r="155" spans="1:9">
      <c r="A155" s="3"/>
      <c r="B155" s="2"/>
      <c r="C155" s="2"/>
      <c r="I155" t="str">
        <f>IF(ISBLANK(B155)," ",IF(ISNA(VLOOKUP(B155,#REF!,5,FALSE))," ",VLOOKUP(B155,#REF!,5,FALSE)))</f>
        <v xml:space="preserve"> </v>
      </c>
    </row>
    <row r="156" spans="1:9">
      <c r="A156" s="3"/>
      <c r="B156" s="2"/>
      <c r="C156" s="2"/>
      <c r="I156" t="str">
        <f>IF(ISBLANK(B156)," ",IF(ISNA(VLOOKUP(B156,#REF!,5,FALSE))," ",VLOOKUP(B156,#REF!,5,FALSE)))</f>
        <v xml:space="preserve"> </v>
      </c>
    </row>
    <row r="157" spans="1:9">
      <c r="A157" s="3"/>
      <c r="B157" s="2"/>
      <c r="C157" s="2"/>
      <c r="I157" t="str">
        <f>IF(ISBLANK(B157)," ",IF(ISNA(VLOOKUP(B157,#REF!,5,FALSE))," ",VLOOKUP(B157,#REF!,5,FALSE)))</f>
        <v xml:space="preserve"> </v>
      </c>
    </row>
    <row r="158" spans="1:9">
      <c r="A158" s="3"/>
      <c r="B158" s="2"/>
      <c r="C158" s="2"/>
      <c r="I158" t="str">
        <f>IF(ISBLANK(B158)," ",IF(ISNA(VLOOKUP(B158,#REF!,5,FALSE))," ",VLOOKUP(B158,#REF!,5,FALSE)))</f>
        <v xml:space="preserve"> </v>
      </c>
    </row>
    <row r="159" spans="1:9">
      <c r="A159" s="3"/>
      <c r="B159" s="2"/>
      <c r="C159" s="2"/>
      <c r="I159" t="str">
        <f>IF(ISBLANK(B159)," ",IF(ISNA(VLOOKUP(B159,#REF!,5,FALSE))," ",VLOOKUP(B159,#REF!,5,FALSE)))</f>
        <v xml:space="preserve"> </v>
      </c>
    </row>
    <row r="160" spans="1:9">
      <c r="A160" s="3"/>
      <c r="B160" s="2"/>
      <c r="C160" s="2"/>
      <c r="I160" t="str">
        <f>IF(ISBLANK(B160)," ",IF(ISNA(VLOOKUP(B160,#REF!,5,FALSE))," ",VLOOKUP(B160,#REF!,5,FALSE)))</f>
        <v xml:space="preserve"> </v>
      </c>
    </row>
    <row r="161" spans="1:9">
      <c r="A161" s="3"/>
      <c r="B161" s="2"/>
      <c r="C161" s="2"/>
      <c r="I161" t="str">
        <f>IF(ISBLANK(B161)," ",IF(ISNA(VLOOKUP(B161,#REF!,5,FALSE))," ",VLOOKUP(B161,#REF!,5,FALSE)))</f>
        <v xml:space="preserve"> </v>
      </c>
    </row>
    <row r="162" spans="1:9">
      <c r="A162" s="3"/>
      <c r="B162" s="2"/>
      <c r="C162" s="2"/>
      <c r="I162" t="str">
        <f>IF(ISBLANK(B162)," ",IF(ISNA(VLOOKUP(B162,#REF!,5,FALSE))," ",VLOOKUP(B162,#REF!,5,FALSE)))</f>
        <v xml:space="preserve"> </v>
      </c>
    </row>
    <row r="163" spans="1:9">
      <c r="A163" s="3"/>
      <c r="B163" s="2"/>
      <c r="C163" s="2"/>
      <c r="I163" t="str">
        <f>IF(ISBLANK(B163)," ",IF(ISNA(VLOOKUP(B163,#REF!,5,FALSE))," ",VLOOKUP(B163,#REF!,5,FALSE)))</f>
        <v xml:space="preserve"> </v>
      </c>
    </row>
    <row r="164" spans="1:9">
      <c r="A164" s="3"/>
      <c r="B164" s="2"/>
      <c r="C164" s="2"/>
      <c r="I164" t="str">
        <f>IF(ISBLANK(B164)," ",IF(ISNA(VLOOKUP(B164,#REF!,5,FALSE))," ",VLOOKUP(B164,#REF!,5,FALSE)))</f>
        <v xml:space="preserve"> </v>
      </c>
    </row>
    <row r="165" spans="1:9">
      <c r="A165" s="3"/>
      <c r="B165" s="2"/>
      <c r="C165" s="2"/>
      <c r="I165" t="str">
        <f>IF(ISBLANK(B165)," ",IF(ISNA(VLOOKUP(B165,#REF!,5,FALSE))," ",VLOOKUP(B165,#REF!,5,FALSE)))</f>
        <v xml:space="preserve"> </v>
      </c>
    </row>
    <row r="166" spans="1:9">
      <c r="A166" s="3"/>
      <c r="B166" s="2"/>
      <c r="C166" s="2"/>
      <c r="I166" t="str">
        <f>IF(ISBLANK(B166)," ",IF(ISNA(VLOOKUP(B166,#REF!,5,FALSE))," ",VLOOKUP(B166,#REF!,5,FALSE)))</f>
        <v xml:space="preserve"> </v>
      </c>
    </row>
    <row r="167" spans="1:9">
      <c r="A167" s="3"/>
      <c r="B167" s="2"/>
      <c r="C167" s="2"/>
      <c r="I167" t="str">
        <f>IF(ISBLANK(B167)," ",IF(ISNA(VLOOKUP(B167,#REF!,5,FALSE))," ",VLOOKUP(B167,#REF!,5,FALSE)))</f>
        <v xml:space="preserve"> </v>
      </c>
    </row>
    <row r="168" spans="1:9">
      <c r="A168" s="3"/>
      <c r="B168" s="2"/>
      <c r="C168" s="2"/>
      <c r="I168" t="str">
        <f>IF(ISBLANK(B168)," ",IF(ISNA(VLOOKUP(B168,#REF!,5,FALSE))," ",VLOOKUP(B168,#REF!,5,FALSE)))</f>
        <v xml:space="preserve"> </v>
      </c>
    </row>
    <row r="169" spans="1:9">
      <c r="A169" s="3"/>
      <c r="B169" s="2"/>
      <c r="C169" s="2"/>
      <c r="I169" t="str">
        <f>IF(ISBLANK(B169)," ",IF(ISNA(VLOOKUP(B169,#REF!,5,FALSE))," ",VLOOKUP(B169,#REF!,5,FALSE)))</f>
        <v xml:space="preserve"> </v>
      </c>
    </row>
    <row r="170" spans="1:9">
      <c r="A170" s="3"/>
      <c r="B170" s="2"/>
      <c r="C170" s="2"/>
      <c r="I170" t="str">
        <f>IF(ISBLANK(B170)," ",IF(ISNA(VLOOKUP(B170,#REF!,5,FALSE))," ",VLOOKUP(B170,#REF!,5,FALSE)))</f>
        <v xml:space="preserve"> </v>
      </c>
    </row>
    <row r="171" spans="1:9">
      <c r="A171" s="3"/>
      <c r="B171" s="2"/>
      <c r="C171" s="2"/>
      <c r="I171" t="str">
        <f>IF(ISBLANK(B171)," ",IF(ISNA(VLOOKUP(B171,#REF!,5,FALSE))," ",VLOOKUP(B171,#REF!,5,FALSE)))</f>
        <v xml:space="preserve"> </v>
      </c>
    </row>
    <row r="172" spans="1:9">
      <c r="A172" s="3"/>
      <c r="B172" s="2"/>
      <c r="C172" s="2"/>
      <c r="I172" t="str">
        <f>IF(ISBLANK(B172)," ",IF(ISNA(VLOOKUP(B172,#REF!,5,FALSE))," ",VLOOKUP(B172,#REF!,5,FALSE)))</f>
        <v xml:space="preserve"> </v>
      </c>
    </row>
    <row r="173" spans="1:9">
      <c r="A173" s="3"/>
      <c r="B173" s="2"/>
      <c r="C173" s="2"/>
      <c r="I173" t="str">
        <f>IF(ISBLANK(B173)," ",IF(ISNA(VLOOKUP(B173,#REF!,5,FALSE))," ",VLOOKUP(B173,#REF!,5,FALSE)))</f>
        <v xml:space="preserve"> </v>
      </c>
    </row>
    <row r="174" spans="1:9">
      <c r="A174" s="3"/>
      <c r="B174" s="2"/>
      <c r="C174" s="2"/>
      <c r="I174" t="str">
        <f>IF(ISBLANK(B174)," ",IF(ISNA(VLOOKUP(B174,#REF!,5,FALSE))," ",VLOOKUP(B174,#REF!,5,FALSE)))</f>
        <v xml:space="preserve"> </v>
      </c>
    </row>
    <row r="175" spans="1:9">
      <c r="A175" s="3"/>
      <c r="B175" s="2"/>
      <c r="C175" s="2"/>
      <c r="I175" t="str">
        <f>IF(ISBLANK(B175)," ",IF(ISNA(VLOOKUP(B175,#REF!,5,FALSE))," ",VLOOKUP(B175,#REF!,5,FALSE)))</f>
        <v xml:space="preserve"> </v>
      </c>
    </row>
    <row r="176" spans="1:9">
      <c r="A176" s="3"/>
      <c r="B176" s="2"/>
      <c r="C176" s="2"/>
      <c r="I176" t="str">
        <f>IF(ISBLANK(B176)," ",IF(ISNA(VLOOKUP(B176,#REF!,5,FALSE))," ",VLOOKUP(B176,#REF!,5,FALSE)))</f>
        <v xml:space="preserve"> </v>
      </c>
    </row>
    <row r="177" spans="1:9">
      <c r="A177" s="3"/>
      <c r="B177" s="2"/>
      <c r="C177" s="2"/>
      <c r="I177" t="str">
        <f>IF(ISBLANK(B177)," ",IF(ISNA(VLOOKUP(B177,#REF!,5,FALSE))," ",VLOOKUP(B177,#REF!,5,FALSE)))</f>
        <v xml:space="preserve"> </v>
      </c>
    </row>
    <row r="178" spans="1:9">
      <c r="A178" s="3"/>
      <c r="B178" s="2"/>
      <c r="C178" s="2"/>
      <c r="I178" t="str">
        <f>IF(ISBLANK(B178)," ",IF(ISNA(VLOOKUP(B178,#REF!,5,FALSE))," ",VLOOKUP(B178,#REF!,5,FALSE)))</f>
        <v xml:space="preserve"> </v>
      </c>
    </row>
    <row r="179" spans="1:9">
      <c r="A179" s="3"/>
      <c r="B179" s="2"/>
      <c r="C179" s="2"/>
      <c r="I179" t="str">
        <f>IF(ISBLANK(B179)," ",IF(ISNA(VLOOKUP(B179,#REF!,5,FALSE))," ",VLOOKUP(B179,#REF!,5,FALSE)))</f>
        <v xml:space="preserve"> </v>
      </c>
    </row>
    <row r="180" spans="1:9">
      <c r="A180" s="3"/>
      <c r="B180" s="2"/>
      <c r="C180" s="2"/>
      <c r="I180" t="str">
        <f>IF(ISBLANK(B180)," ",IF(ISNA(VLOOKUP(B180,#REF!,5,FALSE))," ",VLOOKUP(B180,#REF!,5,FALSE)))</f>
        <v xml:space="preserve"> </v>
      </c>
    </row>
    <row r="181" spans="1:9">
      <c r="A181" s="3"/>
      <c r="B181" s="2"/>
      <c r="C181" s="2"/>
      <c r="I181" t="str">
        <f>IF(ISBLANK(B181)," ",IF(ISNA(VLOOKUP(B181,#REF!,5,FALSE))," ",VLOOKUP(B181,#REF!,5,FALSE)))</f>
        <v xml:space="preserve"> </v>
      </c>
    </row>
    <row r="182" spans="1:9">
      <c r="A182" s="3"/>
      <c r="B182" s="2"/>
      <c r="C182" s="2"/>
      <c r="I182" t="str">
        <f>IF(ISBLANK(B182)," ",IF(ISNA(VLOOKUP(B182,#REF!,5,FALSE))," ",VLOOKUP(B182,#REF!,5,FALSE)))</f>
        <v xml:space="preserve"> </v>
      </c>
    </row>
    <row r="183" spans="1:9">
      <c r="A183" s="3"/>
      <c r="B183" s="2"/>
      <c r="C183" s="2"/>
      <c r="I183" t="str">
        <f>IF(ISBLANK(B183)," ",IF(ISNA(VLOOKUP(B183,#REF!,5,FALSE))," ",VLOOKUP(B183,#REF!,5,FALSE)))</f>
        <v xml:space="preserve"> </v>
      </c>
    </row>
    <row r="184" spans="1:9">
      <c r="A184" s="3"/>
      <c r="B184" s="2"/>
      <c r="C184" s="2"/>
      <c r="I184" t="str">
        <f>IF(ISBLANK(B184)," ",IF(ISNA(VLOOKUP(B184,#REF!,5,FALSE))," ",VLOOKUP(B184,#REF!,5,FALSE)))</f>
        <v xml:space="preserve"> </v>
      </c>
    </row>
    <row r="185" spans="1:9">
      <c r="A185" s="3"/>
      <c r="B185" s="2"/>
      <c r="C185" s="2"/>
      <c r="I185" t="str">
        <f>IF(ISBLANK(B185)," ",IF(ISNA(VLOOKUP(B185,#REF!,5,FALSE))," ",VLOOKUP(B185,#REF!,5,FALSE)))</f>
        <v xml:space="preserve"> </v>
      </c>
    </row>
    <row r="186" spans="1:9">
      <c r="A186" s="3"/>
      <c r="B186" s="2"/>
      <c r="C186" s="2"/>
      <c r="I186" t="str">
        <f>IF(ISBLANK(B186)," ",IF(ISNA(VLOOKUP(B186,#REF!,5,FALSE))," ",VLOOKUP(B186,#REF!,5,FALSE)))</f>
        <v xml:space="preserve"> </v>
      </c>
    </row>
    <row r="187" spans="1:9">
      <c r="A187" s="3"/>
      <c r="B187" s="2"/>
      <c r="C187" s="2"/>
      <c r="I187" t="str">
        <f>IF(ISBLANK(B187)," ",IF(ISNA(VLOOKUP(B187,#REF!,5,FALSE))," ",VLOOKUP(B187,#REF!,5,FALSE)))</f>
        <v xml:space="preserve"> </v>
      </c>
    </row>
    <row r="188" spans="1:9">
      <c r="A188" s="3"/>
      <c r="B188" s="2"/>
      <c r="C188" s="2"/>
      <c r="I188" t="str">
        <f>IF(ISBLANK(B188)," ",IF(ISNA(VLOOKUP(B188,#REF!,5,FALSE))," ",VLOOKUP(B188,#REF!,5,FALSE)))</f>
        <v xml:space="preserve"> </v>
      </c>
    </row>
    <row r="189" spans="1:9">
      <c r="A189" s="3"/>
      <c r="B189" s="2"/>
      <c r="C189" s="2"/>
      <c r="I189" t="str">
        <f>IF(ISBLANK(B189)," ",IF(ISNA(VLOOKUP(B189,#REF!,5,FALSE))," ",VLOOKUP(B189,#REF!,5,FALSE)))</f>
        <v xml:space="preserve"> </v>
      </c>
    </row>
    <row r="190" spans="1:9">
      <c r="A190" s="3"/>
      <c r="B190" s="2"/>
      <c r="C190" s="2"/>
      <c r="I190" t="str">
        <f>IF(ISBLANK(B190)," ",IF(ISNA(VLOOKUP(B190,#REF!,5,FALSE))," ",VLOOKUP(B190,#REF!,5,FALSE)))</f>
        <v xml:space="preserve"> </v>
      </c>
    </row>
    <row r="191" spans="1:9">
      <c r="A191" s="3"/>
      <c r="B191" s="2"/>
      <c r="C191" s="2"/>
      <c r="I191" t="str">
        <f>IF(ISBLANK(B191)," ",IF(ISNA(VLOOKUP(B191,#REF!,5,FALSE))," ",VLOOKUP(B191,#REF!,5,FALSE)))</f>
        <v xml:space="preserve"> </v>
      </c>
    </row>
    <row r="192" spans="1:9">
      <c r="A192" s="3"/>
      <c r="B192" s="2"/>
      <c r="C192" s="2"/>
      <c r="I192" t="str">
        <f>IF(ISBLANK(B192)," ",IF(ISNA(VLOOKUP(B192,#REF!,5,FALSE))," ",VLOOKUP(B192,#REF!,5,FALSE)))</f>
        <v xml:space="preserve"> </v>
      </c>
    </row>
    <row r="193" spans="1:9">
      <c r="A193" s="3"/>
      <c r="B193" s="2"/>
      <c r="C193" s="2"/>
      <c r="I193" t="str">
        <f>IF(ISBLANK(B193)," ",IF(ISNA(VLOOKUP(B193,#REF!,5,FALSE))," ",VLOOKUP(B193,#REF!,5,FALSE)))</f>
        <v xml:space="preserve"> </v>
      </c>
    </row>
    <row r="194" spans="1:9">
      <c r="A194" s="3"/>
      <c r="B194" s="2"/>
      <c r="C194" s="2"/>
      <c r="I194" t="str">
        <f>IF(ISBLANK(B194)," ",IF(ISNA(VLOOKUP(B194,#REF!,5,FALSE))," ",VLOOKUP(B194,#REF!,5,FALSE)))</f>
        <v xml:space="preserve"> </v>
      </c>
    </row>
    <row r="195" spans="1:9">
      <c r="A195" s="3"/>
      <c r="B195" s="2"/>
      <c r="C195" s="2"/>
      <c r="I195" t="str">
        <f>IF(ISBLANK(B195)," ",IF(ISNA(VLOOKUP(B195,#REF!,5,FALSE))," ",VLOOKUP(B195,#REF!,5,FALSE)))</f>
        <v xml:space="preserve"> </v>
      </c>
    </row>
    <row r="196" spans="1:9">
      <c r="A196" s="3"/>
      <c r="B196" s="2"/>
      <c r="C196" s="2"/>
      <c r="I196" t="str">
        <f>IF(ISBLANK(B196)," ",IF(ISNA(VLOOKUP(B196,#REF!,5,FALSE))," ",VLOOKUP(B196,#REF!,5,FALSE)))</f>
        <v xml:space="preserve"> </v>
      </c>
    </row>
    <row r="197" spans="1:9">
      <c r="A197" s="3"/>
      <c r="B197" s="2"/>
      <c r="C197" s="2"/>
      <c r="I197" t="str">
        <f>IF(ISBLANK(B197)," ",IF(ISNA(VLOOKUP(B197,#REF!,5,FALSE))," ",VLOOKUP(B197,#REF!,5,FALSE)))</f>
        <v xml:space="preserve"> </v>
      </c>
    </row>
    <row r="198" spans="1:9">
      <c r="A198" s="3"/>
      <c r="B198" s="2"/>
      <c r="C198" s="2"/>
      <c r="I198" t="str">
        <f>IF(ISBLANK(B198)," ",IF(ISNA(VLOOKUP(B198,#REF!,5,FALSE))," ",VLOOKUP(B198,#REF!,5,FALSE)))</f>
        <v xml:space="preserve"> </v>
      </c>
    </row>
    <row r="199" spans="1:9">
      <c r="A199" s="3"/>
      <c r="B199" s="2"/>
      <c r="C199" s="2"/>
      <c r="I199" t="str">
        <f>IF(ISBLANK(B199)," ",IF(ISNA(VLOOKUP(B199,#REF!,5,FALSE))," ",VLOOKUP(B199,#REF!,5,FALSE)))</f>
        <v xml:space="preserve"> </v>
      </c>
    </row>
    <row r="200" spans="1:9">
      <c r="A200" s="3"/>
      <c r="B200" s="2"/>
      <c r="C200" s="2"/>
      <c r="I200" t="str">
        <f>IF(ISBLANK(B200)," ",IF(ISNA(VLOOKUP(B200,#REF!,5,FALSE))," ",VLOOKUP(B200,#REF!,5,FALSE)))</f>
        <v xml:space="preserve"> </v>
      </c>
    </row>
    <row r="201" spans="1:9">
      <c r="A201" s="3"/>
      <c r="B201" s="2"/>
      <c r="C201" s="2"/>
      <c r="I201" t="str">
        <f>IF(ISBLANK(B201)," ",IF(ISNA(VLOOKUP(B201,#REF!,5,FALSE))," ",VLOOKUP(B201,#REF!,5,FALSE)))</f>
        <v xml:space="preserve"> </v>
      </c>
    </row>
    <row r="202" spans="1:9">
      <c r="A202" s="3"/>
      <c r="B202" s="2"/>
      <c r="C202" s="2"/>
      <c r="I202" t="str">
        <f>IF(ISBLANK(B202)," ",IF(ISNA(VLOOKUP(B202,#REF!,5,FALSE))," ",VLOOKUP(B202,#REF!,5,FALSE)))</f>
        <v xml:space="preserve"> </v>
      </c>
    </row>
    <row r="203" spans="1:9">
      <c r="A203" s="3"/>
      <c r="B203" s="2"/>
      <c r="C203" s="2"/>
      <c r="I203" t="str">
        <f>IF(ISBLANK(B203)," ",IF(ISNA(VLOOKUP(B203,#REF!,5,FALSE))," ",VLOOKUP(B203,#REF!,5,FALSE)))</f>
        <v xml:space="preserve"> </v>
      </c>
    </row>
    <row r="204" spans="1:9">
      <c r="A204" s="3"/>
      <c r="B204" s="2"/>
      <c r="C204" s="2"/>
      <c r="I204" t="str">
        <f>IF(ISBLANK(B204)," ",IF(ISNA(VLOOKUP(B204,#REF!,5,FALSE))," ",VLOOKUP(B204,#REF!,5,FALSE)))</f>
        <v xml:space="preserve"> </v>
      </c>
    </row>
    <row r="205" spans="1:9">
      <c r="A205" s="3"/>
      <c r="B205" s="2"/>
      <c r="C205" s="2"/>
      <c r="I205" t="str">
        <f>IF(ISBLANK(B205)," ",IF(ISNA(VLOOKUP(B205,#REF!,5,FALSE))," ",VLOOKUP(B205,#REF!,5,FALSE)))</f>
        <v xml:space="preserve"> </v>
      </c>
    </row>
    <row r="206" spans="1:9">
      <c r="A206" s="3"/>
      <c r="B206" s="2"/>
      <c r="C206" s="2"/>
      <c r="I206" t="str">
        <f>IF(ISBLANK(B206)," ",IF(ISNA(VLOOKUP(B206,#REF!,5,FALSE))," ",VLOOKUP(B206,#REF!,5,FALSE)))</f>
        <v xml:space="preserve"> </v>
      </c>
    </row>
    <row r="207" spans="1:9">
      <c r="A207" s="3"/>
      <c r="B207" s="2"/>
      <c r="C207" s="2"/>
      <c r="I207" t="str">
        <f>IF(ISBLANK(B207)," ",IF(ISNA(VLOOKUP(B207,#REF!,5,FALSE))," ",VLOOKUP(B207,#REF!,5,FALSE)))</f>
        <v xml:space="preserve"> </v>
      </c>
    </row>
    <row r="208" spans="1:9">
      <c r="A208" s="3"/>
      <c r="B208" s="2"/>
      <c r="C208" s="2"/>
      <c r="I208" t="str">
        <f>IF(ISBLANK(B208)," ",IF(ISNA(VLOOKUP(B208,#REF!,5,FALSE))," ",VLOOKUP(B208,#REF!,5,FALSE)))</f>
        <v xml:space="preserve"> </v>
      </c>
    </row>
    <row r="209" spans="1:9">
      <c r="A209" s="3"/>
      <c r="B209" s="2"/>
      <c r="C209" s="2"/>
      <c r="I209" t="str">
        <f>IF(ISBLANK(B209)," ",IF(ISNA(VLOOKUP(B209,#REF!,5,FALSE))," ",VLOOKUP(B209,#REF!,5,FALSE)))</f>
        <v xml:space="preserve"> </v>
      </c>
    </row>
    <row r="210" spans="1:9">
      <c r="A210" s="3"/>
      <c r="B210" s="2"/>
      <c r="C210" s="2"/>
      <c r="I210" t="str">
        <f>IF(ISBLANK(B210)," ",IF(ISNA(VLOOKUP(B210,#REF!,5,FALSE))," ",VLOOKUP(B210,#REF!,5,FALSE)))</f>
        <v xml:space="preserve"> </v>
      </c>
    </row>
    <row r="211" spans="1:9">
      <c r="A211" s="3"/>
      <c r="B211" s="2"/>
      <c r="C211" s="2"/>
      <c r="I211" t="str">
        <f>IF(ISBLANK(B211)," ",IF(ISNA(VLOOKUP(B211,#REF!,5,FALSE))," ",VLOOKUP(B211,#REF!,5,FALSE)))</f>
        <v xml:space="preserve"> </v>
      </c>
    </row>
    <row r="212" spans="1:9">
      <c r="A212" s="3"/>
      <c r="B212" s="2"/>
      <c r="C212" s="2"/>
      <c r="I212" t="str">
        <f>IF(ISBLANK(B212)," ",IF(ISNA(VLOOKUP(B212,#REF!,5,FALSE))," ",VLOOKUP(B212,#REF!,5,FALSE)))</f>
        <v xml:space="preserve"> </v>
      </c>
    </row>
    <row r="213" spans="1:9">
      <c r="A213" s="3"/>
      <c r="B213" s="2"/>
      <c r="C213" s="2"/>
      <c r="I213" t="str">
        <f>IF(ISBLANK(B213)," ",IF(ISNA(VLOOKUP(B213,#REF!,5,FALSE))," ",VLOOKUP(B213,#REF!,5,FALSE)))</f>
        <v xml:space="preserve"> </v>
      </c>
    </row>
    <row r="214" spans="1:9">
      <c r="A214" s="3"/>
      <c r="B214" s="2"/>
      <c r="C214" s="2"/>
    </row>
    <row r="215" spans="1:9">
      <c r="A215" s="3"/>
      <c r="B215" s="2"/>
      <c r="C215" s="2"/>
    </row>
    <row r="216" spans="1:9">
      <c r="A216" s="3"/>
      <c r="B216" s="2"/>
      <c r="C216" s="2"/>
    </row>
    <row r="217" spans="1:9">
      <c r="A217" s="3"/>
      <c r="B217" s="2"/>
      <c r="C217" s="2"/>
    </row>
    <row r="218" spans="1:9">
      <c r="A218" s="3"/>
      <c r="B218" s="2"/>
      <c r="C218" s="2"/>
    </row>
    <row r="219" spans="1:9">
      <c r="A219" s="3"/>
      <c r="B219" s="2"/>
      <c r="C219" s="2"/>
    </row>
    <row r="220" spans="1:9">
      <c r="A220" s="3"/>
      <c r="B220" s="2"/>
      <c r="C220" s="2"/>
    </row>
    <row r="221" spans="1:9">
      <c r="A221" s="3"/>
      <c r="B221" s="2"/>
      <c r="C221" s="2"/>
    </row>
    <row r="222" spans="1:9">
      <c r="A222" s="3"/>
      <c r="B222" s="2"/>
      <c r="C222" s="2"/>
    </row>
    <row r="223" spans="1:9">
      <c r="A223" s="3"/>
      <c r="B223" s="2"/>
      <c r="C223" s="2"/>
    </row>
    <row r="224" spans="1:9">
      <c r="A224" s="3"/>
      <c r="B224" s="2"/>
      <c r="C224" s="2"/>
    </row>
    <row r="225" spans="1:3">
      <c r="A225" s="3"/>
      <c r="B225" s="2"/>
      <c r="C225" s="2"/>
    </row>
    <row r="226" spans="1:3">
      <c r="A226" s="3"/>
      <c r="B226" s="2"/>
      <c r="C226" s="2"/>
    </row>
    <row r="227" spans="1:3">
      <c r="A227" s="3"/>
      <c r="B227" s="2"/>
      <c r="C227" s="2"/>
    </row>
    <row r="228" spans="1:3">
      <c r="A228" s="3"/>
      <c r="B228" s="2"/>
      <c r="C228" s="2"/>
    </row>
    <row r="229" spans="1:3">
      <c r="A229" s="3"/>
      <c r="B229" s="2"/>
      <c r="C229" s="2"/>
    </row>
    <row r="230" spans="1:3">
      <c r="A230" s="3"/>
      <c r="B230" s="2"/>
      <c r="C230" s="2"/>
    </row>
    <row r="231" spans="1:3">
      <c r="A231" s="3"/>
      <c r="B231" s="2"/>
      <c r="C231" s="2"/>
    </row>
    <row r="232" spans="1:3">
      <c r="A232" s="3"/>
      <c r="B232" s="2"/>
      <c r="C232" s="2"/>
    </row>
    <row r="233" spans="1:3">
      <c r="A233" s="3"/>
      <c r="B233" s="2"/>
      <c r="C233" s="2"/>
    </row>
    <row r="234" spans="1:3">
      <c r="A234" s="3"/>
      <c r="B234" s="2"/>
      <c r="C234" s="2"/>
    </row>
    <row r="235" spans="1:3">
      <c r="A235" s="3"/>
      <c r="B235" s="2"/>
      <c r="C235" s="2"/>
    </row>
    <row r="236" spans="1:3">
      <c r="A236" s="3"/>
      <c r="B236" s="2"/>
      <c r="C236" s="2"/>
    </row>
    <row r="237" spans="1:3">
      <c r="A237" s="3"/>
      <c r="B237" s="2"/>
      <c r="C237" s="2"/>
    </row>
    <row r="238" spans="1:3">
      <c r="A238" s="3"/>
      <c r="B238" s="2"/>
      <c r="C238" s="2"/>
    </row>
    <row r="239" spans="1:3">
      <c r="A239" s="3"/>
      <c r="B239" s="2"/>
      <c r="C239" s="2"/>
    </row>
    <row r="240" spans="1:3">
      <c r="A240" s="3"/>
      <c r="B240" s="2"/>
      <c r="C240" s="2"/>
    </row>
    <row r="241" spans="1:3">
      <c r="A241" s="3"/>
      <c r="B241" s="2"/>
      <c r="C241" s="2"/>
    </row>
    <row r="242" spans="1:3">
      <c r="A242" s="3"/>
      <c r="B242" s="2"/>
      <c r="C242" s="2"/>
    </row>
    <row r="243" spans="1:3">
      <c r="A243" s="3"/>
      <c r="B243" s="2"/>
      <c r="C243" s="2"/>
    </row>
    <row r="244" spans="1:3">
      <c r="A244" s="3"/>
      <c r="B244" s="2"/>
      <c r="C244" s="2"/>
    </row>
    <row r="245" spans="1:3">
      <c r="A245" s="3"/>
      <c r="B245" s="2"/>
      <c r="C245" s="2"/>
    </row>
    <row r="246" spans="1:3">
      <c r="A246" s="3"/>
      <c r="B246" s="2"/>
      <c r="C246" s="2"/>
    </row>
    <row r="247" spans="1:3">
      <c r="A247" s="3"/>
      <c r="B247" s="2"/>
      <c r="C247" s="2"/>
    </row>
    <row r="248" spans="1:3">
      <c r="A248" s="3"/>
      <c r="B248" s="2"/>
      <c r="C248" s="2"/>
    </row>
    <row r="249" spans="1:3">
      <c r="A249" s="3"/>
      <c r="B249" s="2"/>
      <c r="C249" s="2"/>
    </row>
    <row r="250" spans="1:3">
      <c r="A250" s="3"/>
      <c r="B250" s="2"/>
      <c r="C250" s="2"/>
    </row>
    <row r="251" spans="1:3">
      <c r="A251" s="3"/>
      <c r="B251" s="2"/>
      <c r="C251" s="2"/>
    </row>
    <row r="252" spans="1:3">
      <c r="A252" s="3"/>
      <c r="B252" s="2"/>
      <c r="C252" s="2"/>
    </row>
    <row r="253" spans="1:3">
      <c r="A253" s="3"/>
      <c r="B253" s="2"/>
      <c r="C253" s="2"/>
    </row>
    <row r="254" spans="1:3">
      <c r="A254" s="3"/>
      <c r="B254" s="2"/>
      <c r="C254" s="2"/>
    </row>
    <row r="255" spans="1:3">
      <c r="A255" s="3"/>
      <c r="B255" s="2"/>
      <c r="C255" s="2"/>
    </row>
    <row r="256" spans="1:3">
      <c r="A256" s="3"/>
      <c r="B256" s="2"/>
      <c r="C256" s="2"/>
    </row>
    <row r="257" spans="1:3">
      <c r="A257" s="3"/>
      <c r="B257" s="2"/>
      <c r="C257" s="2"/>
    </row>
    <row r="258" spans="1:3">
      <c r="A258" s="3"/>
      <c r="B258" s="2"/>
      <c r="C258" s="2"/>
    </row>
    <row r="259" spans="1:3">
      <c r="A259" s="3"/>
      <c r="B259" s="2"/>
      <c r="C259" s="2"/>
    </row>
    <row r="260" spans="1:3">
      <c r="A260" s="3"/>
      <c r="B260" s="2"/>
      <c r="C260" s="2"/>
    </row>
    <row r="261" spans="1:3">
      <c r="A261" s="3"/>
      <c r="B261" s="2"/>
      <c r="C261" s="2"/>
    </row>
    <row r="262" spans="1:3">
      <c r="A262" s="3"/>
      <c r="B262" s="2"/>
      <c r="C262" s="2"/>
    </row>
    <row r="263" spans="1:3">
      <c r="A263" s="3"/>
      <c r="B263" s="2"/>
      <c r="C263" s="2"/>
    </row>
    <row r="264" spans="1:3">
      <c r="A264" s="3"/>
      <c r="B264" s="2"/>
      <c r="C264" s="2"/>
    </row>
    <row r="265" spans="1:3">
      <c r="A265" s="3"/>
      <c r="B265" s="2"/>
      <c r="C265" s="2"/>
    </row>
    <row r="266" spans="1:3">
      <c r="A266" s="3"/>
      <c r="B266" s="2"/>
      <c r="C266" s="2"/>
    </row>
    <row r="267" spans="1:3">
      <c r="A267" s="3"/>
      <c r="B267" s="2"/>
      <c r="C267" s="2"/>
    </row>
    <row r="268" spans="1:3">
      <c r="A268" s="3"/>
      <c r="B268" s="2"/>
      <c r="C268" s="2"/>
    </row>
    <row r="269" spans="1:3">
      <c r="A269" s="3"/>
      <c r="B269" s="2"/>
      <c r="C269" s="2"/>
    </row>
    <row r="270" spans="1:3">
      <c r="A270" s="3"/>
      <c r="B270" s="2"/>
      <c r="C270" s="2"/>
    </row>
    <row r="271" spans="1:3">
      <c r="A271" s="3"/>
      <c r="B271" s="2"/>
      <c r="C271" s="2"/>
    </row>
    <row r="272" spans="1:3">
      <c r="A272" s="3"/>
      <c r="B272" s="2"/>
      <c r="C272" s="2"/>
    </row>
    <row r="273" spans="1:3">
      <c r="A273" s="3"/>
      <c r="B273" s="2"/>
      <c r="C273" s="2"/>
    </row>
    <row r="274" spans="1:3">
      <c r="A274" s="3"/>
      <c r="B274" s="2"/>
      <c r="C274" s="2"/>
    </row>
    <row r="275" spans="1:3">
      <c r="A275" s="3"/>
      <c r="B275" s="2"/>
      <c r="C275" s="2"/>
    </row>
    <row r="276" spans="1:3">
      <c r="A276" s="3"/>
      <c r="B276" s="2"/>
      <c r="C276" s="2"/>
    </row>
    <row r="277" spans="1:3">
      <c r="A277" s="3"/>
      <c r="B277" s="2"/>
      <c r="C277" s="2"/>
    </row>
    <row r="278" spans="1:3">
      <c r="A278" s="3"/>
      <c r="B278" s="2"/>
      <c r="C278" s="2"/>
    </row>
    <row r="279" spans="1:3">
      <c r="A279" s="3"/>
      <c r="B279" s="2"/>
      <c r="C279" s="2"/>
    </row>
    <row r="280" spans="1:3">
      <c r="A280" s="3"/>
      <c r="B280" s="2"/>
      <c r="C280" s="2"/>
    </row>
    <row r="281" spans="1:3">
      <c r="A281" s="3"/>
      <c r="B281" s="2"/>
      <c r="C281" s="2"/>
    </row>
    <row r="282" spans="1:3">
      <c r="A282" s="3"/>
      <c r="B282" s="2"/>
      <c r="C282" s="2"/>
    </row>
    <row r="283" spans="1:3">
      <c r="A283" s="3"/>
      <c r="B283" s="2"/>
      <c r="C283" s="2"/>
    </row>
    <row r="284" spans="1:3">
      <c r="A284" s="3"/>
      <c r="B284" s="2"/>
      <c r="C284" s="2"/>
    </row>
    <row r="285" spans="1:3">
      <c r="A285" s="3"/>
      <c r="B285" s="2"/>
      <c r="C285" s="2"/>
    </row>
    <row r="286" spans="1:3">
      <c r="A286" s="3"/>
      <c r="B286" s="2"/>
      <c r="C286" s="2"/>
    </row>
    <row r="287" spans="1:3">
      <c r="A287" s="3"/>
      <c r="B287" s="2"/>
      <c r="C287" s="2"/>
    </row>
    <row r="288" spans="1:3">
      <c r="A288" s="3"/>
      <c r="B288" s="2"/>
      <c r="C288" s="2"/>
    </row>
    <row r="289" spans="1:3">
      <c r="A289" s="3"/>
      <c r="B289" s="2"/>
      <c r="C289" s="2"/>
    </row>
    <row r="290" spans="1:3">
      <c r="A290" s="3"/>
      <c r="B290" s="2"/>
      <c r="C290" s="2"/>
    </row>
    <row r="291" spans="1:3">
      <c r="A291" s="3"/>
      <c r="B291" s="2"/>
      <c r="C291" s="2"/>
    </row>
    <row r="292" spans="1:3">
      <c r="A292" s="3"/>
      <c r="B292" s="2"/>
      <c r="C292" s="2"/>
    </row>
    <row r="293" spans="1:3">
      <c r="A293" s="3"/>
      <c r="B293" s="2"/>
      <c r="C293" s="2"/>
    </row>
    <row r="294" spans="1:3">
      <c r="A294" s="3"/>
      <c r="B294" s="2"/>
      <c r="C294" s="2"/>
    </row>
    <row r="295" spans="1:3">
      <c r="A295" s="3"/>
      <c r="B295" s="2"/>
      <c r="C295" s="2"/>
    </row>
    <row r="296" spans="1:3">
      <c r="A296" s="3"/>
      <c r="B296" s="2"/>
      <c r="C296" s="2"/>
    </row>
    <row r="297" spans="1:3">
      <c r="A297" s="3"/>
      <c r="B297" s="2"/>
      <c r="C297" s="2"/>
    </row>
    <row r="298" spans="1:3">
      <c r="A298" s="3"/>
      <c r="B298" s="2"/>
      <c r="C298" s="2"/>
    </row>
    <row r="299" spans="1:3">
      <c r="A299" s="3"/>
      <c r="B299" s="2"/>
      <c r="C299" s="2"/>
    </row>
    <row r="300" spans="1:3">
      <c r="A300" s="3"/>
      <c r="B300" s="2"/>
      <c r="C300" s="2"/>
    </row>
    <row r="301" spans="1:3">
      <c r="A301" s="3"/>
      <c r="B301" s="2"/>
      <c r="C301" s="2"/>
    </row>
    <row r="302" spans="1:3">
      <c r="A302" s="3"/>
      <c r="B302" s="2"/>
      <c r="C302" s="2"/>
    </row>
    <row r="303" spans="1:3">
      <c r="A303" s="3"/>
      <c r="B303" s="2"/>
      <c r="C303" s="2"/>
    </row>
    <row r="304" spans="1:3">
      <c r="A304" s="3"/>
      <c r="B304" s="2"/>
      <c r="C304" s="2"/>
    </row>
    <row r="305" spans="1:3">
      <c r="A305" s="3"/>
      <c r="B305" s="2"/>
      <c r="C305" s="2"/>
    </row>
    <row r="306" spans="1:3">
      <c r="A306" s="3"/>
      <c r="B306" s="2"/>
      <c r="C306" s="2"/>
    </row>
    <row r="307" spans="1:3">
      <c r="A307" s="3"/>
      <c r="B307" s="2"/>
      <c r="C307" s="2"/>
    </row>
    <row r="308" spans="1:3">
      <c r="A308" s="3"/>
      <c r="B308" s="2"/>
      <c r="C308" s="2"/>
    </row>
    <row r="309" spans="1:3">
      <c r="A309" s="3"/>
      <c r="B309" s="2"/>
      <c r="C309" s="2"/>
    </row>
    <row r="310" spans="1:3">
      <c r="A310" s="3"/>
      <c r="B310" s="2"/>
      <c r="C310" s="2"/>
    </row>
    <row r="311" spans="1:3">
      <c r="A311" s="3"/>
      <c r="B311" s="2"/>
      <c r="C311" s="2"/>
    </row>
    <row r="312" spans="1:3">
      <c r="A312" s="3"/>
      <c r="B312" s="2"/>
      <c r="C312" s="2"/>
    </row>
    <row r="313" spans="1:3">
      <c r="A313" s="3"/>
      <c r="B313" s="2"/>
      <c r="C313" s="2"/>
    </row>
    <row r="314" spans="1:3">
      <c r="A314" s="3"/>
      <c r="B314" s="2"/>
      <c r="C314" s="2"/>
    </row>
    <row r="315" spans="1:3">
      <c r="A315" s="3"/>
      <c r="B315" s="2"/>
      <c r="C315" s="2"/>
    </row>
    <row r="316" spans="1:3">
      <c r="A316" s="3"/>
      <c r="B316" s="2"/>
      <c r="C316" s="2"/>
    </row>
    <row r="317" spans="1:3">
      <c r="A317" s="3"/>
      <c r="B317" s="2"/>
      <c r="C317" s="2"/>
    </row>
    <row r="318" spans="1:3">
      <c r="A318" s="3"/>
      <c r="B318" s="2"/>
      <c r="C318" s="2"/>
    </row>
    <row r="319" spans="1:3">
      <c r="A319" s="3"/>
      <c r="B319" s="2"/>
      <c r="C319" s="2"/>
    </row>
    <row r="320" spans="1:3">
      <c r="A320" s="3"/>
      <c r="B320" s="2"/>
      <c r="C320" s="2"/>
    </row>
    <row r="321" spans="1:3">
      <c r="A321" s="3"/>
      <c r="B321" s="2"/>
      <c r="C321" s="2"/>
    </row>
    <row r="322" spans="1:3">
      <c r="A322" s="3"/>
      <c r="B322" s="2"/>
      <c r="C322" s="2"/>
    </row>
    <row r="323" spans="1:3">
      <c r="A323" s="3"/>
      <c r="B323" s="2"/>
      <c r="C323" s="2"/>
    </row>
    <row r="324" spans="1:3">
      <c r="A324" s="3"/>
      <c r="B324" s="2"/>
      <c r="C324" s="2"/>
    </row>
    <row r="325" spans="1:3">
      <c r="A325" s="3"/>
      <c r="B325" s="2"/>
      <c r="C325" s="2"/>
    </row>
    <row r="326" spans="1:3">
      <c r="A326" s="3"/>
      <c r="B326" s="2"/>
      <c r="C326" s="2"/>
    </row>
    <row r="327" spans="1:3">
      <c r="A327" s="3"/>
      <c r="B327" s="2"/>
      <c r="C327" s="2"/>
    </row>
    <row r="328" spans="1:3">
      <c r="A328" s="3"/>
      <c r="B328" s="2"/>
      <c r="C328" s="2"/>
    </row>
    <row r="329" spans="1:3">
      <c r="A329" s="3"/>
      <c r="B329" s="2"/>
      <c r="C329" s="2"/>
    </row>
    <row r="330" spans="1:3">
      <c r="A330" s="3"/>
      <c r="B330" s="2"/>
      <c r="C330" s="2"/>
    </row>
    <row r="331" spans="1:3">
      <c r="A331" s="3"/>
      <c r="B331" s="2"/>
      <c r="C331" s="2"/>
    </row>
    <row r="332" spans="1:3">
      <c r="A332" s="3"/>
      <c r="B332" s="2"/>
      <c r="C332" s="2"/>
    </row>
    <row r="333" spans="1:3">
      <c r="A333" s="3"/>
      <c r="B333" s="2"/>
      <c r="C333" s="2"/>
    </row>
    <row r="334" spans="1:3">
      <c r="A334" s="3"/>
      <c r="B334" s="2"/>
      <c r="C334" s="2"/>
    </row>
    <row r="335" spans="1:3">
      <c r="A335" s="3"/>
      <c r="B335" s="2"/>
      <c r="C335" s="2"/>
    </row>
    <row r="336" spans="1:3">
      <c r="A336" s="3"/>
      <c r="B336" s="2"/>
      <c r="C336" s="2"/>
    </row>
    <row r="337" spans="1:3">
      <c r="A337" s="3"/>
      <c r="B337" s="2"/>
      <c r="C337" s="2"/>
    </row>
    <row r="338" spans="1:3">
      <c r="A338" s="3"/>
      <c r="B338" s="2"/>
      <c r="C338" s="2"/>
    </row>
    <row r="339" spans="1:3">
      <c r="A339" s="3"/>
      <c r="B339" s="2"/>
      <c r="C339" s="2"/>
    </row>
    <row r="340" spans="1:3">
      <c r="A340" s="3"/>
      <c r="B340" s="2"/>
      <c r="C340" s="2"/>
    </row>
    <row r="341" spans="1:3">
      <c r="A341" s="3"/>
      <c r="B341" s="2"/>
      <c r="C341" s="2"/>
    </row>
    <row r="342" spans="1:3">
      <c r="A342" s="3"/>
      <c r="B342" s="2"/>
      <c r="C342" s="2"/>
    </row>
    <row r="343" spans="1:3">
      <c r="A343" s="3"/>
      <c r="B343" s="2"/>
      <c r="C343" s="2"/>
    </row>
    <row r="344" spans="1:3">
      <c r="A344" s="3"/>
      <c r="B344" s="2"/>
      <c r="C344" s="2"/>
    </row>
    <row r="345" spans="1:3">
      <c r="A345" s="3"/>
      <c r="B345" s="2"/>
      <c r="C345" s="2"/>
    </row>
    <row r="346" spans="1:3">
      <c r="A346" s="3"/>
      <c r="B346" s="2"/>
      <c r="C346" s="2"/>
    </row>
    <row r="347" spans="1:3">
      <c r="A347" s="3"/>
      <c r="B347" s="2"/>
      <c r="C347" s="2"/>
    </row>
    <row r="348" spans="1:3">
      <c r="A348" s="3"/>
      <c r="B348" s="2"/>
      <c r="C348" s="2"/>
    </row>
    <row r="349" spans="1:3">
      <c r="A349" s="3"/>
      <c r="B349" s="2"/>
      <c r="C349" s="2"/>
    </row>
    <row r="350" spans="1:3">
      <c r="A350" s="3"/>
      <c r="B350" s="2"/>
      <c r="C350" s="2"/>
    </row>
    <row r="351" spans="1:3">
      <c r="A351" s="3"/>
      <c r="B351" s="2"/>
      <c r="C351" s="2"/>
    </row>
    <row r="352" spans="1:3">
      <c r="A352" s="3"/>
      <c r="B352" s="2"/>
      <c r="C352" s="2"/>
    </row>
    <row r="353" spans="1:3">
      <c r="A353" s="3"/>
      <c r="B353" s="2"/>
      <c r="C353" s="2"/>
    </row>
    <row r="354" spans="1:3">
      <c r="A354" s="3"/>
      <c r="B354" s="2"/>
      <c r="C354" s="2"/>
    </row>
    <row r="355" spans="1:3">
      <c r="A355" s="3"/>
      <c r="B355" s="2"/>
      <c r="C355" s="2"/>
    </row>
    <row r="356" spans="1:3">
      <c r="A356" s="3"/>
      <c r="B356" s="2"/>
      <c r="C356" s="2"/>
    </row>
    <row r="357" spans="1:3">
      <c r="A357" s="3"/>
      <c r="B357" s="2"/>
      <c r="C357" s="2"/>
    </row>
    <row r="358" spans="1:3">
      <c r="A358" s="3"/>
      <c r="B358" s="2"/>
      <c r="C358" s="2"/>
    </row>
    <row r="359" spans="1:3">
      <c r="A359" s="3"/>
      <c r="B359" s="2"/>
      <c r="C359" s="2"/>
    </row>
    <row r="360" spans="1:3">
      <c r="A360" s="3"/>
      <c r="B360" s="2"/>
      <c r="C360" s="2"/>
    </row>
    <row r="361" spans="1:3">
      <c r="A361" s="3"/>
      <c r="B361" s="2"/>
      <c r="C361" s="2"/>
    </row>
    <row r="362" spans="1:3">
      <c r="A362" s="3"/>
      <c r="B362" s="2"/>
      <c r="C362" s="2"/>
    </row>
    <row r="363" spans="1:3">
      <c r="A363" s="3"/>
      <c r="B363" s="2"/>
      <c r="C363" s="2"/>
    </row>
    <row r="364" spans="1:3">
      <c r="A364" s="3"/>
      <c r="B364" s="2"/>
      <c r="C364" s="2"/>
    </row>
    <row r="365" spans="1:3">
      <c r="A365" s="3"/>
      <c r="B365" s="2"/>
      <c r="C365" s="2"/>
    </row>
    <row r="366" spans="1:3">
      <c r="A366" s="3"/>
      <c r="B366" s="2"/>
      <c r="C366" s="2"/>
    </row>
    <row r="367" spans="1:3">
      <c r="A367" s="3"/>
      <c r="B367" s="2"/>
      <c r="C367" s="2"/>
    </row>
    <row r="368" spans="1:3">
      <c r="A368" s="3"/>
      <c r="B368" s="2"/>
      <c r="C368" s="2"/>
    </row>
    <row r="369" spans="1:3">
      <c r="A369" s="3"/>
      <c r="B369" s="2"/>
      <c r="C369" s="2"/>
    </row>
    <row r="370" spans="1:3">
      <c r="A370" s="3"/>
      <c r="B370" s="2"/>
      <c r="C370" s="2"/>
    </row>
    <row r="371" spans="1:3">
      <c r="A371" s="3"/>
      <c r="B371" s="2"/>
      <c r="C371" s="2"/>
    </row>
    <row r="372" spans="1:3">
      <c r="A372" s="3"/>
      <c r="B372" s="2"/>
      <c r="C372" s="2"/>
    </row>
    <row r="373" spans="1:3">
      <c r="A373" s="3"/>
      <c r="B373" s="2"/>
      <c r="C373" s="2"/>
    </row>
    <row r="374" spans="1:3">
      <c r="A374" s="3"/>
      <c r="B374" s="2"/>
      <c r="C374" s="2"/>
    </row>
    <row r="375" spans="1:3">
      <c r="A375" s="3"/>
      <c r="B375" s="2"/>
      <c r="C375" s="2"/>
    </row>
    <row r="376" spans="1:3">
      <c r="A376" s="3"/>
      <c r="B376" s="2"/>
      <c r="C376" s="2"/>
    </row>
    <row r="377" spans="1:3">
      <c r="A377" s="3"/>
      <c r="B377" s="2"/>
      <c r="C377" s="2"/>
    </row>
    <row r="378" spans="1:3">
      <c r="A378" s="3"/>
      <c r="B378" s="2"/>
      <c r="C378" s="2"/>
    </row>
    <row r="379" spans="1:3">
      <c r="A379" s="3"/>
      <c r="B379" s="2"/>
      <c r="C379" s="2"/>
    </row>
    <row r="380" spans="1:3">
      <c r="A380" s="3"/>
      <c r="B380" s="2"/>
      <c r="C380" s="2"/>
    </row>
    <row r="381" spans="1:3">
      <c r="A381" s="3"/>
      <c r="B381" s="2"/>
      <c r="C381" s="2"/>
    </row>
    <row r="382" spans="1:3">
      <c r="A382" s="3"/>
      <c r="B382" s="2"/>
      <c r="C382" s="2"/>
    </row>
    <row r="383" spans="1:3">
      <c r="A383" s="3"/>
      <c r="B383" s="2"/>
      <c r="C383" s="2"/>
    </row>
    <row r="384" spans="1:3">
      <c r="A384" s="3"/>
      <c r="B384" s="2"/>
      <c r="C384" s="2"/>
    </row>
    <row r="385" spans="1:3">
      <c r="A385" s="3"/>
      <c r="B385" s="2"/>
      <c r="C385" s="2"/>
    </row>
    <row r="386" spans="1:3">
      <c r="A386" s="3"/>
      <c r="B386" s="2"/>
      <c r="C386" s="2"/>
    </row>
    <row r="387" spans="1:3">
      <c r="A387" s="3"/>
      <c r="B387" s="2"/>
      <c r="C387" s="2"/>
    </row>
    <row r="388" spans="1:3">
      <c r="A388" s="3"/>
      <c r="B388" s="2"/>
      <c r="C388" s="2"/>
    </row>
    <row r="389" spans="1:3">
      <c r="A389" s="3"/>
      <c r="B389" s="2"/>
      <c r="C389" s="2"/>
    </row>
    <row r="390" spans="1:3">
      <c r="A390" s="3"/>
      <c r="B390" s="2"/>
      <c r="C390" s="2"/>
    </row>
    <row r="391" spans="1:3">
      <c r="A391" s="3"/>
      <c r="B391" s="2"/>
      <c r="C391" s="2"/>
    </row>
    <row r="392" spans="1:3">
      <c r="A392" s="3"/>
      <c r="B392" s="2"/>
      <c r="C392" s="2"/>
    </row>
    <row r="393" spans="1:3">
      <c r="A393" s="3"/>
      <c r="B393" s="2"/>
      <c r="C393" s="2"/>
    </row>
    <row r="394" spans="1:3">
      <c r="A394" s="3"/>
      <c r="B394" s="2"/>
      <c r="C394" s="2"/>
    </row>
    <row r="395" spans="1:3">
      <c r="A395" s="3"/>
      <c r="B395" s="2"/>
      <c r="C395" s="2"/>
    </row>
    <row r="396" spans="1:3">
      <c r="A396" s="3"/>
      <c r="B396" s="2"/>
      <c r="C396" s="2"/>
    </row>
    <row r="397" spans="1:3">
      <c r="A397" s="3"/>
      <c r="B397" s="2"/>
      <c r="C397" s="2"/>
    </row>
    <row r="398" spans="1:3">
      <c r="A398" s="3"/>
      <c r="B398" s="2"/>
      <c r="C398" s="2"/>
    </row>
    <row r="399" spans="1:3">
      <c r="A399" s="3"/>
      <c r="B399" s="2"/>
      <c r="C399" s="2"/>
    </row>
    <row r="400" spans="1:3">
      <c r="A400" s="3"/>
      <c r="B400" s="2"/>
      <c r="C400" s="2"/>
    </row>
    <row r="401" spans="1:3">
      <c r="A401" s="3"/>
      <c r="B401" s="2"/>
      <c r="C401" s="2"/>
    </row>
    <row r="402" spans="1:3">
      <c r="A402" s="3"/>
      <c r="B402" s="2"/>
      <c r="C402" s="2"/>
    </row>
    <row r="403" spans="1:3">
      <c r="A403" s="3"/>
      <c r="B403" s="2"/>
      <c r="C403" s="2"/>
    </row>
    <row r="404" spans="1:3">
      <c r="A404" s="3"/>
      <c r="B404" s="2"/>
      <c r="C404" s="2"/>
    </row>
    <row r="405" spans="1:3">
      <c r="A405" s="3"/>
      <c r="B405" s="2"/>
      <c r="C405" s="2"/>
    </row>
    <row r="406" spans="1:3">
      <c r="A406" s="3"/>
      <c r="B406" s="2"/>
      <c r="C406" s="2"/>
    </row>
    <row r="407" spans="1:3">
      <c r="A407" s="3"/>
      <c r="B407" s="2"/>
      <c r="C407" s="2"/>
    </row>
    <row r="408" spans="1:3">
      <c r="A408" s="3"/>
      <c r="B408" s="2"/>
      <c r="C408" s="2"/>
    </row>
    <row r="409" spans="1:3">
      <c r="A409" s="3"/>
      <c r="B409" s="2"/>
      <c r="C409" s="2"/>
    </row>
    <row r="410" spans="1:3">
      <c r="A410" s="3"/>
      <c r="B410" s="2"/>
      <c r="C410" s="2"/>
    </row>
    <row r="411" spans="1:3">
      <c r="A411" s="3"/>
      <c r="B411" s="2"/>
      <c r="C411" s="2"/>
    </row>
    <row r="412" spans="1:3">
      <c r="A412" s="3"/>
      <c r="B412" s="2"/>
      <c r="C412" s="2"/>
    </row>
    <row r="413" spans="1:3">
      <c r="A413" s="3"/>
      <c r="B413" s="2"/>
      <c r="C413" s="2"/>
    </row>
    <row r="414" spans="1:3">
      <c r="A414" s="3"/>
      <c r="B414" s="2"/>
      <c r="C414" s="2"/>
    </row>
    <row r="415" spans="1:3">
      <c r="A415" s="3"/>
      <c r="B415" s="2"/>
      <c r="C415" s="2"/>
    </row>
    <row r="416" spans="1:3">
      <c r="A416" s="3"/>
      <c r="B416" s="2"/>
      <c r="C416" s="2"/>
    </row>
    <row r="417" spans="1:3">
      <c r="A417" s="3"/>
      <c r="B417" s="2"/>
      <c r="C417" s="2"/>
    </row>
    <row r="418" spans="1:3">
      <c r="A418" s="3"/>
      <c r="B418" s="2"/>
      <c r="C418" s="2"/>
    </row>
    <row r="419" spans="1:3">
      <c r="A419" s="3"/>
      <c r="B419" s="2"/>
      <c r="C419" s="2"/>
    </row>
    <row r="420" spans="1:3">
      <c r="A420" s="3"/>
      <c r="B420" s="2"/>
      <c r="C420" s="2"/>
    </row>
    <row r="421" spans="1:3">
      <c r="A421" s="3"/>
      <c r="B421" s="2"/>
      <c r="C421" s="2"/>
    </row>
    <row r="422" spans="1:3">
      <c r="A422" s="3"/>
      <c r="B422" s="2"/>
      <c r="C422" s="2"/>
    </row>
    <row r="423" spans="1:3">
      <c r="A423" s="3"/>
      <c r="B423" s="2"/>
      <c r="C423" s="2"/>
    </row>
    <row r="424" spans="1:3">
      <c r="A424" s="3"/>
      <c r="B424" s="2"/>
      <c r="C424" s="2"/>
    </row>
    <row r="425" spans="1:3">
      <c r="A425" s="3"/>
      <c r="B425" s="2"/>
      <c r="C425" s="2"/>
    </row>
    <row r="426" spans="1:3">
      <c r="A426" s="3"/>
      <c r="B426" s="2"/>
      <c r="C426" s="2"/>
    </row>
    <row r="427" spans="1:3">
      <c r="A427" s="3"/>
      <c r="B427" s="2"/>
      <c r="C427" s="2"/>
    </row>
    <row r="428" spans="1:3">
      <c r="A428" s="3"/>
      <c r="B428" s="2"/>
      <c r="C428" s="2"/>
    </row>
    <row r="429" spans="1:3">
      <c r="A429" s="3"/>
      <c r="B429" s="2"/>
      <c r="C429" s="2"/>
    </row>
    <row r="430" spans="1:3">
      <c r="A430" s="3"/>
      <c r="B430" s="2"/>
      <c r="C430" s="2"/>
    </row>
    <row r="431" spans="1:3">
      <c r="A431" s="3"/>
      <c r="B431" s="2"/>
      <c r="C431" s="2"/>
    </row>
    <row r="432" spans="1:3">
      <c r="A432" s="3"/>
      <c r="B432" s="2"/>
      <c r="C432" s="2"/>
    </row>
    <row r="433" spans="1:3">
      <c r="A433" s="3"/>
      <c r="B433" s="2"/>
      <c r="C433" s="2"/>
    </row>
    <row r="434" spans="1:3">
      <c r="A434" s="3"/>
      <c r="B434" s="2"/>
      <c r="C434" s="2"/>
    </row>
    <row r="435" spans="1:3">
      <c r="A435" s="3"/>
      <c r="B435" s="2"/>
      <c r="C435" s="2"/>
    </row>
    <row r="436" spans="1:3">
      <c r="A436" s="3"/>
      <c r="B436" s="2"/>
      <c r="C436" s="2"/>
    </row>
    <row r="437" spans="1:3">
      <c r="A437" s="3"/>
      <c r="B437" s="2"/>
      <c r="C437" s="2"/>
    </row>
    <row r="438" spans="1:3">
      <c r="A438" s="3"/>
      <c r="B438" s="2"/>
      <c r="C438" s="2"/>
    </row>
    <row r="439" spans="1:3">
      <c r="A439" s="3"/>
      <c r="B439" s="2"/>
      <c r="C439" s="2"/>
    </row>
    <row r="440" spans="1:3">
      <c r="A440" s="3"/>
      <c r="B440" s="2"/>
      <c r="C440" s="2"/>
    </row>
    <row r="441" spans="1:3">
      <c r="A441" s="3"/>
      <c r="B441" s="2"/>
      <c r="C441" s="2"/>
    </row>
    <row r="442" spans="1:3">
      <c r="A442" s="3"/>
      <c r="B442" s="2"/>
      <c r="C442" s="2"/>
    </row>
    <row r="443" spans="1:3">
      <c r="A443" s="3"/>
      <c r="B443" s="2"/>
      <c r="C443" s="2"/>
    </row>
    <row r="444" spans="1:3">
      <c r="A444" s="3"/>
      <c r="B444" s="2"/>
      <c r="C444" s="2"/>
    </row>
    <row r="445" spans="1:3">
      <c r="A445" s="3"/>
      <c r="B445" s="2"/>
      <c r="C445" s="2"/>
    </row>
    <row r="446" spans="1:3">
      <c r="A446" s="3"/>
      <c r="B446" s="2"/>
      <c r="C446" s="2"/>
    </row>
    <row r="447" spans="1:3">
      <c r="A447" s="3"/>
      <c r="B447" s="2"/>
      <c r="C447" s="2"/>
    </row>
    <row r="448" spans="1:3">
      <c r="A448" s="3"/>
      <c r="B448" s="2"/>
      <c r="C448" s="2"/>
    </row>
    <row r="449" spans="1:3">
      <c r="A449" s="3"/>
      <c r="B449" s="2"/>
      <c r="C449" s="2"/>
    </row>
    <row r="450" spans="1:3">
      <c r="A450" s="3"/>
      <c r="B450" s="2"/>
      <c r="C450" s="2"/>
    </row>
    <row r="451" spans="1:3">
      <c r="A451" s="3"/>
      <c r="B451" s="2"/>
      <c r="C451" s="2"/>
    </row>
    <row r="452" spans="1:3">
      <c r="A452" s="3"/>
      <c r="B452" s="2"/>
      <c r="C452" s="2"/>
    </row>
    <row r="453" spans="1:3">
      <c r="A453" s="3"/>
      <c r="B453" s="2"/>
      <c r="C453" s="2"/>
    </row>
    <row r="454" spans="1:3">
      <c r="A454" s="3"/>
      <c r="B454" s="2"/>
      <c r="C454" s="2"/>
    </row>
    <row r="455" spans="1:3">
      <c r="A455" s="3"/>
      <c r="B455" s="2"/>
      <c r="C455" s="2"/>
    </row>
    <row r="456" spans="1:3">
      <c r="A456" s="3"/>
      <c r="B456" s="2"/>
      <c r="C456" s="2"/>
    </row>
    <row r="457" spans="1:3">
      <c r="A457" s="3"/>
      <c r="B457" s="2"/>
      <c r="C457" s="2"/>
    </row>
    <row r="458" spans="1:3">
      <c r="A458" s="3"/>
      <c r="B458" s="2"/>
      <c r="C458" s="2"/>
    </row>
    <row r="459" spans="1:3">
      <c r="A459" s="3"/>
      <c r="B459" s="2"/>
      <c r="C459" s="2"/>
    </row>
    <row r="460" spans="1:3">
      <c r="A460" s="3"/>
      <c r="B460" s="2"/>
      <c r="C460" s="2"/>
    </row>
    <row r="461" spans="1:3">
      <c r="A461" s="3"/>
      <c r="B461" s="2"/>
      <c r="C461" s="2"/>
    </row>
    <row r="462" spans="1:3">
      <c r="A462" s="3"/>
      <c r="B462" s="2"/>
      <c r="C462" s="2"/>
    </row>
    <row r="463" spans="1:3">
      <c r="A463" s="3"/>
      <c r="B463" s="2"/>
      <c r="C463" s="2"/>
    </row>
    <row r="464" spans="1:3">
      <c r="A464" s="3"/>
      <c r="B464" s="2"/>
      <c r="C464" s="2"/>
    </row>
    <row r="465" spans="1:3">
      <c r="A465" s="3"/>
      <c r="B465" s="2"/>
      <c r="C465" s="2"/>
    </row>
    <row r="466" spans="1:3">
      <c r="A466" s="3"/>
      <c r="B466" s="2"/>
      <c r="C466" s="2"/>
    </row>
    <row r="467" spans="1:3">
      <c r="A467" s="3"/>
      <c r="B467" s="2"/>
      <c r="C467" s="2"/>
    </row>
    <row r="468" spans="1:3">
      <c r="A468" s="3"/>
      <c r="B468" s="2"/>
      <c r="C468" s="2"/>
    </row>
    <row r="469" spans="1:3">
      <c r="A469" s="3"/>
      <c r="B469" s="2"/>
      <c r="C469" s="2"/>
    </row>
    <row r="470" spans="1:3">
      <c r="A470" s="3"/>
      <c r="B470" s="2"/>
      <c r="C470" s="2"/>
    </row>
    <row r="471" spans="1:3">
      <c r="A471" s="3"/>
      <c r="B471" s="2"/>
      <c r="C471" s="2"/>
    </row>
    <row r="472" spans="1:3">
      <c r="A472" s="3"/>
      <c r="B472" s="2"/>
      <c r="C472" s="2"/>
    </row>
    <row r="473" spans="1:3">
      <c r="A473" s="3"/>
      <c r="B473" s="2"/>
      <c r="C473" s="2"/>
    </row>
    <row r="474" spans="1:3">
      <c r="A474" s="3"/>
      <c r="B474" s="2"/>
      <c r="C474" s="2"/>
    </row>
    <row r="475" spans="1:3">
      <c r="A475" s="3"/>
      <c r="B475" s="2"/>
      <c r="C475" s="2"/>
    </row>
    <row r="476" spans="1:3">
      <c r="A476" s="3"/>
      <c r="B476" s="2"/>
      <c r="C476" s="2"/>
    </row>
    <row r="477" spans="1:3">
      <c r="A477" s="3"/>
      <c r="B477" s="2"/>
      <c r="C477" s="2"/>
    </row>
    <row r="478" spans="1:3">
      <c r="A478" s="3"/>
      <c r="B478" s="2"/>
      <c r="C478" s="2"/>
    </row>
    <row r="479" spans="1:3">
      <c r="A479" s="3"/>
      <c r="B479" s="2"/>
      <c r="C479" s="2"/>
    </row>
    <row r="480" spans="1:3">
      <c r="A480" s="3"/>
      <c r="B480" s="2"/>
      <c r="C480" s="2"/>
    </row>
    <row r="481" spans="1:3">
      <c r="A481" s="3"/>
      <c r="B481" s="2"/>
      <c r="C481" s="2"/>
    </row>
    <row r="482" spans="1:3">
      <c r="A482" s="3"/>
      <c r="B482" s="2"/>
      <c r="C482" s="2"/>
    </row>
    <row r="483" spans="1:3">
      <c r="A483" s="3"/>
      <c r="B483" s="2"/>
      <c r="C483" s="2"/>
    </row>
    <row r="484" spans="1:3">
      <c r="A484" s="3"/>
      <c r="B484" s="2"/>
      <c r="C484" s="2"/>
    </row>
    <row r="485" spans="1:3">
      <c r="A485" s="3"/>
      <c r="B485" s="2"/>
      <c r="C485" s="2"/>
    </row>
    <row r="486" spans="1:3">
      <c r="A486" s="3"/>
      <c r="B486" s="2"/>
      <c r="C486" s="2"/>
    </row>
    <row r="487" spans="1:3">
      <c r="A487" s="3"/>
      <c r="B487" s="2"/>
      <c r="C487" s="2"/>
    </row>
    <row r="488" spans="1:3">
      <c r="A488" s="3"/>
      <c r="B488" s="2"/>
      <c r="C488" s="2"/>
    </row>
    <row r="489" spans="1:3">
      <c r="A489" s="3"/>
      <c r="B489" s="2"/>
      <c r="C489" s="2"/>
    </row>
    <row r="490" spans="1:3">
      <c r="A490" s="3"/>
      <c r="B490" s="2"/>
      <c r="C490" s="2"/>
    </row>
    <row r="491" spans="1:3">
      <c r="A491" s="3"/>
      <c r="B491" s="2"/>
      <c r="C491" s="2"/>
    </row>
    <row r="492" spans="1:3">
      <c r="A492" s="3"/>
      <c r="B492" s="2"/>
      <c r="C492" s="2"/>
    </row>
    <row r="493" spans="1:3">
      <c r="A493" s="3"/>
      <c r="B493" s="2"/>
      <c r="C493" s="2"/>
    </row>
    <row r="494" spans="1:3">
      <c r="A494" s="3"/>
      <c r="B494" s="2"/>
      <c r="C494" s="2"/>
    </row>
    <row r="495" spans="1:3">
      <c r="A495" s="3"/>
      <c r="B495" s="2"/>
      <c r="C495" s="2"/>
    </row>
    <row r="496" spans="1:3">
      <c r="A496" s="3"/>
      <c r="B496" s="2"/>
      <c r="C496" s="2"/>
    </row>
    <row r="497" spans="1:3">
      <c r="A497" s="3"/>
      <c r="B497" s="2"/>
      <c r="C497" s="2"/>
    </row>
    <row r="498" spans="1:3">
      <c r="A498" s="3"/>
      <c r="B498" s="2"/>
      <c r="C498" s="2"/>
    </row>
    <row r="499" spans="1:3">
      <c r="A499" s="3"/>
      <c r="B499" s="2"/>
      <c r="C499" s="2"/>
    </row>
    <row r="500" spans="1:3">
      <c r="A500" s="3"/>
      <c r="B500" s="2"/>
      <c r="C500" s="2"/>
    </row>
    <row r="501" spans="1:3">
      <c r="A501" s="3"/>
      <c r="B501" s="2"/>
      <c r="C501" s="2"/>
    </row>
    <row r="502" spans="1:3">
      <c r="A502" s="3"/>
      <c r="B502" s="2"/>
      <c r="C502" s="2"/>
    </row>
    <row r="503" spans="1:3">
      <c r="A503" s="3"/>
      <c r="B503" s="2"/>
      <c r="C503" s="2"/>
    </row>
    <row r="504" spans="1:3">
      <c r="A504" s="3"/>
      <c r="B504" s="2"/>
      <c r="C504" s="2"/>
    </row>
    <row r="505" spans="1:3">
      <c r="A505" s="3"/>
      <c r="B505" s="2"/>
      <c r="C505" s="2"/>
    </row>
    <row r="506" spans="1:3">
      <c r="A506" s="3"/>
      <c r="B506" s="2"/>
      <c r="C506" s="2"/>
    </row>
    <row r="507" spans="1:3">
      <c r="A507" s="3"/>
      <c r="B507" s="2"/>
      <c r="C507" s="2"/>
    </row>
    <row r="508" spans="1:3">
      <c r="A508" s="3"/>
      <c r="B508" s="2"/>
      <c r="C508" s="2"/>
    </row>
    <row r="509" spans="1:3">
      <c r="A509" s="3"/>
      <c r="B509" s="2"/>
      <c r="C509" s="2"/>
    </row>
    <row r="510" spans="1:3">
      <c r="A510" s="3"/>
      <c r="B510" s="2"/>
      <c r="C510" s="2"/>
    </row>
    <row r="511" spans="1:3">
      <c r="A511" s="3"/>
      <c r="B511" s="2"/>
      <c r="C511" s="2"/>
    </row>
    <row r="512" spans="1:3">
      <c r="A512" s="3"/>
      <c r="B512" s="2"/>
      <c r="C512" s="2"/>
    </row>
    <row r="513" spans="1:3">
      <c r="A513" s="3"/>
      <c r="B513" s="2"/>
      <c r="C513" s="2"/>
    </row>
    <row r="514" spans="1:3">
      <c r="A514" s="3"/>
      <c r="B514" s="2"/>
      <c r="C514" s="2"/>
    </row>
    <row r="515" spans="1:3">
      <c r="A515" s="3"/>
      <c r="B515" s="2"/>
      <c r="C515" s="2"/>
    </row>
    <row r="516" spans="1:3">
      <c r="A516" s="3"/>
      <c r="B516" s="2"/>
      <c r="C516" s="2"/>
    </row>
    <row r="517" spans="1:3">
      <c r="A517" s="3"/>
      <c r="B517" s="2"/>
      <c r="C517" s="2"/>
    </row>
    <row r="518" spans="1:3">
      <c r="A518" s="3"/>
      <c r="B518" s="2"/>
      <c r="C518" s="2"/>
    </row>
    <row r="519" spans="1:3">
      <c r="A519" s="3"/>
      <c r="B519" s="2"/>
      <c r="C519" s="2"/>
    </row>
    <row r="520" spans="1:3">
      <c r="A520" s="3"/>
      <c r="B520" s="2"/>
      <c r="C520" s="2"/>
    </row>
    <row r="521" spans="1:3">
      <c r="A521" s="3"/>
      <c r="B521" s="2"/>
      <c r="C521" s="2"/>
    </row>
    <row r="522" spans="1:3">
      <c r="A522" s="3"/>
      <c r="B522" s="2"/>
      <c r="C522" s="2"/>
    </row>
    <row r="523" spans="1:3">
      <c r="A523" s="3"/>
      <c r="B523" s="2"/>
      <c r="C523" s="2"/>
    </row>
    <row r="524" spans="1:3">
      <c r="A524" s="3"/>
      <c r="B524" s="2"/>
      <c r="C524" s="2"/>
    </row>
    <row r="525" spans="1:3">
      <c r="A525" s="3"/>
      <c r="B525" s="2"/>
      <c r="C525" s="2"/>
    </row>
    <row r="526" spans="1:3">
      <c r="A526" s="3"/>
      <c r="B526" s="2"/>
      <c r="C526" s="2"/>
    </row>
    <row r="527" spans="1:3">
      <c r="A527" s="3"/>
      <c r="B527" s="2"/>
      <c r="C527" s="2"/>
    </row>
    <row r="528" spans="1:3">
      <c r="A528" s="3"/>
      <c r="B528" s="2"/>
      <c r="C528" s="2"/>
    </row>
    <row r="529" spans="1:3">
      <c r="A529" s="3"/>
      <c r="B529" s="2"/>
      <c r="C529" s="2"/>
    </row>
    <row r="530" spans="1:3">
      <c r="A530" s="3"/>
      <c r="B530" s="2"/>
      <c r="C530" s="2"/>
    </row>
    <row r="531" spans="1:3">
      <c r="A531" s="3"/>
      <c r="B531" s="2"/>
      <c r="C531" s="2"/>
    </row>
    <row r="532" spans="1:3">
      <c r="A532" s="3"/>
      <c r="B532" s="2"/>
      <c r="C532" s="2"/>
    </row>
    <row r="533" spans="1:3">
      <c r="A533" s="3"/>
      <c r="B533" s="2"/>
      <c r="C533" s="2"/>
    </row>
    <row r="534" spans="1:3">
      <c r="A534" s="3"/>
      <c r="B534" s="2"/>
      <c r="C534" s="2"/>
    </row>
    <row r="535" spans="1:3">
      <c r="A535" s="3"/>
      <c r="B535" s="2"/>
      <c r="C535" s="2"/>
    </row>
    <row r="536" spans="1:3">
      <c r="A536" s="3"/>
      <c r="B536" s="2"/>
      <c r="C536" s="2"/>
    </row>
    <row r="537" spans="1:3">
      <c r="A537" s="3"/>
      <c r="B537" s="2"/>
      <c r="C537" s="2"/>
    </row>
    <row r="538" spans="1:3">
      <c r="A538" s="3"/>
      <c r="B538" s="2"/>
      <c r="C538" s="2"/>
    </row>
    <row r="539" spans="1:3">
      <c r="A539" s="3"/>
      <c r="B539" s="2"/>
      <c r="C539" s="2"/>
    </row>
    <row r="540" spans="1:3">
      <c r="A540" s="3"/>
      <c r="B540" s="2"/>
      <c r="C540" s="2"/>
    </row>
    <row r="541" spans="1:3">
      <c r="A541" s="3"/>
      <c r="B541" s="2"/>
      <c r="C541" s="2"/>
    </row>
    <row r="542" spans="1:3">
      <c r="A542" s="3"/>
      <c r="B542" s="2"/>
      <c r="C542" s="2"/>
    </row>
    <row r="543" spans="1:3">
      <c r="A543" s="3"/>
      <c r="B543" s="2"/>
      <c r="C543" s="2"/>
    </row>
    <row r="544" spans="1:3">
      <c r="A544" s="3"/>
      <c r="B544" s="2"/>
      <c r="C544" s="2"/>
    </row>
    <row r="545" spans="1:3">
      <c r="A545" s="3"/>
      <c r="B545" s="2"/>
      <c r="C545" s="2"/>
    </row>
    <row r="546" spans="1:3">
      <c r="A546" s="3"/>
      <c r="B546" s="2"/>
      <c r="C546" s="2"/>
    </row>
    <row r="547" spans="1:3">
      <c r="A547" s="3"/>
      <c r="B547" s="2"/>
      <c r="C547" s="2"/>
    </row>
    <row r="548" spans="1:3">
      <c r="A548" s="3"/>
      <c r="B548" s="2"/>
      <c r="C548" s="2"/>
    </row>
    <row r="549" spans="1:3">
      <c r="A549" s="3"/>
      <c r="B549" s="2"/>
      <c r="C549" s="2"/>
    </row>
    <row r="550" spans="1:3">
      <c r="A550" s="3"/>
      <c r="B550" s="2"/>
      <c r="C550" s="2"/>
    </row>
    <row r="551" spans="1:3">
      <c r="A551" s="3"/>
      <c r="B551" s="2"/>
      <c r="C551" s="2"/>
    </row>
    <row r="552" spans="1:3">
      <c r="A552" s="3"/>
      <c r="B552" s="2"/>
      <c r="C552" s="2"/>
    </row>
    <row r="553" spans="1:3">
      <c r="A553" s="3"/>
      <c r="B553" s="2"/>
      <c r="C553" s="2"/>
    </row>
    <row r="554" spans="1:3">
      <c r="A554" s="3"/>
      <c r="B554" s="2"/>
      <c r="C554" s="2"/>
    </row>
    <row r="555" spans="1:3">
      <c r="A555" s="3"/>
      <c r="B555" s="2"/>
      <c r="C555" s="2"/>
    </row>
    <row r="556" spans="1:3">
      <c r="A556" s="3"/>
      <c r="B556" s="2"/>
      <c r="C556" s="2"/>
    </row>
    <row r="557" spans="1:3">
      <c r="A557" s="3"/>
      <c r="B557" s="2"/>
      <c r="C557" s="2"/>
    </row>
    <row r="558" spans="1:3">
      <c r="A558" s="3"/>
      <c r="B558" s="2"/>
      <c r="C558" s="2"/>
    </row>
    <row r="559" spans="1:3">
      <c r="A559" s="3"/>
      <c r="B559" s="2"/>
      <c r="C559" s="2"/>
    </row>
    <row r="560" spans="1:3">
      <c r="A560" s="3"/>
      <c r="B560" s="2"/>
      <c r="C560" s="2"/>
    </row>
    <row r="561" spans="1:3">
      <c r="A561" s="3"/>
      <c r="B561" s="2"/>
      <c r="C561" s="2"/>
    </row>
    <row r="562" spans="1:3">
      <c r="A562" s="3"/>
      <c r="B562" s="2"/>
      <c r="C562" s="2"/>
    </row>
    <row r="563" spans="1:3">
      <c r="A563" s="3"/>
      <c r="B563" s="2"/>
      <c r="C563" s="2"/>
    </row>
    <row r="564" spans="1:3">
      <c r="A564" s="3"/>
      <c r="B564" s="2"/>
      <c r="C564" s="2"/>
    </row>
    <row r="565" spans="1:3">
      <c r="A565" s="3"/>
      <c r="B565" s="2"/>
      <c r="C565" s="2"/>
    </row>
    <row r="566" spans="1:3">
      <c r="A566" s="3"/>
      <c r="B566" s="2"/>
      <c r="C566" s="2"/>
    </row>
    <row r="567" spans="1:3">
      <c r="A567" s="3"/>
      <c r="B567" s="2"/>
      <c r="C567" s="2"/>
    </row>
    <row r="568" spans="1:3">
      <c r="A568" s="3"/>
      <c r="B568" s="2"/>
      <c r="C568" s="2"/>
    </row>
    <row r="569" spans="1:3">
      <c r="A569" s="3"/>
      <c r="B569" s="2"/>
      <c r="C569" s="2"/>
    </row>
    <row r="570" spans="1:3">
      <c r="A570" s="3"/>
      <c r="B570" s="2"/>
      <c r="C570" s="2"/>
    </row>
    <row r="571" spans="1:3">
      <c r="A571" s="3"/>
      <c r="B571" s="2"/>
      <c r="C571" s="2"/>
    </row>
    <row r="572" spans="1:3">
      <c r="A572" s="3"/>
      <c r="B572" s="2"/>
      <c r="C572" s="2"/>
    </row>
    <row r="573" spans="1:3">
      <c r="A573" s="3"/>
      <c r="B573" s="2"/>
      <c r="C573" s="2"/>
    </row>
    <row r="574" spans="1:3">
      <c r="A574" s="3"/>
      <c r="B574" s="2"/>
      <c r="C574" s="2"/>
    </row>
    <row r="575" spans="1:3">
      <c r="A575" s="3"/>
      <c r="B575" s="2"/>
      <c r="C575" s="2"/>
    </row>
    <row r="576" spans="1:3">
      <c r="A576" s="3"/>
      <c r="B576" s="2"/>
      <c r="C576" s="2"/>
    </row>
    <row r="577" spans="1:3">
      <c r="A577" s="3"/>
      <c r="B577" s="2"/>
      <c r="C577" s="2"/>
    </row>
    <row r="578" spans="1:3">
      <c r="A578" s="3"/>
      <c r="B578" s="2"/>
      <c r="C578" s="2"/>
    </row>
    <row r="579" spans="1:3">
      <c r="A579" s="3"/>
      <c r="B579" s="2"/>
      <c r="C579" s="2"/>
    </row>
    <row r="580" spans="1:3">
      <c r="A580" s="3"/>
      <c r="B580" s="2"/>
      <c r="C580" s="2"/>
    </row>
    <row r="581" spans="1:3">
      <c r="A581" s="3"/>
      <c r="B581" s="2"/>
      <c r="C581" s="2"/>
    </row>
    <row r="582" spans="1:3">
      <c r="A582" s="3"/>
      <c r="B582" s="2"/>
      <c r="C582" s="2"/>
    </row>
    <row r="583" spans="1:3">
      <c r="A583" s="3"/>
      <c r="B583" s="2"/>
      <c r="C583" s="2"/>
    </row>
    <row r="584" spans="1:3">
      <c r="A584" s="3"/>
      <c r="B584" s="2"/>
      <c r="C584" s="2"/>
    </row>
    <row r="585" spans="1:3">
      <c r="A585" s="3"/>
      <c r="B585" s="2"/>
      <c r="C585" s="2"/>
    </row>
    <row r="586" spans="1:3">
      <c r="A586" s="3"/>
      <c r="B586" s="2"/>
      <c r="C586" s="2"/>
    </row>
    <row r="587" spans="1:3">
      <c r="A587" s="3"/>
      <c r="B587" s="2"/>
      <c r="C587" s="2"/>
    </row>
    <row r="588" spans="1:3">
      <c r="A588" s="3"/>
      <c r="B588" s="2"/>
      <c r="C588" s="2"/>
    </row>
    <row r="589" spans="1:3">
      <c r="A589" s="3"/>
      <c r="B589" s="2"/>
      <c r="C589" s="2"/>
    </row>
    <row r="590" spans="1:3">
      <c r="A590" s="3"/>
      <c r="B590" s="2"/>
      <c r="C590" s="2"/>
    </row>
    <row r="591" spans="1:3">
      <c r="A591" s="3"/>
      <c r="B591" s="2"/>
      <c r="C591" s="2"/>
    </row>
    <row r="592" spans="1:3">
      <c r="A592" s="3"/>
      <c r="B592" s="2"/>
      <c r="C592" s="2"/>
    </row>
    <row r="593" spans="1:3">
      <c r="A593" s="3"/>
      <c r="B593" s="2"/>
      <c r="C593" s="2"/>
    </row>
    <row r="594" spans="1:3">
      <c r="A594" s="3"/>
      <c r="B594" s="2"/>
      <c r="C594" s="2"/>
    </row>
    <row r="595" spans="1:3">
      <c r="A595" s="3"/>
      <c r="B595" s="2"/>
      <c r="C595" s="2"/>
    </row>
    <row r="596" spans="1:3">
      <c r="A596" s="3"/>
      <c r="B596" s="2"/>
      <c r="C596" s="2"/>
    </row>
    <row r="597" spans="1:3">
      <c r="A597" s="3"/>
      <c r="B597" s="2"/>
      <c r="C597" s="2"/>
    </row>
    <row r="598" spans="1:3">
      <c r="A598" s="3"/>
      <c r="B598" s="2"/>
      <c r="C598" s="2"/>
    </row>
    <row r="599" spans="1:3">
      <c r="A599" s="3"/>
      <c r="B599" s="2"/>
      <c r="C599" s="2"/>
    </row>
    <row r="600" spans="1:3">
      <c r="A600" s="3"/>
      <c r="B600" s="2"/>
      <c r="C600" s="2"/>
    </row>
    <row r="601" spans="1:3">
      <c r="A601" s="3"/>
      <c r="B601" s="2"/>
      <c r="C601" s="2"/>
    </row>
    <row r="602" spans="1:3">
      <c r="A602" s="3"/>
      <c r="B602" s="2"/>
      <c r="C602" s="2"/>
    </row>
    <row r="603" spans="1:3">
      <c r="A603" s="3"/>
      <c r="B603" s="2"/>
      <c r="C603" s="2"/>
    </row>
    <row r="604" spans="1:3">
      <c r="A604" s="3"/>
      <c r="B604" s="2"/>
      <c r="C604" s="2"/>
    </row>
    <row r="605" spans="1:3">
      <c r="A605" s="3"/>
      <c r="B605" s="2"/>
      <c r="C605" s="2"/>
    </row>
    <row r="606" spans="1:3">
      <c r="A606" s="3"/>
      <c r="B606" s="2"/>
      <c r="C606" s="2"/>
    </row>
    <row r="607" spans="1:3">
      <c r="A607" s="3"/>
      <c r="B607" s="2"/>
      <c r="C607" s="2"/>
    </row>
    <row r="608" spans="1:3">
      <c r="A608" s="3"/>
      <c r="B608" s="2"/>
      <c r="C608" s="2"/>
    </row>
    <row r="609" spans="1:3">
      <c r="A609" s="3"/>
      <c r="B609" s="2"/>
      <c r="C609" s="2"/>
    </row>
    <row r="610" spans="1:3">
      <c r="A610" s="3"/>
      <c r="B610" s="2"/>
      <c r="C610" s="2"/>
    </row>
    <row r="611" spans="1:3">
      <c r="A611" s="3"/>
      <c r="B611" s="2"/>
      <c r="C611" s="2"/>
    </row>
    <row r="612" spans="1:3">
      <c r="A612" s="3"/>
      <c r="B612" s="2"/>
      <c r="C612" s="2"/>
    </row>
    <row r="613" spans="1:3">
      <c r="A613" s="3"/>
      <c r="B613" s="2"/>
      <c r="C613" s="2"/>
    </row>
    <row r="614" spans="1:3">
      <c r="A614" s="3"/>
      <c r="B614" s="2"/>
      <c r="C614" s="2"/>
    </row>
    <row r="615" spans="1:3">
      <c r="A615" s="3"/>
      <c r="B615" s="2"/>
      <c r="C615" s="2"/>
    </row>
    <row r="616" spans="1:3">
      <c r="A616" s="3"/>
      <c r="B616" s="2"/>
      <c r="C616" s="2"/>
    </row>
    <row r="617" spans="1:3">
      <c r="A617" s="3"/>
      <c r="B617" s="2"/>
      <c r="C617" s="2"/>
    </row>
    <row r="618" spans="1:3">
      <c r="A618" s="3"/>
      <c r="B618" s="2"/>
      <c r="C618" s="2"/>
    </row>
    <row r="619" spans="1:3">
      <c r="A619" s="3"/>
      <c r="B619" s="2"/>
      <c r="C619" s="2"/>
    </row>
    <row r="620" spans="1:3">
      <c r="A620" s="3"/>
      <c r="B620" s="2"/>
      <c r="C620" s="2"/>
    </row>
    <row r="621" spans="1:3">
      <c r="A621" s="3"/>
      <c r="B621" s="2"/>
      <c r="C621" s="2"/>
    </row>
    <row r="622" spans="1:3">
      <c r="A622" s="3"/>
      <c r="B622" s="2"/>
      <c r="C622" s="2"/>
    </row>
    <row r="623" spans="1:3">
      <c r="A623" s="3"/>
      <c r="B623" s="2"/>
      <c r="C623" s="2"/>
    </row>
    <row r="624" spans="1:3">
      <c r="A624" s="3"/>
      <c r="B624" s="2"/>
      <c r="C624" s="2"/>
    </row>
    <row r="625" spans="1:3">
      <c r="A625" s="3"/>
      <c r="B625" s="2"/>
      <c r="C625" s="2"/>
    </row>
    <row r="626" spans="1:3">
      <c r="A626" s="3"/>
      <c r="B626" s="2"/>
      <c r="C626" s="2"/>
    </row>
    <row r="627" spans="1:3">
      <c r="A627" s="3"/>
      <c r="B627" s="2"/>
      <c r="C627" s="2"/>
    </row>
    <row r="628" spans="1:3">
      <c r="A628" s="3"/>
      <c r="B628" s="2"/>
      <c r="C628" s="2"/>
    </row>
    <row r="629" spans="1:3">
      <c r="A629" s="3"/>
      <c r="B629" s="2"/>
      <c r="C629" s="2"/>
    </row>
    <row r="630" spans="1:3">
      <c r="A630" s="3"/>
      <c r="B630" s="2"/>
      <c r="C630" s="2"/>
    </row>
    <row r="631" spans="1:3">
      <c r="A631" s="3"/>
      <c r="B631" s="2"/>
      <c r="C631" s="2"/>
    </row>
    <row r="632" spans="1:3">
      <c r="A632" s="3"/>
      <c r="B632" s="2"/>
      <c r="C632" s="2"/>
    </row>
    <row r="633" spans="1:3">
      <c r="A633" s="3"/>
      <c r="B633" s="2"/>
      <c r="C633" s="2"/>
    </row>
    <row r="634" spans="1:3">
      <c r="A634" s="3"/>
      <c r="B634" s="2"/>
      <c r="C634" s="2"/>
    </row>
    <row r="635" spans="1:3">
      <c r="A635" s="3"/>
      <c r="B635" s="2"/>
      <c r="C635" s="2"/>
    </row>
    <row r="636" spans="1:3">
      <c r="A636" s="3"/>
      <c r="B636" s="2"/>
      <c r="C636" s="2"/>
    </row>
    <row r="637" spans="1:3">
      <c r="A637" s="3"/>
      <c r="B637" s="2"/>
      <c r="C637" s="2"/>
    </row>
    <row r="638" spans="1:3">
      <c r="A638" s="3"/>
      <c r="B638" s="2"/>
      <c r="C638" s="2"/>
    </row>
    <row r="639" spans="1:3">
      <c r="A639" s="3"/>
      <c r="B639" s="2"/>
      <c r="C639" s="2"/>
    </row>
    <row r="640" spans="1:3">
      <c r="A640" s="3"/>
      <c r="B640" s="2"/>
      <c r="C640" s="2"/>
    </row>
    <row r="641" spans="1:3">
      <c r="A641" s="3"/>
      <c r="B641" s="2"/>
      <c r="C641" s="2"/>
    </row>
    <row r="642" spans="1:3">
      <c r="A642" s="3"/>
      <c r="B642" s="2"/>
      <c r="C642" s="2"/>
    </row>
    <row r="643" spans="1:3">
      <c r="A643" s="3"/>
      <c r="B643" s="2"/>
      <c r="C643" s="2"/>
    </row>
    <row r="644" spans="1:3">
      <c r="A644" s="3"/>
      <c r="B644" s="2"/>
      <c r="C644" s="2"/>
    </row>
    <row r="645" spans="1:3">
      <c r="A645" s="3"/>
      <c r="B645" s="2"/>
      <c r="C645" s="2"/>
    </row>
    <row r="646" spans="1:3">
      <c r="A646" s="3"/>
      <c r="B646" s="2"/>
      <c r="C646" s="2"/>
    </row>
    <row r="647" spans="1:3">
      <c r="A647" s="3"/>
      <c r="B647" s="2"/>
      <c r="C647" s="2"/>
    </row>
    <row r="648" spans="1:3">
      <c r="A648" s="3"/>
      <c r="B648" s="2"/>
      <c r="C648" s="2"/>
    </row>
    <row r="649" spans="1:3">
      <c r="A649" s="3"/>
      <c r="B649" s="2"/>
      <c r="C649" s="2"/>
    </row>
    <row r="650" spans="1:3">
      <c r="A650" s="3"/>
      <c r="B650" s="2"/>
      <c r="C650" s="2"/>
    </row>
    <row r="651" spans="1:3">
      <c r="A651" s="3"/>
      <c r="B651" s="2"/>
      <c r="C651" s="2"/>
    </row>
    <row r="652" spans="1:3">
      <c r="A652" s="3"/>
      <c r="B652" s="2"/>
      <c r="C652" s="2"/>
    </row>
    <row r="653" spans="1:3">
      <c r="A653" s="3"/>
      <c r="B653" s="2"/>
      <c r="C653" s="2"/>
    </row>
    <row r="654" spans="1:3">
      <c r="A654" s="3"/>
      <c r="B654" s="2"/>
      <c r="C654" s="2"/>
    </row>
    <row r="655" spans="1:3">
      <c r="A655" s="3"/>
      <c r="B655" s="2"/>
      <c r="C655" s="2"/>
    </row>
    <row r="656" spans="1:3">
      <c r="A656" s="3"/>
      <c r="B656" s="2"/>
      <c r="C656" s="2"/>
    </row>
    <row r="657" spans="1:3">
      <c r="A657" s="3"/>
      <c r="B657" s="2"/>
      <c r="C657" s="2"/>
    </row>
    <row r="658" spans="1:3">
      <c r="A658" s="3"/>
      <c r="B658" s="2"/>
      <c r="C658" s="2"/>
    </row>
    <row r="659" spans="1:3">
      <c r="A659" s="3"/>
      <c r="B659" s="2"/>
      <c r="C659" s="2"/>
    </row>
    <row r="660" spans="1:3">
      <c r="A660" s="3"/>
      <c r="B660" s="2"/>
      <c r="C660" s="2"/>
    </row>
    <row r="661" spans="1:3">
      <c r="A661" s="3"/>
      <c r="B661" s="2"/>
      <c r="C661" s="2"/>
    </row>
    <row r="662" spans="1:3">
      <c r="A662" s="3"/>
      <c r="B662" s="2"/>
      <c r="C662" s="2"/>
    </row>
    <row r="663" spans="1:3">
      <c r="A663" s="3"/>
      <c r="B663" s="2"/>
      <c r="C663" s="2"/>
    </row>
    <row r="664" spans="1:3">
      <c r="A664" s="3"/>
      <c r="B664" s="2"/>
      <c r="C664" s="2"/>
    </row>
    <row r="665" spans="1:3">
      <c r="A665" s="3"/>
      <c r="B665" s="2"/>
      <c r="C665" s="2"/>
    </row>
    <row r="666" spans="1:3">
      <c r="A666" s="3"/>
      <c r="B666" s="2"/>
      <c r="C666" s="2"/>
    </row>
    <row r="667" spans="1:3">
      <c r="A667" s="3"/>
      <c r="B667" s="2"/>
      <c r="C667" s="2"/>
    </row>
    <row r="668" spans="1:3">
      <c r="A668" s="3"/>
      <c r="B668" s="2"/>
      <c r="C668" s="2"/>
    </row>
    <row r="669" spans="1:3">
      <c r="A669" s="3"/>
      <c r="B669" s="2"/>
      <c r="C669" s="2"/>
    </row>
    <row r="670" spans="1:3">
      <c r="A670" s="3"/>
      <c r="B670" s="2"/>
      <c r="C670" s="2"/>
    </row>
    <row r="671" spans="1:3">
      <c r="A671" s="3"/>
      <c r="B671" s="2"/>
      <c r="C671" s="2"/>
    </row>
    <row r="672" spans="1:3">
      <c r="A672" s="3"/>
      <c r="B672" s="2"/>
      <c r="C672" s="2"/>
    </row>
    <row r="673" spans="1:3">
      <c r="A673" s="3"/>
      <c r="B673" s="2"/>
      <c r="C673" s="2"/>
    </row>
    <row r="674" spans="1:3">
      <c r="A674" s="3"/>
      <c r="B674" s="2"/>
      <c r="C674" s="2"/>
    </row>
    <row r="675" spans="1:3">
      <c r="A675" s="3"/>
      <c r="B675" s="2"/>
      <c r="C675" s="2"/>
    </row>
    <row r="676" spans="1:3">
      <c r="A676" s="3"/>
      <c r="B676" s="2"/>
      <c r="C676" s="2"/>
    </row>
    <row r="677" spans="1:3">
      <c r="A677" s="3"/>
      <c r="B677" s="2"/>
      <c r="C677" s="2"/>
    </row>
    <row r="678" spans="1:3">
      <c r="A678" s="3"/>
      <c r="B678" s="2"/>
      <c r="C678" s="2"/>
    </row>
    <row r="679" spans="1:3">
      <c r="A679" s="3"/>
      <c r="B679" s="2"/>
      <c r="C679" s="2"/>
    </row>
    <row r="680" spans="1:3">
      <c r="A680" s="3"/>
      <c r="B680" s="2"/>
      <c r="C680" s="2"/>
    </row>
    <row r="681" spans="1:3">
      <c r="A681" s="3"/>
      <c r="B681" s="2"/>
      <c r="C681" s="2"/>
    </row>
    <row r="682" spans="1:3">
      <c r="A682" s="3"/>
      <c r="B682" s="2"/>
      <c r="C682" s="2"/>
    </row>
    <row r="683" spans="1:3">
      <c r="A683" s="3"/>
      <c r="B683" s="2"/>
      <c r="C683" s="2"/>
    </row>
    <row r="684" spans="1:3">
      <c r="A684" s="3"/>
      <c r="B684" s="2"/>
      <c r="C684" s="2"/>
    </row>
    <row r="685" spans="1:3">
      <c r="A685" s="3"/>
      <c r="B685" s="2"/>
      <c r="C685" s="2"/>
    </row>
    <row r="686" spans="1:3">
      <c r="A686" s="3"/>
      <c r="B686" s="2"/>
      <c r="C686" s="2"/>
    </row>
    <row r="687" spans="1:3">
      <c r="A687" s="3"/>
      <c r="B687" s="2"/>
      <c r="C687" s="2"/>
    </row>
    <row r="688" spans="1:3">
      <c r="A688" s="3"/>
      <c r="B688" s="2"/>
      <c r="C688" s="2"/>
    </row>
    <row r="689" spans="1:3">
      <c r="A689" s="3"/>
      <c r="B689" s="2"/>
      <c r="C689" s="2"/>
    </row>
    <row r="690" spans="1:3">
      <c r="A690" s="3"/>
      <c r="B690" s="2"/>
      <c r="C690" s="2"/>
    </row>
    <row r="691" spans="1:3">
      <c r="A691" s="3"/>
      <c r="B691" s="2"/>
      <c r="C691" s="2"/>
    </row>
    <row r="692" spans="1:3">
      <c r="A692" s="3"/>
      <c r="B692" s="2"/>
      <c r="C692" s="2"/>
    </row>
    <row r="693" spans="1:3">
      <c r="A693" s="3"/>
      <c r="B693" s="2"/>
      <c r="C693" s="2"/>
    </row>
    <row r="694" spans="1:3">
      <c r="A694" s="3"/>
      <c r="B694" s="2"/>
      <c r="C694" s="2"/>
    </row>
    <row r="695" spans="1:3">
      <c r="A695" s="3"/>
      <c r="B695" s="2"/>
      <c r="C695" s="2"/>
    </row>
    <row r="696" spans="1:3">
      <c r="A696" s="3"/>
      <c r="B696" s="2"/>
      <c r="C696" s="2"/>
    </row>
    <row r="697" spans="1:3">
      <c r="A697" s="3"/>
      <c r="B697" s="2"/>
      <c r="C697" s="2"/>
    </row>
    <row r="698" spans="1:3">
      <c r="A698" s="3"/>
      <c r="B698" s="2"/>
      <c r="C698" s="2"/>
    </row>
    <row r="699" spans="1:3">
      <c r="A699" s="3"/>
      <c r="B699" s="2"/>
      <c r="C699" s="2"/>
    </row>
    <row r="700" spans="1:3">
      <c r="A700" s="3"/>
      <c r="B700" s="2"/>
      <c r="C700" s="2"/>
    </row>
    <row r="701" spans="1:3">
      <c r="A701" s="3"/>
      <c r="B701" s="2"/>
      <c r="C701" s="2"/>
    </row>
    <row r="702" spans="1:3">
      <c r="A702" s="3"/>
      <c r="B702" s="2"/>
      <c r="C702" s="2"/>
    </row>
    <row r="703" spans="1:3">
      <c r="A703" s="3"/>
      <c r="B703" s="2"/>
      <c r="C703" s="2"/>
    </row>
    <row r="704" spans="1:3">
      <c r="A704" s="3"/>
      <c r="B704" s="2"/>
      <c r="C704" s="2"/>
    </row>
    <row r="705" spans="1:3">
      <c r="A705" s="3"/>
      <c r="B705" s="2"/>
      <c r="C705" s="2"/>
    </row>
    <row r="706" spans="1:3">
      <c r="A706" s="3"/>
      <c r="B706" s="2"/>
      <c r="C706" s="2"/>
    </row>
    <row r="707" spans="1:3">
      <c r="A707" s="3"/>
      <c r="B707" s="2"/>
      <c r="C707" s="2"/>
    </row>
    <row r="708" spans="1:3">
      <c r="A708" s="3"/>
      <c r="B708" s="2"/>
      <c r="C708" s="2"/>
    </row>
    <row r="709" spans="1:3">
      <c r="A709" s="3"/>
      <c r="B709" s="2"/>
      <c r="C709" s="2"/>
    </row>
    <row r="710" spans="1:3">
      <c r="A710" s="3"/>
      <c r="B710" s="2"/>
      <c r="C710" s="2"/>
    </row>
    <row r="711" spans="1:3">
      <c r="A711" s="3"/>
      <c r="B711" s="2"/>
      <c r="C711" s="2"/>
    </row>
    <row r="712" spans="1:3">
      <c r="A712" s="3"/>
      <c r="B712" s="2"/>
      <c r="C712" s="2"/>
    </row>
    <row r="713" spans="1:3">
      <c r="A713" s="3"/>
      <c r="B713" s="2"/>
      <c r="C713" s="2"/>
    </row>
    <row r="714" spans="1:3">
      <c r="A714" s="3"/>
      <c r="B714" s="2"/>
      <c r="C714" s="2"/>
    </row>
    <row r="715" spans="1:3">
      <c r="A715" s="3"/>
      <c r="B715" s="2"/>
      <c r="C715" s="2"/>
    </row>
    <row r="716" spans="1:3">
      <c r="A716" s="3"/>
      <c r="B716" s="2"/>
      <c r="C716" s="2"/>
    </row>
    <row r="717" spans="1:3">
      <c r="A717" s="3"/>
      <c r="B717" s="2"/>
      <c r="C717" s="2"/>
    </row>
    <row r="718" spans="1:3">
      <c r="A718" s="3"/>
      <c r="B718" s="2"/>
      <c r="C718" s="2"/>
    </row>
    <row r="719" spans="1:3">
      <c r="A719" s="3"/>
      <c r="B719" s="2"/>
      <c r="C719" s="2"/>
    </row>
    <row r="720" spans="1:3">
      <c r="A720" s="3"/>
      <c r="B720" s="2"/>
      <c r="C720" s="2"/>
    </row>
    <row r="721" spans="1:3">
      <c r="A721" s="3"/>
      <c r="B721" s="2"/>
      <c r="C721" s="2"/>
    </row>
    <row r="722" spans="1:3">
      <c r="A722" s="3"/>
      <c r="B722" s="2"/>
      <c r="C722" s="2"/>
    </row>
    <row r="723" spans="1:3">
      <c r="A723" s="3"/>
      <c r="B723" s="2"/>
      <c r="C723" s="2"/>
    </row>
    <row r="724" spans="1:3">
      <c r="A724" s="3"/>
      <c r="B724" s="2"/>
      <c r="C724" s="2"/>
    </row>
    <row r="725" spans="1:3">
      <c r="A725" s="3"/>
      <c r="B725" s="2"/>
      <c r="C725" s="2"/>
    </row>
    <row r="726" spans="1:3">
      <c r="A726" s="3"/>
      <c r="B726" s="2"/>
      <c r="C726" s="2"/>
    </row>
    <row r="727" spans="1:3">
      <c r="A727" s="3"/>
      <c r="B727" s="2"/>
      <c r="C727" s="2"/>
    </row>
    <row r="728" spans="1:3">
      <c r="A728" s="3"/>
      <c r="B728" s="2"/>
      <c r="C728" s="2"/>
    </row>
    <row r="729" spans="1:3">
      <c r="A729" s="3"/>
      <c r="B729" s="2"/>
      <c r="C729" s="2"/>
    </row>
    <row r="730" spans="1:3">
      <c r="A730" s="3"/>
      <c r="B730" s="2"/>
      <c r="C730" s="2"/>
    </row>
    <row r="731" spans="1:3">
      <c r="A731" s="3"/>
      <c r="B731" s="2"/>
      <c r="C731" s="2"/>
    </row>
    <row r="732" spans="1:3">
      <c r="A732" s="3"/>
      <c r="B732" s="2"/>
      <c r="C732" s="2"/>
    </row>
    <row r="733" spans="1:3">
      <c r="A733" s="3"/>
      <c r="B733" s="2"/>
      <c r="C733" s="2"/>
    </row>
    <row r="734" spans="1:3">
      <c r="A734" s="3"/>
      <c r="B734" s="2"/>
      <c r="C734" s="2"/>
    </row>
    <row r="735" spans="1:3">
      <c r="A735" s="3"/>
      <c r="B735" s="2"/>
      <c r="C735" s="2"/>
    </row>
    <row r="736" spans="1:3">
      <c r="A736" s="3"/>
      <c r="B736" s="2"/>
      <c r="C736" s="2"/>
    </row>
    <row r="737" spans="1:3">
      <c r="A737" s="3"/>
      <c r="B737" s="2"/>
      <c r="C737" s="2"/>
    </row>
    <row r="738" spans="1:3">
      <c r="A738" s="3"/>
      <c r="B738" s="2"/>
      <c r="C738" s="2"/>
    </row>
    <row r="739" spans="1:3">
      <c r="A739" s="3"/>
      <c r="B739" s="2"/>
      <c r="C739" s="2"/>
    </row>
    <row r="740" spans="1:3">
      <c r="A740" s="3"/>
      <c r="B740" s="2"/>
      <c r="C740" s="2"/>
    </row>
    <row r="741" spans="1:3">
      <c r="A741" s="3"/>
      <c r="B741" s="2"/>
      <c r="C741" s="2"/>
    </row>
    <row r="742" spans="1:3">
      <c r="A742" s="3"/>
      <c r="B742" s="2"/>
      <c r="C742" s="2"/>
    </row>
    <row r="743" spans="1:3">
      <c r="A743" s="3"/>
      <c r="B743" s="2"/>
      <c r="C743" s="2"/>
    </row>
    <row r="744" spans="1:3">
      <c r="A744" s="3"/>
      <c r="B744" s="2"/>
      <c r="C744" s="2"/>
    </row>
    <row r="745" spans="1:3">
      <c r="A745" s="3"/>
      <c r="B745" s="2"/>
      <c r="C745" s="2"/>
    </row>
    <row r="746" spans="1:3">
      <c r="A746" s="3"/>
      <c r="B746" s="2"/>
      <c r="C746" s="2"/>
    </row>
    <row r="747" spans="1:3">
      <c r="A747" s="3"/>
      <c r="B747" s="2"/>
      <c r="C747" s="2"/>
    </row>
    <row r="748" spans="1:3">
      <c r="A748" s="3"/>
      <c r="B748" s="2"/>
      <c r="C748" s="2"/>
    </row>
    <row r="749" spans="1:3">
      <c r="A749" s="3"/>
      <c r="B749" s="2"/>
      <c r="C749" s="2"/>
    </row>
    <row r="750" spans="1:3">
      <c r="A750" s="3"/>
      <c r="B750" s="2"/>
      <c r="C750" s="2"/>
    </row>
    <row r="751" spans="1:3">
      <c r="A751" s="3"/>
      <c r="B751" s="2"/>
      <c r="C751" s="2"/>
    </row>
    <row r="752" spans="1:3">
      <c r="A752" s="3"/>
      <c r="B752" s="2"/>
      <c r="C752" s="2"/>
    </row>
    <row r="753" spans="1:3">
      <c r="A753" s="3"/>
      <c r="B753" s="2"/>
      <c r="C753" s="2"/>
    </row>
    <row r="754" spans="1:3">
      <c r="A754" s="3"/>
      <c r="B754" s="2"/>
      <c r="C754" s="2"/>
    </row>
    <row r="755" spans="1:3">
      <c r="A755" s="3"/>
      <c r="B755" s="2"/>
      <c r="C755" s="2"/>
    </row>
    <row r="756" spans="1:3">
      <c r="A756" s="3"/>
      <c r="B756" s="2"/>
      <c r="C756" s="2"/>
    </row>
    <row r="757" spans="1:3">
      <c r="A757" s="3"/>
      <c r="B757" s="2"/>
      <c r="C757" s="2"/>
    </row>
    <row r="758" spans="1:3">
      <c r="A758" s="3"/>
      <c r="B758" s="2"/>
      <c r="C758" s="2"/>
    </row>
    <row r="759" spans="1:3">
      <c r="A759" s="3"/>
      <c r="B759" s="2"/>
      <c r="C759" s="2"/>
    </row>
    <row r="760" spans="1:3">
      <c r="A760" s="3"/>
      <c r="B760" s="2"/>
      <c r="C760" s="2"/>
    </row>
    <row r="761" spans="1:3">
      <c r="A761" s="3"/>
      <c r="B761" s="2"/>
      <c r="C761" s="2"/>
    </row>
    <row r="762" spans="1:3">
      <c r="A762" s="3"/>
      <c r="B762" s="2"/>
      <c r="C762" s="2"/>
    </row>
    <row r="763" spans="1:3">
      <c r="A763" s="3"/>
      <c r="B763" s="2"/>
      <c r="C763" s="2"/>
    </row>
    <row r="764" spans="1:3">
      <c r="A764" s="3"/>
      <c r="B764" s="2"/>
      <c r="C764" s="2"/>
    </row>
    <row r="765" spans="1:3">
      <c r="A765" s="3"/>
      <c r="B765" s="2"/>
      <c r="C765" s="2"/>
    </row>
    <row r="766" spans="1:3">
      <c r="A766" s="3"/>
      <c r="B766" s="2"/>
      <c r="C766" s="2"/>
    </row>
    <row r="767" spans="1:3">
      <c r="A767" s="3"/>
      <c r="B767" s="2"/>
      <c r="C767" s="2"/>
    </row>
    <row r="768" spans="1:3">
      <c r="A768" s="3"/>
      <c r="B768" s="2"/>
      <c r="C768" s="2"/>
    </row>
    <row r="769" spans="1:3">
      <c r="A769" s="3"/>
      <c r="B769" s="2"/>
      <c r="C769" s="2"/>
    </row>
    <row r="770" spans="1:3">
      <c r="A770" s="3"/>
      <c r="B770" s="2"/>
      <c r="C770" s="2"/>
    </row>
    <row r="771" spans="1:3">
      <c r="A771" s="3"/>
      <c r="B771" s="2"/>
      <c r="C771" s="2"/>
    </row>
    <row r="772" spans="1:3">
      <c r="A772" s="3"/>
      <c r="B772" s="2"/>
      <c r="C772" s="2"/>
    </row>
    <row r="773" spans="1:3">
      <c r="A773" s="3"/>
      <c r="B773" s="2"/>
      <c r="C773" s="2"/>
    </row>
    <row r="774" spans="1:3">
      <c r="A774" s="3"/>
      <c r="B774" s="2"/>
      <c r="C774" s="2"/>
    </row>
    <row r="775" spans="1:3">
      <c r="A775" s="3"/>
      <c r="B775" s="2"/>
      <c r="C775" s="2"/>
    </row>
    <row r="776" spans="1:3">
      <c r="A776" s="3"/>
      <c r="B776" s="2"/>
      <c r="C776" s="2"/>
    </row>
    <row r="777" spans="1:3">
      <c r="A777" s="3"/>
      <c r="B777" s="2"/>
      <c r="C777" s="2"/>
    </row>
    <row r="778" spans="1:3">
      <c r="A778" s="3"/>
      <c r="B778" s="2"/>
      <c r="C778" s="2"/>
    </row>
    <row r="779" spans="1:3">
      <c r="A779" s="3"/>
      <c r="B779" s="2"/>
      <c r="C779" s="2"/>
    </row>
    <row r="780" spans="1:3">
      <c r="A780" s="3"/>
      <c r="B780" s="2"/>
      <c r="C780" s="2"/>
    </row>
    <row r="781" spans="1:3">
      <c r="A781" s="3"/>
      <c r="B781" s="2"/>
      <c r="C781" s="2"/>
    </row>
    <row r="782" spans="1:3">
      <c r="A782" s="3"/>
      <c r="B782" s="2"/>
      <c r="C782" s="2"/>
    </row>
    <row r="783" spans="1:3">
      <c r="A783" s="3"/>
      <c r="B783" s="2"/>
      <c r="C783" s="2"/>
    </row>
    <row r="784" spans="1:3">
      <c r="A784" s="3"/>
      <c r="B784" s="2"/>
      <c r="C784" s="2"/>
    </row>
    <row r="785" spans="1:3">
      <c r="A785" s="3"/>
      <c r="B785" s="2"/>
      <c r="C785" s="2"/>
    </row>
    <row r="786" spans="1:3">
      <c r="A786" s="3"/>
      <c r="B786" s="2"/>
      <c r="C786" s="2"/>
    </row>
    <row r="787" spans="1:3">
      <c r="A787" s="3"/>
      <c r="B787" s="2"/>
      <c r="C787" s="2"/>
    </row>
    <row r="788" spans="1:3">
      <c r="A788" s="3"/>
      <c r="B788" s="2"/>
      <c r="C788" s="2"/>
    </row>
    <row r="789" spans="1:3">
      <c r="A789" s="3"/>
      <c r="B789" s="2"/>
      <c r="C789" s="2"/>
    </row>
    <row r="790" spans="1:3">
      <c r="A790" s="3"/>
      <c r="B790" s="2"/>
      <c r="C790" s="2"/>
    </row>
    <row r="791" spans="1:3">
      <c r="A791" s="3"/>
      <c r="B791" s="2"/>
      <c r="C791" s="2"/>
    </row>
    <row r="792" spans="1:3">
      <c r="A792" s="3"/>
      <c r="B792" s="2"/>
      <c r="C792" s="2"/>
    </row>
    <row r="793" spans="1:3">
      <c r="A793" s="3"/>
      <c r="B793" s="2"/>
      <c r="C793" s="2"/>
    </row>
    <row r="794" spans="1:3">
      <c r="A794" s="3"/>
      <c r="B794" s="2"/>
      <c r="C794" s="2"/>
    </row>
    <row r="795" spans="1:3">
      <c r="A795" s="3"/>
      <c r="B795" s="2"/>
      <c r="C795" s="2"/>
    </row>
    <row r="796" spans="1:3">
      <c r="A796" s="3"/>
      <c r="B796" s="2"/>
      <c r="C796" s="2"/>
    </row>
    <row r="797" spans="1:3">
      <c r="A797" s="3"/>
      <c r="B797" s="2"/>
      <c r="C797" s="2"/>
    </row>
    <row r="798" spans="1:3">
      <c r="A798" s="3"/>
      <c r="B798" s="2"/>
      <c r="C798" s="2"/>
    </row>
    <row r="799" spans="1:3">
      <c r="A799" s="3"/>
      <c r="B799" s="2"/>
      <c r="C799" s="2"/>
    </row>
    <row r="800" spans="1:3">
      <c r="A800" s="3"/>
      <c r="B800" s="2"/>
      <c r="C800" s="2"/>
    </row>
    <row r="801" spans="1:3">
      <c r="A801" s="3"/>
      <c r="B801" s="2"/>
      <c r="C801" s="2"/>
    </row>
    <row r="802" spans="1:3">
      <c r="A802" s="3"/>
      <c r="B802" s="2"/>
      <c r="C802" s="2"/>
    </row>
    <row r="803" spans="1:3">
      <c r="A803" s="3"/>
      <c r="B803" s="2"/>
      <c r="C803" s="2"/>
    </row>
    <row r="804" spans="1:3">
      <c r="A804" s="3"/>
      <c r="B804" s="2"/>
      <c r="C804" s="2"/>
    </row>
    <row r="805" spans="1:3">
      <c r="A805" s="3"/>
      <c r="B805" s="2"/>
      <c r="C805" s="2"/>
    </row>
    <row r="806" spans="1:3">
      <c r="A806" s="3"/>
      <c r="B806" s="2"/>
      <c r="C806" s="2"/>
    </row>
    <row r="807" spans="1:3">
      <c r="A807" s="3"/>
      <c r="B807" s="2"/>
      <c r="C807" s="2"/>
    </row>
    <row r="808" spans="1:3">
      <c r="A808" s="3"/>
      <c r="B808" s="2"/>
      <c r="C808" s="2"/>
    </row>
    <row r="809" spans="1:3">
      <c r="A809" s="3"/>
      <c r="B809" s="2"/>
      <c r="C809" s="2"/>
    </row>
    <row r="810" spans="1:3">
      <c r="A810" s="3"/>
      <c r="B810" s="2"/>
      <c r="C810" s="2"/>
    </row>
    <row r="811" spans="1:3">
      <c r="A811" s="3"/>
      <c r="B811" s="2"/>
      <c r="C811" s="2"/>
    </row>
    <row r="812" spans="1:3">
      <c r="A812" s="3"/>
      <c r="B812" s="2"/>
      <c r="C812" s="2"/>
    </row>
    <row r="813" spans="1:3">
      <c r="A813" s="3"/>
      <c r="B813" s="2"/>
      <c r="C813" s="2"/>
    </row>
    <row r="814" spans="1:3">
      <c r="A814" s="3"/>
      <c r="B814" s="2"/>
      <c r="C814" s="2"/>
    </row>
    <row r="815" spans="1:3">
      <c r="A815" s="3"/>
      <c r="B815" s="2"/>
      <c r="C815" s="2"/>
    </row>
    <row r="816" spans="1:3">
      <c r="A816" s="3"/>
      <c r="B816" s="2"/>
      <c r="C816" s="2"/>
    </row>
    <row r="817" spans="1:3">
      <c r="A817" s="3"/>
      <c r="B817" s="2"/>
      <c r="C817" s="2"/>
    </row>
    <row r="818" spans="1:3">
      <c r="A818" s="3"/>
      <c r="B818" s="2"/>
      <c r="C818" s="2"/>
    </row>
    <row r="819" spans="1:3">
      <c r="A819" s="3"/>
      <c r="B819" s="2"/>
      <c r="C819" s="2"/>
    </row>
    <row r="820" spans="1:3">
      <c r="A820" s="3"/>
      <c r="B820" s="2"/>
      <c r="C820" s="2"/>
    </row>
    <row r="821" spans="1:3">
      <c r="A821" s="3"/>
      <c r="B821" s="2"/>
      <c r="C821" s="2"/>
    </row>
    <row r="822" spans="1:3">
      <c r="A822" s="3"/>
      <c r="B822" s="2"/>
      <c r="C822" s="2"/>
    </row>
    <row r="823" spans="1:3">
      <c r="A823" s="3"/>
      <c r="B823" s="2"/>
      <c r="C823" s="2"/>
    </row>
    <row r="824" spans="1:3">
      <c r="A824" s="3"/>
      <c r="B824" s="2"/>
      <c r="C824" s="2"/>
    </row>
    <row r="825" spans="1:3">
      <c r="A825" s="3"/>
      <c r="B825" s="2"/>
      <c r="C825" s="2"/>
    </row>
    <row r="826" spans="1:3">
      <c r="A826" s="3"/>
      <c r="B826" s="2"/>
      <c r="C826" s="2"/>
    </row>
    <row r="827" spans="1:3">
      <c r="A827" s="3"/>
      <c r="B827" s="2"/>
      <c r="C827" s="2"/>
    </row>
    <row r="828" spans="1:3">
      <c r="A828" s="3"/>
      <c r="B828" s="2"/>
      <c r="C828" s="2"/>
    </row>
    <row r="829" spans="1:3">
      <c r="A829" s="3"/>
      <c r="B829" s="2"/>
      <c r="C829" s="2"/>
    </row>
    <row r="830" spans="1:3">
      <c r="A830" s="3"/>
      <c r="B830" s="2"/>
      <c r="C830" s="2"/>
    </row>
    <row r="831" spans="1:3">
      <c r="A831" s="3"/>
      <c r="B831" s="2"/>
      <c r="C831" s="2"/>
    </row>
    <row r="832" spans="1:3">
      <c r="A832" s="3"/>
      <c r="B832" s="2"/>
      <c r="C832" s="2"/>
    </row>
    <row r="833" spans="1:3">
      <c r="A833" s="3"/>
      <c r="B833" s="2"/>
      <c r="C833" s="2"/>
    </row>
    <row r="834" spans="1:3">
      <c r="A834" s="3"/>
      <c r="B834" s="2"/>
      <c r="C834" s="2"/>
    </row>
    <row r="835" spans="1:3">
      <c r="A835" s="3"/>
      <c r="B835" s="2"/>
      <c r="C835" s="2"/>
    </row>
    <row r="836" spans="1:3">
      <c r="A836" s="3"/>
      <c r="B836" s="2"/>
      <c r="C836" s="2"/>
    </row>
    <row r="837" spans="1:3">
      <c r="A837" s="3"/>
      <c r="B837" s="2"/>
      <c r="C837" s="2"/>
    </row>
    <row r="838" spans="1:3">
      <c r="A838" s="3"/>
      <c r="B838" s="2"/>
      <c r="C838" s="2"/>
    </row>
    <row r="839" spans="1:3">
      <c r="A839" s="3"/>
      <c r="B839" s="2"/>
      <c r="C839" s="2"/>
    </row>
    <row r="840" spans="1:3">
      <c r="A840" s="3"/>
      <c r="B840" s="2"/>
      <c r="C840" s="2"/>
    </row>
    <row r="841" spans="1:3">
      <c r="A841" s="3"/>
      <c r="B841" s="2"/>
      <c r="C841" s="2"/>
    </row>
    <row r="842" spans="1:3">
      <c r="A842" s="3"/>
      <c r="B842" s="2"/>
      <c r="C842" s="2"/>
    </row>
    <row r="843" spans="1:3">
      <c r="A843" s="3"/>
      <c r="B843" s="2"/>
      <c r="C843" s="2"/>
    </row>
    <row r="844" spans="1:3">
      <c r="A844" s="3"/>
      <c r="B844" s="2"/>
      <c r="C844" s="2"/>
    </row>
    <row r="845" spans="1:3">
      <c r="A845" s="3"/>
      <c r="B845" s="2"/>
      <c r="C845" s="2"/>
    </row>
    <row r="846" spans="1:3">
      <c r="A846" s="3"/>
      <c r="B846" s="2"/>
      <c r="C846" s="2"/>
    </row>
    <row r="847" spans="1:3">
      <c r="B847" s="2"/>
      <c r="C847" s="2"/>
    </row>
    <row r="848" spans="1:3">
      <c r="B848" s="2"/>
      <c r="C848" s="2"/>
    </row>
    <row r="849" spans="2:3">
      <c r="B849" s="2"/>
      <c r="C849" s="2"/>
    </row>
  </sheetData>
  <dataValidations count="3">
    <dataValidation type="date" errorStyle="warning" allowBlank="1" showInputMessage="1" showErrorMessage="1" error="Veuillez faire le bon de commande, la date de demande a été dépassée." sqref="A3">
      <formula1>#REF!</formula1>
      <formula2>#REF!+7</formula2>
    </dataValidation>
    <dataValidation type="date" errorStyle="warning" allowBlank="1" showInputMessage="1" showErrorMessage="1" error="Veuillez faire le bon de commande, la date de demande a été dépassée." sqref="B18 A4:A846">
      <formula1>A3</formula1>
      <formula2>A3+7</formula2>
    </dataValidation>
    <dataValidation type="list" allowBlank="1" showInputMessage="1" showErrorMessage="1" sqref="B19:B32 B3:B17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4.Macro3">
                <anchor moveWithCells="1" sizeWithCells="1">
                  <from>
                    <xdr:col>9</xdr:col>
                    <xdr:colOff>333375</xdr:colOff>
                    <xdr:row>12</xdr:row>
                    <xdr:rowOff>47625</xdr:rowOff>
                  </from>
                  <to>
                    <xdr:col>10</xdr:col>
                    <xdr:colOff>695325</xdr:colOff>
                    <xdr:row>14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[2]Utilisateur!#REF!</xm:f>
          </x14:formula1>
          <xm:sqref>H3:H43</xm:sqref>
        </x14:dataValidation>
        <x14:dataValidation type="list" allowBlank="1" showInputMessage="1" showErrorMessage="1">
          <x14:formula1>
            <xm:f>[2]Demandeur!#REF!</xm:f>
          </x14:formula1>
          <xm:sqref>G3:G37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N48"/>
  <sheetViews>
    <sheetView tabSelected="1" zoomScale="60" zoomScaleNormal="60" zoomScalePageLayoutView="60" workbookViewId="0">
      <selection activeCell="N21" sqref="N21"/>
    </sheetView>
  </sheetViews>
  <sheetFormatPr baseColWidth="10" defaultRowHeight="14.25"/>
  <cols>
    <col min="1" max="1" width="20.25" customWidth="1"/>
    <col min="2" max="2" width="13.125" customWidth="1"/>
    <col min="3" max="3" width="3.375" customWidth="1"/>
    <col min="4" max="4" width="5.875" customWidth="1"/>
    <col min="5" max="5" width="12" customWidth="1"/>
    <col min="6" max="6" width="15.375" customWidth="1"/>
    <col min="7" max="7" width="13.625" customWidth="1"/>
  </cols>
  <sheetData>
    <row r="1" spans="1:14">
      <c r="H1" t="s">
        <v>48</v>
      </c>
      <c r="N1" t="e">
        <f>MAX(#REF!)</f>
        <v>#REF!</v>
      </c>
    </row>
    <row r="3" spans="1:14" ht="20.25" thickBot="1">
      <c r="B3" s="70" t="s">
        <v>47</v>
      </c>
      <c r="C3" s="70"/>
      <c r="D3" s="70"/>
      <c r="E3" s="69" t="s">
        <v>46</v>
      </c>
      <c r="F3" s="68">
        <f ca="1">TODAY()</f>
        <v>42449</v>
      </c>
    </row>
    <row r="4" spans="1:14" ht="15" thickTop="1"/>
    <row r="5" spans="1:14" ht="15">
      <c r="A5" s="67"/>
      <c r="B5" s="67"/>
      <c r="C5" s="67"/>
      <c r="D5" s="67"/>
      <c r="E5" s="67"/>
      <c r="F5" s="67" t="s">
        <v>1</v>
      </c>
      <c r="G5" s="66"/>
    </row>
    <row r="6" spans="1:14">
      <c r="A6" s="65" t="s">
        <v>45</v>
      </c>
      <c r="B6" s="64" t="str">
        <f ca="1">IF(ISBLANK(VLOOKUP(A8,[2]fournisseur!A9:Q148,16,FALSE))," ",IF(ISNA(VLOOKUP(A8,[2]fournisseur!A9:Q148,16,FALSE))," ",VLOOKUP(A8,[2]fournisseur!A9:Q148,16,FALSE)))</f>
        <v xml:space="preserve"> </v>
      </c>
      <c r="C6" s="64"/>
      <c r="D6" s="60"/>
      <c r="E6" s="60" t="s">
        <v>44</v>
      </c>
      <c r="F6" s="60" t="s">
        <v>0</v>
      </c>
      <c r="G6" s="63"/>
    </row>
    <row r="7" spans="1:14">
      <c r="A7" s="62"/>
      <c r="B7" s="62"/>
      <c r="C7" s="62"/>
      <c r="D7" s="61"/>
      <c r="E7" s="61" t="s">
        <v>43</v>
      </c>
      <c r="F7" s="60"/>
      <c r="G7" s="59"/>
    </row>
    <row r="8" spans="1:14">
      <c r="A8" s="51">
        <f ca="1">IF(ISBLANK(VLOOKUP(A8,[2]fournisseur!A9:Q148,1,FALSE))," ",IF(ISNA(VLOOKUP(A8,[2]fournisseur!A9:Q148,1,FALSE))," ",VLOOKUP(A8,[2]fournisseur!A9:Q148,1,FALSE)))</f>
        <v>0</v>
      </c>
      <c r="B8" s="58" t="s">
        <v>42</v>
      </c>
      <c r="C8" s="57">
        <v>47</v>
      </c>
      <c r="D8" s="46"/>
      <c r="E8" s="46"/>
      <c r="F8" s="46"/>
    </row>
    <row r="9" spans="1:14">
      <c r="A9" s="51" t="str">
        <f ca="1">IF(ISBLANK(VLOOKUP(A8,[2]fournisseur!A9:Q150,4,FALSE))," ",IF(ISNA(VLOOKUP(A8,[2]fournisseur!A9:Q150,4,FALSE))," ",VLOOKUP(A8,[2]fournisseur!A9:Q148,4,FALSE)))</f>
        <v xml:space="preserve"> </v>
      </c>
      <c r="B9" s="46"/>
      <c r="C9" s="46"/>
      <c r="D9" s="53" t="s">
        <v>41</v>
      </c>
      <c r="E9" s="52" t="str">
        <f ca="1">IF(ISBLANK(VLOOKUP(A8,[2]fournisseur!A9:Q148,10,FALSE))," ",IF(ISNA(VLOOKUP(A8,[2]fournisseur!A9:Q148,10,FALSE))," ",VLOOKUP(A8,[2]fournisseur!A9:Q148,10,FALSE)))</f>
        <v xml:space="preserve"> </v>
      </c>
      <c r="F9" s="55"/>
    </row>
    <row r="10" spans="1:14">
      <c r="A10" s="56" t="str">
        <f ca="1">IF(ISBLANK(VLOOKUP(A8,[2]fournisseur!A9:Q148,5,FALSE))," ",IF(ISNA(VLOOKUP(A8,[2]fournisseur!A9:Q148,5,FALSE))," ",VLOOKUP(A8,[2]fournisseur!A9:Q148,5,FALSE)))</f>
        <v xml:space="preserve"> </v>
      </c>
      <c r="B10" s="46" t="str">
        <f ca="1">IF(ISBLANK(VLOOKUP(A8,[2]fournisseur!A9:Q148,6,FALSE))," ",IF(ISNA(VLOOKUP(A8,[2]fournisseur!A9:Q148,6,FALSE))," ",VLOOKUP(A8,[2]fournisseur!A9:Q148,6,FALSE)))</f>
        <v xml:space="preserve"> </v>
      </c>
      <c r="C10" s="46"/>
      <c r="D10" s="53" t="s">
        <v>40</v>
      </c>
      <c r="E10" s="52" t="str">
        <f ca="1">IF(ISBLANK(VLOOKUP(A8,[2]fournisseur!A9:Q148,11,FALSE))," ",IF(ISNA(VLOOKUP(A8,[2]fournisseur!A9:Q148,11,FALSE))," ",VLOOKUP(A8,[2]fournisseur!A9:Q148,11,FALSE)))</f>
        <v xml:space="preserve"> </v>
      </c>
      <c r="F10" s="55"/>
    </row>
    <row r="11" spans="1:14">
      <c r="A11" s="51" t="str">
        <f ca="1">IF(ISBLANK(VLOOKUP(A8,[2]fournisseur!A9:Q148,7,FALSE))," ",IF(ISNA(VLOOKUP(A8,[2]fournisseur!A9:Q148,7,FALSE))," ",VLOOKUP(A8,[2]fournisseur!A9:Q148,7,FALSE)))</f>
        <v xml:space="preserve"> </v>
      </c>
      <c r="B11" s="54"/>
      <c r="C11" s="54"/>
      <c r="D11" s="53" t="s">
        <v>39</v>
      </c>
      <c r="E11" s="52" t="str">
        <f ca="1">IF(ISBLANK(VLOOKUP(A8,[2]fournisseur!A9:Q148,12,FALSE))," ",IF(ISNA(VLOOKUP(A8,[2]fournisseur!A9:Q148,12,FALSE))," ",VLOOKUP(A8,[2]fournisseur!A9:Q148,12,FALSE)))</f>
        <v xml:space="preserve"> </v>
      </c>
      <c r="F11" s="52"/>
      <c r="G11" s="2"/>
      <c r="H11" s="49"/>
    </row>
    <row r="12" spans="1:14">
      <c r="A12" s="51" t="str">
        <f ca="1">IFERROR(VLOOKUP(A8,[2]fournisseur!A9:Q148,8,FALSE)," ")</f>
        <v xml:space="preserve"> </v>
      </c>
      <c r="B12" s="46"/>
      <c r="C12" s="46"/>
      <c r="D12" s="45"/>
      <c r="E12" s="50"/>
      <c r="F12" s="50"/>
      <c r="G12" s="2"/>
      <c r="H12" s="49"/>
    </row>
    <row r="13" spans="1:14" ht="15">
      <c r="A13" s="48"/>
      <c r="B13" s="47"/>
      <c r="C13" s="47"/>
      <c r="D13" s="46"/>
      <c r="E13" s="45"/>
      <c r="F13" s="44"/>
      <c r="G13" s="43"/>
    </row>
    <row r="14" spans="1:14" ht="15.75">
      <c r="A14" s="42" t="s">
        <v>38</v>
      </c>
      <c r="B14" s="41"/>
      <c r="C14" s="40"/>
      <c r="D14" s="40"/>
      <c r="E14" s="40"/>
      <c r="F14" s="40"/>
      <c r="G14" s="40"/>
    </row>
    <row r="15" spans="1:14" ht="15.75">
      <c r="A15" s="39" t="s">
        <v>37</v>
      </c>
      <c r="B15" s="39"/>
      <c r="C15" s="39"/>
      <c r="E15" s="38" t="s">
        <v>36</v>
      </c>
      <c r="F15" s="38" t="s">
        <v>35</v>
      </c>
      <c r="G15" s="37" t="s">
        <v>34</v>
      </c>
    </row>
    <row r="16" spans="1:14" ht="15">
      <c r="A16" s="2"/>
      <c r="B16" s="32"/>
      <c r="C16" s="32"/>
      <c r="D16" s="36"/>
      <c r="E16" s="32" t="str">
        <f>IF(ISBLANK(A16)," ",IF(ISNA(VLOOKUP(A16,#REF!,3,FALSE))," ",VLOOKUP(A16,#REF!,3,FALSE)))</f>
        <v xml:space="preserve"> </v>
      </c>
      <c r="F16" s="33"/>
      <c r="G16" s="28" t="str">
        <f>IF(ISBLANK(A16)," ",IF(ISNA(F16*VLOOKUP(A16,#REF!,4,FALSE))," ",F16*VLOOKUP(A16,#REF!,4,FALSE)))</f>
        <v xml:space="preserve"> </v>
      </c>
    </row>
    <row r="17" spans="1:7" ht="15">
      <c r="A17" s="2"/>
      <c r="B17" s="32"/>
      <c r="C17" s="32"/>
      <c r="D17" s="36"/>
      <c r="E17" s="32" t="str">
        <f>IF(ISBLANK(A17)," ",IF(ISNA(VLOOKUP(A17,#REF!,3,FALSE))," ",VLOOKUP(A17,#REF!,3,FALSE)))</f>
        <v xml:space="preserve"> </v>
      </c>
      <c r="F17" s="33"/>
      <c r="G17" s="28" t="str">
        <f>IF(ISBLANK(A17)," ",IF(ISNA(F17*VLOOKUP(A17,#REF!,4,FALSE))," ",F17*VLOOKUP(A17,#REF!,4,FALSE)))</f>
        <v xml:space="preserve"> </v>
      </c>
    </row>
    <row r="18" spans="1:7" ht="15">
      <c r="A18" s="2"/>
      <c r="B18" s="32"/>
      <c r="C18" s="32"/>
      <c r="D18" s="36"/>
      <c r="E18" s="32" t="str">
        <f>IF(ISBLANK(A18)," ",IF(ISNA(VLOOKUP(A18,#REF!,3,FALSE))," ",VLOOKUP(A18,#REF!,3,FALSE)))</f>
        <v xml:space="preserve"> </v>
      </c>
      <c r="F18" s="33"/>
      <c r="G18" s="28" t="str">
        <f>IF(ISBLANK(A18)," ",IF(ISNA(F18*VLOOKUP(A18,#REF!,4,FALSE))," ",F18*VLOOKUP(A18,#REF!,4,FALSE)))</f>
        <v xml:space="preserve"> </v>
      </c>
    </row>
    <row r="19" spans="1:7" ht="15">
      <c r="A19" s="32"/>
      <c r="B19" s="32"/>
      <c r="C19" s="32"/>
      <c r="D19" s="36"/>
      <c r="E19" s="32" t="str">
        <f>IF(ISBLANK(A19)," ",IF(ISNA(VLOOKUP(A19,#REF!,3,FALSE))," ",VLOOKUP(A19,#REF!,3,FALSE)))</f>
        <v xml:space="preserve"> </v>
      </c>
      <c r="F19" s="33"/>
      <c r="G19" s="28" t="str">
        <f>IF(ISBLANK(A19)," ",IF(ISNA(F19*VLOOKUP(A19,#REF!,4,FALSE))," ",F19*VLOOKUP(A19,#REF!,4,FALSE)))</f>
        <v xml:space="preserve"> </v>
      </c>
    </row>
    <row r="20" spans="1:7" ht="15">
      <c r="A20" s="32"/>
      <c r="B20" s="32"/>
      <c r="C20" s="32"/>
      <c r="D20" s="36"/>
      <c r="E20" s="32" t="str">
        <f>IF(ISBLANK(A20)," ",IF(ISNA(VLOOKUP(A20,#REF!,3,FALSE))," ",VLOOKUP(A20,#REF!,3,FALSE)))</f>
        <v xml:space="preserve"> </v>
      </c>
      <c r="F20" s="33"/>
      <c r="G20" s="28" t="str">
        <f>IF(ISBLANK(A20)," ",IF(ISNA(F20*VLOOKUP(A20,#REF!,4,FALSE))," ",F20*VLOOKUP(A20,#REF!,4,FALSE)))</f>
        <v xml:space="preserve"> </v>
      </c>
    </row>
    <row r="21" spans="1:7" ht="15">
      <c r="A21" s="32"/>
      <c r="B21" s="32"/>
      <c r="C21" s="32"/>
      <c r="D21" s="36"/>
      <c r="E21" s="32" t="str">
        <f>IF(ISBLANK(A21)," ",IF(ISNA(VLOOKUP(A21,#REF!,3,FALSE))," ",VLOOKUP(A21,#REF!,3,FALSE)))</f>
        <v xml:space="preserve"> </v>
      </c>
      <c r="F21" s="33"/>
      <c r="G21" s="28" t="str">
        <f>IF(ISBLANK(A21)," ",IF(ISNA(F21*VLOOKUP(A21,#REF!,4,FALSE))," ",F21*VLOOKUP(A21,#REF!,4,FALSE)))</f>
        <v xml:space="preserve"> </v>
      </c>
    </row>
    <row r="22" spans="1:7" ht="15">
      <c r="A22" s="32"/>
      <c r="B22" s="32"/>
      <c r="C22" s="32"/>
      <c r="D22" s="36"/>
      <c r="E22" s="32" t="str">
        <f>IF(ISBLANK(A22)," ",IF(ISNA(VLOOKUP(A22,#REF!,3,FALSE))," ",VLOOKUP(A22,#REF!,3,FALSE)))</f>
        <v xml:space="preserve"> </v>
      </c>
      <c r="F22" s="33"/>
      <c r="G22" s="28" t="str">
        <f>IF(ISBLANK(A22)," ",IF(ISNA(F22*VLOOKUP(A22,#REF!,4,FALSE))," ",F22*VLOOKUP(A22,#REF!,4,FALSE)))</f>
        <v xml:space="preserve"> </v>
      </c>
    </row>
    <row r="23" spans="1:7" ht="15">
      <c r="A23" s="32"/>
      <c r="B23" s="32"/>
      <c r="C23" s="32"/>
      <c r="D23" s="36"/>
      <c r="E23" s="32" t="str">
        <f>IF(ISBLANK(A23)," ",IF(ISNA(VLOOKUP(A23,#REF!,3,FALSE))," ",VLOOKUP(A23,#REF!,3,FALSE)))</f>
        <v xml:space="preserve"> </v>
      </c>
      <c r="F23" s="33"/>
      <c r="G23" s="28" t="str">
        <f>IF(ISBLANK(A23)," ",IF(ISNA(F23*VLOOKUP(A23,#REF!,4,FALSE))," ",F23*VLOOKUP(A23,#REF!,4,FALSE)))</f>
        <v xml:space="preserve"> </v>
      </c>
    </row>
    <row r="24" spans="1:7" ht="15">
      <c r="A24" s="32"/>
      <c r="B24" s="32"/>
      <c r="C24" s="32"/>
      <c r="D24" s="36"/>
      <c r="E24" s="32" t="str">
        <f>IF(ISBLANK(A24)," ",IF(ISNA(VLOOKUP(A24,#REF!,3,FALSE))," ",VLOOKUP(A24,#REF!,3,FALSE)))</f>
        <v xml:space="preserve"> </v>
      </c>
      <c r="F24" s="33"/>
      <c r="G24" s="28" t="str">
        <f>IF(ISBLANK(A24)," ",IF(ISNA(F24*VLOOKUP(A24,#REF!,4,FALSE))," ",F24*VLOOKUP(A24,#REF!,4,FALSE)))</f>
        <v xml:space="preserve"> </v>
      </c>
    </row>
    <row r="25" spans="1:7" ht="15">
      <c r="A25" s="32"/>
      <c r="B25" s="32"/>
      <c r="C25" s="32"/>
      <c r="D25" s="36"/>
      <c r="E25" s="32" t="str">
        <f>IF(ISBLANK(A25)," ",IF(ISNA(VLOOKUP(A25,#REF!,3,FALSE))," ",VLOOKUP(A25,#REF!,3,FALSE)))</f>
        <v xml:space="preserve"> </v>
      </c>
      <c r="F25" s="33"/>
      <c r="G25" s="28" t="str">
        <f>IF(ISBLANK(A25)," ",IF(ISNA(F25*VLOOKUP(A25,#REF!,4,FALSE))," ",F25*VLOOKUP(A25,#REF!,4,FALSE)))</f>
        <v xml:space="preserve"> </v>
      </c>
    </row>
    <row r="26" spans="1:7" ht="15">
      <c r="A26" s="32"/>
      <c r="B26" s="32"/>
      <c r="C26" s="32"/>
      <c r="D26" s="36"/>
      <c r="E26" s="32" t="str">
        <f>IF(ISBLANK(A26)," ",IF(ISNA(VLOOKUP(A26,#REF!,3,FALSE))," ",VLOOKUP(A26,#REF!,3,FALSE)))</f>
        <v xml:space="preserve"> </v>
      </c>
      <c r="F26" s="33"/>
      <c r="G26" s="28" t="str">
        <f>IF(ISBLANK(A26)," ",IF(ISNA(F26*VLOOKUP(A26,#REF!,4,FALSE))," ",F26*VLOOKUP(A26,#REF!,4,FALSE)))</f>
        <v xml:space="preserve"> </v>
      </c>
    </row>
    <row r="27" spans="1:7" ht="15">
      <c r="A27" s="32"/>
      <c r="B27" s="32"/>
      <c r="C27" s="32"/>
      <c r="D27" s="36"/>
      <c r="E27" s="32" t="str">
        <f>IF(ISBLANK(A27)," ",IF(ISNA(VLOOKUP(A27,#REF!,3,FALSE))," ",VLOOKUP(A27,#REF!,3,FALSE)))</f>
        <v xml:space="preserve"> </v>
      </c>
      <c r="F27" s="33"/>
      <c r="G27" s="28" t="str">
        <f>IF(ISBLANK(A27)," ",IF(ISNA(F27*VLOOKUP(A27,#REF!,4,FALSE))," ",F27*VLOOKUP(A27,#REF!,4,FALSE)))</f>
        <v xml:space="preserve"> </v>
      </c>
    </row>
    <row r="28" spans="1:7" ht="15">
      <c r="A28" s="32"/>
      <c r="B28" s="32"/>
      <c r="C28" s="32"/>
      <c r="D28" s="36"/>
      <c r="E28" s="32" t="str">
        <f>IF(ISBLANK(A28)," ",IF(ISNA(VLOOKUP(A28,#REF!,3,FALSE))," ",VLOOKUP(A28,#REF!,3,FALSE)))</f>
        <v xml:space="preserve"> </v>
      </c>
      <c r="F28" s="33"/>
      <c r="G28" s="28" t="str">
        <f>IF(ISBLANK(A28)," ",IF(ISNA(F28*VLOOKUP(A28,#REF!,4,FALSE))," ",F28*VLOOKUP(A28,#REF!,4,FALSE)))</f>
        <v xml:space="preserve"> </v>
      </c>
    </row>
    <row r="29" spans="1:7" ht="15">
      <c r="A29" s="32"/>
      <c r="B29" s="32"/>
      <c r="C29" s="32"/>
      <c r="D29" s="36"/>
      <c r="E29" s="32" t="str">
        <f>IF(ISBLANK(A29)," ",IF(ISNA(VLOOKUP(A29,#REF!,3,FALSE))," ",VLOOKUP(A29,#REF!,3,FALSE)))</f>
        <v xml:space="preserve"> </v>
      </c>
      <c r="F29" s="33"/>
      <c r="G29" s="28" t="str">
        <f>IF(ISBLANK(A29)," ",IF(ISNA(F29*VLOOKUP(A29,#REF!,4,FALSE))," ",F29*VLOOKUP(A29,#REF!,4,FALSE)))</f>
        <v xml:space="preserve"> </v>
      </c>
    </row>
    <row r="30" spans="1:7" ht="15">
      <c r="A30" s="32"/>
      <c r="B30" s="32"/>
      <c r="C30" s="32"/>
      <c r="D30" s="36"/>
      <c r="E30" s="32" t="str">
        <f>IF(ISBLANK(A30)," ",IF(ISNA(VLOOKUP(A30,#REF!,3,FALSE))," ",VLOOKUP(A30,#REF!,3,FALSE)))</f>
        <v xml:space="preserve"> </v>
      </c>
      <c r="F30" s="33"/>
      <c r="G30" s="28" t="str">
        <f>IF(ISBLANK(A30)," ",IF(ISNA(F30*VLOOKUP(A30,#REF!,4,FALSE))," ",F30*VLOOKUP(A30,#REF!,4,FALSE)))</f>
        <v xml:space="preserve"> </v>
      </c>
    </row>
    <row r="31" spans="1:7" ht="15">
      <c r="A31" s="32"/>
      <c r="B31" s="32"/>
      <c r="C31" s="32"/>
      <c r="D31" s="36"/>
      <c r="E31" s="32" t="str">
        <f>IF(ISBLANK(A31)," ",IF(ISNA(VLOOKUP(A31,#REF!,3,FALSE))," ",VLOOKUP(A31,#REF!,3,FALSE)))</f>
        <v xml:space="preserve"> </v>
      </c>
      <c r="F31" s="33"/>
      <c r="G31" s="28" t="str">
        <f>IF(ISBLANK(A31)," ",IF(ISNA(F31*VLOOKUP(A31,#REF!,4,FALSE))," ",F31*VLOOKUP(A31,#REF!,4,FALSE)))</f>
        <v xml:space="preserve"> </v>
      </c>
    </row>
    <row r="32" spans="1:7" ht="15">
      <c r="A32" s="32"/>
      <c r="B32" s="32"/>
      <c r="C32" s="32"/>
      <c r="D32" s="36"/>
      <c r="E32" s="32" t="str">
        <f>IF(ISBLANK(A32)," ",IF(ISNA(VLOOKUP(A32,#REF!,3,FALSE))," ",VLOOKUP(A32,#REF!,3,FALSE)))</f>
        <v xml:space="preserve"> </v>
      </c>
      <c r="F32" s="33"/>
      <c r="G32" s="28" t="str">
        <f>IF(ISBLANK(A32)," ",IF(ISNA(F32*VLOOKUP(A32,#REF!,4,FALSE))," ",F32*VLOOKUP(A32,#REF!,4,FALSE)))</f>
        <v xml:space="preserve"> </v>
      </c>
    </row>
    <row r="33" spans="1:7" ht="15">
      <c r="A33" s="32"/>
      <c r="B33" s="32"/>
      <c r="C33" s="32"/>
      <c r="D33" s="36"/>
      <c r="E33" s="32" t="str">
        <f>IF(ISBLANK(A33)," ",IF(ISNA(VLOOKUP(A33,#REF!,3,FALSE))," ",VLOOKUP(A33,#REF!,3,FALSE)))</f>
        <v xml:space="preserve"> </v>
      </c>
      <c r="F33" s="33"/>
      <c r="G33" s="28" t="str">
        <f>IF(ISBLANK(A33)," ",IF(ISNA(F33*VLOOKUP(A33,#REF!,4,FALSE))," ",F33*VLOOKUP(A33,#REF!,4,FALSE)))</f>
        <v xml:space="preserve"> </v>
      </c>
    </row>
    <row r="34" spans="1:7" ht="15">
      <c r="A34" s="34" t="s">
        <v>33</v>
      </c>
      <c r="B34" s="34"/>
      <c r="C34" s="34"/>
      <c r="D34" s="35"/>
      <c r="E34" s="34"/>
      <c r="F34" s="33"/>
      <c r="G34" s="28" t="e">
        <f>IF(ISBLANK(A34)," ",IF(ISNA(F34*VLOOKUP(A34,#REF!,4,FALSE))," ",F34*VLOOKUP(A34,#REF!,4,FALSE)))</f>
        <v>#REF!</v>
      </c>
    </row>
    <row r="35" spans="1:7" ht="15">
      <c r="A35" s="32"/>
      <c r="B35" s="32"/>
      <c r="C35" s="32"/>
      <c r="D35" s="31"/>
      <c r="E35" s="30" t="str">
        <f>IF(ISBLANK(A35)," ",IF(ISNA(VLOOKUP(A35,#REF!,3,FALSE))," ",VLOOKUP(A35,#REF!,3,FALSE)))</f>
        <v xml:space="preserve"> </v>
      </c>
      <c r="F35" s="29">
        <v>1</v>
      </c>
      <c r="G35" s="28" t="str">
        <f>IF(ISBLANK(A35)," ",IF(ISNA(F35*VLOOKUP(A35,#REF!,4,FALSE))," ",F35*VLOOKUP(A35,#REF!,4,FALSE)))</f>
        <v xml:space="preserve"> </v>
      </c>
    </row>
    <row r="36" spans="1:7">
      <c r="A36" s="27" t="s">
        <v>32</v>
      </c>
      <c r="B36" s="26"/>
      <c r="E36" s="25"/>
      <c r="F36" s="25"/>
      <c r="G36" s="24" t="e">
        <f>SUM(G16:G35)</f>
        <v>#REF!</v>
      </c>
    </row>
    <row r="37" spans="1:7">
      <c r="A37" s="23" t="s">
        <v>31</v>
      </c>
      <c r="B37" s="22"/>
      <c r="E37" s="25" t="s">
        <v>30</v>
      </c>
      <c r="F37" s="25"/>
      <c r="G37" s="24" t="e">
        <f>(G36*F37)/100</f>
        <v>#REF!</v>
      </c>
    </row>
    <row r="38" spans="1:7">
      <c r="A38" s="23" t="s">
        <v>29</v>
      </c>
      <c r="B38" s="22"/>
      <c r="E38" s="25"/>
      <c r="F38" s="25" t="s">
        <v>28</v>
      </c>
      <c r="G38" s="24" t="e">
        <f>G36+G37</f>
        <v>#REF!</v>
      </c>
    </row>
    <row r="39" spans="1:7">
      <c r="A39" s="23" t="s">
        <v>27</v>
      </c>
      <c r="B39" s="22"/>
    </row>
    <row r="40" spans="1:7">
      <c r="A40" s="23" t="s">
        <v>26</v>
      </c>
      <c r="B40" s="22"/>
    </row>
    <row r="41" spans="1:7">
      <c r="A41" s="21" t="s">
        <v>25</v>
      </c>
      <c r="B41" s="20"/>
      <c r="C41" s="19"/>
      <c r="D41" s="18"/>
      <c r="E41" s="17"/>
    </row>
    <row r="43" spans="1:7">
      <c r="A43" s="16" t="s">
        <v>24</v>
      </c>
    </row>
    <row r="44" spans="1:7">
      <c r="A44" s="15" t="str">
        <f>IFERROR(VLOOKUP(A5,[2]Demandeur!$C$2:$AA$19,2,FALSE)," ")</f>
        <v xml:space="preserve"> </v>
      </c>
    </row>
    <row r="45" spans="1:7">
      <c r="A45" s="15" t="str">
        <f>IFERROR(VLOOKUP(A5,[2]Demandeur!$C$2:$AA$19,3,FALSE)," ")</f>
        <v xml:space="preserve"> </v>
      </c>
    </row>
    <row r="46" spans="1:7">
      <c r="A46" s="15" t="str">
        <f>IFERROR(VLOOKUP(A5,[2]Demandeur!$C$2:$AA$19,4,FALSE)," ")</f>
        <v xml:space="preserve"> </v>
      </c>
    </row>
    <row r="47" spans="1:7">
      <c r="A47" s="15" t="str">
        <f>IFERROR(VLOOKUP(A5,[2]Demandeur!$C$2:$AA$19,5,FALSE)," ")</f>
        <v xml:space="preserve"> </v>
      </c>
    </row>
    <row r="48" spans="1:7">
      <c r="A48" s="14" t="str">
        <f>IFERROR(VLOOKUP(A5,[2]Demandeur!$C$2:$AA$19,6,FALSE)," ")</f>
        <v xml:space="preserve"> </v>
      </c>
    </row>
  </sheetData>
  <dataValidations count="2">
    <dataValidation type="list" allowBlank="1" showInputMessage="1" showErrorMessage="1" errorTitle="Erreur de produit" error="Le produit que vous avez saisi n'appartient pas à la base de donné des produits du fournisseur choisi. Merci de bien vouloir choisir un produit de la liste déroulante." sqref="A35:C35 B16:C33">
      <formula1>OFFSET(listeproduits,0,0,COUNTA(listeproduits))</formula1>
    </dataValidation>
    <dataValidation type="list" allowBlank="1" showInputMessage="1" showErrorMessage="1" sqref="A16:A18">
      <formula1>#REF!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nsfert">
                <anchor moveWithCells="1" sizeWithCells="1">
                  <from>
                    <xdr:col>9</xdr:col>
                    <xdr:colOff>114300</xdr:colOff>
                    <xdr:row>3</xdr:row>
                    <xdr:rowOff>28575</xdr:rowOff>
                  </from>
                  <to>
                    <xdr:col>10</xdr:col>
                    <xdr:colOff>714375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newcommande">
                <anchor moveWithCells="1" sizeWithCells="1">
                  <from>
                    <xdr:col>9</xdr:col>
                    <xdr:colOff>114300</xdr:colOff>
                    <xdr:row>5</xdr:row>
                    <xdr:rowOff>76200</xdr:rowOff>
                  </from>
                  <to>
                    <xdr:col>10</xdr:col>
                    <xdr:colOff>723900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listedéroulante">
                <anchor moveWithCells="1">
                  <from>
                    <xdr:col>5</xdr:col>
                    <xdr:colOff>161925</xdr:colOff>
                    <xdr:row>11</xdr:row>
                    <xdr:rowOff>28575</xdr:rowOff>
                  </from>
                  <to>
                    <xdr:col>6</xdr:col>
                    <xdr:colOff>476250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SaveFeuilPDF">
                <anchor moveWithCells="1" sizeWithCells="1">
                  <from>
                    <xdr:col>9</xdr:col>
                    <xdr:colOff>104775</xdr:colOff>
                    <xdr:row>7</xdr:row>
                    <xdr:rowOff>142875</xdr:rowOff>
                  </from>
                  <to>
                    <xdr:col>10</xdr:col>
                    <xdr:colOff>762000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0]!Feuil6.Bouton1_QuandClic">
                <anchor moveWithCells="1" sizeWithCells="1">
                  <from>
                    <xdr:col>8</xdr:col>
                    <xdr:colOff>771525</xdr:colOff>
                    <xdr:row>10</xdr:row>
                    <xdr:rowOff>123825</xdr:rowOff>
                  </from>
                  <to>
                    <xdr:col>11</xdr:col>
                    <xdr:colOff>47625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 macro="[0]!Incrémenter_Facture">
                <anchor moveWithCells="1" sizeWithCells="1">
                  <from>
                    <xdr:col>8</xdr:col>
                    <xdr:colOff>809625</xdr:colOff>
                    <xdr:row>14</xdr:row>
                    <xdr:rowOff>0</xdr:rowOff>
                  </from>
                  <to>
                    <xdr:col>11</xdr:col>
                    <xdr:colOff>85725</xdr:colOff>
                    <xdr:row>16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0" name="Button 13">
              <controlPr defaultSize="0" print="0" autoFill="0" autoPict="0" macro="[0]!Bouton13_QuandClic">
                <anchor moveWithCells="1" sizeWithCells="1">
                  <from>
                    <xdr:col>9</xdr:col>
                    <xdr:colOff>76200</xdr:colOff>
                    <xdr:row>18</xdr:row>
                    <xdr:rowOff>0</xdr:rowOff>
                  </from>
                  <to>
                    <xdr:col>11</xdr:col>
                    <xdr:colOff>266700</xdr:colOff>
                    <xdr:row>21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notContainsText" priority="4" operator="notContains" id="{22630EA1-179D-4B4A-8211-C3AA18EDC342}">
            <xm:f>ISERROR(SEARCH($F$5,F5))</xm:f>
            <xm:f>$F$5</xm:f>
            <x14:dxf>
              <fill>
                <patternFill>
                  <bgColor rgb="FFFFFF00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notContainsText" priority="3" operator="notContains" id="{422866B3-5393-47E9-9B05-0475D40203C0}">
            <xm:f>ISERROR(SEARCH($A$8,A8))</xm:f>
            <xm:f>$A$8</xm:f>
            <x14:dxf>
              <fill>
                <patternFill>
                  <bgColor rgb="FFFFFF00"/>
                </patternFill>
              </fill>
            </x14:dxf>
          </x14:cfRule>
          <xm:sqref>A8</xm:sqref>
        </x14:conditionalFormatting>
        <x14:conditionalFormatting xmlns:xm="http://schemas.microsoft.com/office/excel/2006/main">
          <x14:cfRule type="notContainsText" priority="2" operator="notContains" id="{E3783F89-EF99-410C-AC2F-B81398302DA9}">
            <xm:f>ISERROR(SEARCH($A$16,A16))</xm:f>
            <xm:f>$A$16</xm:f>
            <x14:dxf>
              <fill>
                <patternFill>
                  <bgColor rgb="FFFFFF00"/>
                </patternFill>
              </fill>
            </x14:dxf>
          </x14:cfRule>
          <xm:sqref>A16</xm:sqref>
        </x14:conditionalFormatting>
        <x14:conditionalFormatting xmlns:xm="http://schemas.microsoft.com/office/excel/2006/main">
          <x14:cfRule type="notContainsText" priority="1" operator="notContains" id="{94ECF25B-0ADD-4DC5-B9D7-08A500811673}">
            <xm:f>ISERROR(SEARCH($F$16,F16))</xm:f>
            <xm:f>$F$16</xm:f>
            <x14:dxf>
              <fill>
                <patternFill>
                  <bgColor rgb="FFFFFF00"/>
                </patternFill>
              </fill>
            </x14:dxf>
          </x14:cfRule>
          <xm:sqref>F16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="Le projet que vous avez saisi n'appartient pas à la base de donné des projets. Merci de bien vouloir choisir un projet de la liste déroulante ou d'ajouter un nouveau projet à la base de donnée.">
          <x14:formula1>
            <xm:f>[2]Projet!#REF!</xm:f>
          </x14:formula1>
          <xm:sqref>F7</xm:sqref>
        </x14:dataValidation>
        <x14:dataValidation type="list" allowBlank="1" showInputMessage="1" showErrorMessage="1" error="Le demandeur que vous avez saisi n'appartient pas à la base de donné des demandeurs. Merci de bien vouloir choisir un demandeur de la liste déroulante.">
          <x14:formula1>
            <xm:f>[2]Demandeur!#REF!</xm:f>
          </x14:formula1>
          <xm:sqref>A5:F5</xm:sqref>
        </x14:dataValidation>
        <x14:dataValidation type="list" allowBlank="1" showInputMessage="1" showErrorMessage="1" errorTitle="Erreur d'utilisateur" error="L'utilisateur que vous avez saisi n'appartient pas à la base de donné des utilisateurs. Merci de bien vouloir choisir un utilisateur de la liste déroulante.">
          <x14:formula1>
            <xm:f>[2]Utilisateur!#REF!</xm:f>
          </x14:formula1>
          <xm:sqref>F6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1180"/>
  <sheetViews>
    <sheetView zoomScale="60" zoomScaleNormal="60" workbookViewId="0">
      <selection activeCell="I26" sqref="I26"/>
    </sheetView>
  </sheetViews>
  <sheetFormatPr baseColWidth="10" defaultRowHeight="14.25"/>
  <cols>
    <col min="1" max="1" width="15.75" style="73" customWidth="1"/>
    <col min="2" max="2" width="16.25" style="72" customWidth="1"/>
    <col min="3" max="3" width="17.125" customWidth="1"/>
    <col min="4" max="4" width="29.375" bestFit="1" customWidth="1"/>
    <col min="5" max="5" width="17.125" customWidth="1"/>
    <col min="6" max="6" width="17.25" customWidth="1"/>
    <col min="7" max="7" width="16.375" style="1" customWidth="1"/>
    <col min="8" max="8" width="23.375" customWidth="1"/>
    <col min="9" max="9" width="37.25" customWidth="1"/>
    <col min="10" max="10" width="13.75" customWidth="1"/>
    <col min="11" max="11" width="9.875" bestFit="1" customWidth="1"/>
    <col min="12" max="12" width="27.625" customWidth="1"/>
    <col min="13" max="13" width="25.375" customWidth="1"/>
    <col min="14" max="14" width="27" style="71" bestFit="1" customWidth="1"/>
    <col min="15" max="15" width="12.75" customWidth="1"/>
  </cols>
  <sheetData>
    <row r="1" spans="1:15">
      <c r="A1" s="82" t="s">
        <v>67</v>
      </c>
      <c r="B1" s="81" t="s">
        <v>23</v>
      </c>
      <c r="C1" s="77" t="s">
        <v>18</v>
      </c>
      <c r="D1" s="80" t="s">
        <v>66</v>
      </c>
      <c r="E1" s="80" t="s">
        <v>16</v>
      </c>
      <c r="F1" s="77" t="s">
        <v>17</v>
      </c>
      <c r="G1" s="79" t="s">
        <v>65</v>
      </c>
      <c r="H1" s="77" t="s">
        <v>64</v>
      </c>
      <c r="I1" s="78" t="s">
        <v>63</v>
      </c>
      <c r="J1" s="77" t="s">
        <v>21</v>
      </c>
      <c r="K1" s="77" t="s">
        <v>62</v>
      </c>
      <c r="L1" s="77" t="s">
        <v>61</v>
      </c>
      <c r="M1" s="77" t="s">
        <v>60</v>
      </c>
      <c r="N1" s="76" t="s">
        <v>59</v>
      </c>
    </row>
    <row r="2" spans="1:15">
      <c r="A2" s="73">
        <v>3</v>
      </c>
      <c r="B2" s="72">
        <v>42433</v>
      </c>
      <c r="C2" t="s">
        <v>53</v>
      </c>
      <c r="D2" t="s">
        <v>57</v>
      </c>
      <c r="E2" t="s">
        <v>0</v>
      </c>
      <c r="F2" t="s">
        <v>10</v>
      </c>
      <c r="G2" s="1">
        <v>279</v>
      </c>
      <c r="H2">
        <v>20</v>
      </c>
      <c r="I2" s="2" t="s">
        <v>58</v>
      </c>
      <c r="J2">
        <v>1</v>
      </c>
      <c r="K2">
        <v>4000088</v>
      </c>
      <c r="N2" s="74">
        <v>7.1684587813620068E-2</v>
      </c>
      <c r="O2" t="str">
        <f t="shared" ref="O2:O65" ca="1" si="0">IF(ISBLANK(B2)," ",IF(ISNA(IF(($B2+10)&lt;TODAY(),"Attention retard de livraison"," "))," ",IF(($B2+10)&lt;TODAY(),"Attention retard de livraison"," ")))</f>
        <v>Attention retard de livraison</v>
      </c>
    </row>
    <row r="3" spans="1:15">
      <c r="A3" s="73">
        <v>3</v>
      </c>
      <c r="B3" s="72">
        <v>42433</v>
      </c>
      <c r="C3" t="s">
        <v>53</v>
      </c>
      <c r="D3" t="s">
        <v>57</v>
      </c>
      <c r="E3" t="s">
        <v>0</v>
      </c>
      <c r="F3" t="s">
        <v>10</v>
      </c>
      <c r="G3" s="1">
        <v>279</v>
      </c>
      <c r="H3">
        <v>20</v>
      </c>
      <c r="I3" s="2" t="s">
        <v>55</v>
      </c>
      <c r="J3">
        <v>2</v>
      </c>
      <c r="K3">
        <v>1905</v>
      </c>
      <c r="N3" s="74">
        <v>7.1684587813620068E-2</v>
      </c>
      <c r="O3" t="str">
        <f t="shared" ca="1" si="0"/>
        <v>Attention retard de livraison</v>
      </c>
    </row>
    <row r="4" spans="1:15">
      <c r="A4" s="73">
        <v>3</v>
      </c>
      <c r="B4" s="72">
        <v>42433</v>
      </c>
      <c r="C4" t="s">
        <v>53</v>
      </c>
      <c r="D4" t="s">
        <v>57</v>
      </c>
      <c r="E4" t="s">
        <v>0</v>
      </c>
      <c r="F4" t="s">
        <v>10</v>
      </c>
      <c r="G4" s="1">
        <v>279</v>
      </c>
      <c r="H4">
        <v>20</v>
      </c>
      <c r="I4" s="2" t="s">
        <v>55</v>
      </c>
      <c r="J4">
        <v>1</v>
      </c>
      <c r="K4">
        <v>1905</v>
      </c>
      <c r="N4" s="74">
        <v>7.1684587813620068E-2</v>
      </c>
      <c r="O4" t="str">
        <f t="shared" ca="1" si="0"/>
        <v>Attention retard de livraison</v>
      </c>
    </row>
    <row r="5" spans="1:15">
      <c r="A5" s="73">
        <v>3</v>
      </c>
      <c r="B5" s="72">
        <v>42433</v>
      </c>
      <c r="C5" t="s">
        <v>53</v>
      </c>
      <c r="D5" t="s">
        <v>57</v>
      </c>
      <c r="E5" t="s">
        <v>0</v>
      </c>
      <c r="F5" t="s">
        <v>10</v>
      </c>
      <c r="G5" s="1">
        <v>279</v>
      </c>
      <c r="H5">
        <v>20</v>
      </c>
      <c r="I5" s="2" t="s">
        <v>56</v>
      </c>
      <c r="J5">
        <v>1</v>
      </c>
      <c r="K5">
        <v>4000079</v>
      </c>
      <c r="N5" s="74">
        <v>7.1684587813620068E-2</v>
      </c>
      <c r="O5" t="str">
        <f t="shared" ca="1" si="0"/>
        <v>Attention retard de livraison</v>
      </c>
    </row>
    <row r="6" spans="1:15">
      <c r="A6" s="73">
        <v>4</v>
      </c>
      <c r="B6" s="72">
        <v>42433</v>
      </c>
      <c r="C6" t="s">
        <v>53</v>
      </c>
      <c r="F6" t="s">
        <v>1</v>
      </c>
      <c r="G6" s="1">
        <v>63</v>
      </c>
      <c r="H6" t="s">
        <v>52</v>
      </c>
      <c r="I6" s="2" t="s">
        <v>55</v>
      </c>
      <c r="J6">
        <v>1</v>
      </c>
      <c r="K6">
        <v>1905</v>
      </c>
      <c r="N6" s="74"/>
      <c r="O6" t="str">
        <f t="shared" ca="1" si="0"/>
        <v>Attention retard de livraison</v>
      </c>
    </row>
    <row r="7" spans="1:15">
      <c r="A7" s="73">
        <v>4</v>
      </c>
      <c r="B7" s="72">
        <v>42433</v>
      </c>
      <c r="C7" t="s">
        <v>53</v>
      </c>
      <c r="D7" t="s">
        <v>50</v>
      </c>
      <c r="E7" t="s">
        <v>9</v>
      </c>
      <c r="F7" t="s">
        <v>1</v>
      </c>
      <c r="G7" s="1">
        <v>412.5</v>
      </c>
      <c r="H7" t="s">
        <v>52</v>
      </c>
      <c r="I7" s="2" t="s">
        <v>54</v>
      </c>
      <c r="J7">
        <v>1</v>
      </c>
      <c r="K7">
        <v>0</v>
      </c>
      <c r="N7" s="74"/>
      <c r="O7" t="str">
        <f t="shared" ca="1" si="0"/>
        <v>Attention retard de livraison</v>
      </c>
    </row>
    <row r="8" spans="1:15">
      <c r="A8" s="73">
        <v>4</v>
      </c>
      <c r="B8" s="72">
        <v>42433</v>
      </c>
      <c r="C8" t="s">
        <v>53</v>
      </c>
      <c r="D8" t="s">
        <v>50</v>
      </c>
      <c r="E8" t="s">
        <v>9</v>
      </c>
      <c r="F8" t="s">
        <v>1</v>
      </c>
      <c r="G8" s="1">
        <v>475.5</v>
      </c>
      <c r="H8" t="s">
        <v>52</v>
      </c>
      <c r="I8" s="2" t="s">
        <v>54</v>
      </c>
      <c r="J8">
        <v>1</v>
      </c>
      <c r="K8">
        <v>0</v>
      </c>
      <c r="N8" s="74"/>
      <c r="O8" t="str">
        <f t="shared" ca="1" si="0"/>
        <v>Attention retard de livraison</v>
      </c>
    </row>
    <row r="9" spans="1:15">
      <c r="A9" s="73">
        <v>4</v>
      </c>
      <c r="B9" s="72">
        <v>42433</v>
      </c>
      <c r="C9" t="s">
        <v>53</v>
      </c>
      <c r="D9" t="s">
        <v>50</v>
      </c>
      <c r="E9" t="s">
        <v>9</v>
      </c>
      <c r="F9" t="s">
        <v>1</v>
      </c>
      <c r="G9" s="1">
        <v>538.5</v>
      </c>
      <c r="H9">
        <v>63</v>
      </c>
      <c r="I9" s="2" t="s">
        <v>54</v>
      </c>
      <c r="J9">
        <v>1</v>
      </c>
      <c r="K9">
        <v>0</v>
      </c>
      <c r="N9" s="74">
        <v>0.11699164345403899</v>
      </c>
      <c r="O9" t="str">
        <f t="shared" ca="1" si="0"/>
        <v>Attention retard de livraison</v>
      </c>
    </row>
    <row r="10" spans="1:15">
      <c r="A10" s="73">
        <v>4</v>
      </c>
      <c r="B10" s="72">
        <v>42433</v>
      </c>
      <c r="C10" t="s">
        <v>53</v>
      </c>
      <c r="D10" t="s">
        <v>50</v>
      </c>
      <c r="E10" t="s">
        <v>9</v>
      </c>
      <c r="F10" t="s">
        <v>1</v>
      </c>
      <c r="G10" s="1">
        <v>538.5</v>
      </c>
      <c r="H10">
        <v>63</v>
      </c>
      <c r="I10" s="2" t="s">
        <v>49</v>
      </c>
      <c r="J10">
        <v>1</v>
      </c>
      <c r="K10">
        <v>1916</v>
      </c>
      <c r="N10" s="74">
        <v>0.11699164345403899</v>
      </c>
      <c r="O10" t="str">
        <f t="shared" ca="1" si="0"/>
        <v>Attention retard de livraison</v>
      </c>
    </row>
    <row r="11" spans="1:15">
      <c r="A11" s="73">
        <v>1</v>
      </c>
      <c r="B11" s="72">
        <v>42433</v>
      </c>
      <c r="C11" t="s">
        <v>53</v>
      </c>
      <c r="D11" t="s">
        <v>50</v>
      </c>
      <c r="E11" t="s">
        <v>9</v>
      </c>
      <c r="F11" t="s">
        <v>1</v>
      </c>
      <c r="G11" s="1">
        <v>538.5</v>
      </c>
      <c r="H11">
        <v>63</v>
      </c>
      <c r="I11" s="2" t="s">
        <v>54</v>
      </c>
      <c r="J11">
        <v>1</v>
      </c>
      <c r="K11">
        <v>0</v>
      </c>
      <c r="N11" s="74">
        <v>0.11699164345403899</v>
      </c>
      <c r="O11" t="str">
        <f t="shared" ca="1" si="0"/>
        <v>Attention retard de livraison</v>
      </c>
    </row>
    <row r="12" spans="1:15">
      <c r="A12" s="73">
        <v>1</v>
      </c>
      <c r="B12" s="72">
        <v>42433</v>
      </c>
      <c r="C12" t="s">
        <v>53</v>
      </c>
      <c r="D12" t="s">
        <v>50</v>
      </c>
      <c r="E12" t="s">
        <v>9</v>
      </c>
      <c r="F12" t="s">
        <v>1</v>
      </c>
      <c r="G12" s="1">
        <v>538.5</v>
      </c>
      <c r="H12">
        <v>63</v>
      </c>
      <c r="I12" s="2" t="s">
        <v>49</v>
      </c>
      <c r="J12">
        <v>1</v>
      </c>
      <c r="K12">
        <v>1916</v>
      </c>
      <c r="N12" s="74">
        <v>0.11699164345403899</v>
      </c>
      <c r="O12" t="str">
        <f t="shared" ca="1" si="0"/>
        <v>Attention retard de livraison</v>
      </c>
    </row>
    <row r="13" spans="1:15">
      <c r="A13" s="73">
        <v>2</v>
      </c>
      <c r="B13" s="72">
        <v>42433</v>
      </c>
      <c r="C13" t="s">
        <v>53</v>
      </c>
      <c r="D13" t="s">
        <v>50</v>
      </c>
      <c r="E13" t="s">
        <v>9</v>
      </c>
      <c r="F13" t="s">
        <v>1</v>
      </c>
      <c r="G13" s="1">
        <v>538.5</v>
      </c>
      <c r="H13">
        <v>63</v>
      </c>
      <c r="I13" s="2" t="s">
        <v>54</v>
      </c>
      <c r="J13">
        <v>1</v>
      </c>
      <c r="K13">
        <v>0</v>
      </c>
      <c r="N13" s="74">
        <v>0.11699164345403899</v>
      </c>
      <c r="O13" t="str">
        <f t="shared" ca="1" si="0"/>
        <v>Attention retard de livraison</v>
      </c>
    </row>
    <row r="14" spans="1:15">
      <c r="A14" s="73">
        <v>2</v>
      </c>
      <c r="B14" s="72">
        <v>42433</v>
      </c>
      <c r="C14" t="s">
        <v>53</v>
      </c>
      <c r="D14" t="s">
        <v>50</v>
      </c>
      <c r="E14" t="s">
        <v>9</v>
      </c>
      <c r="F14" t="s">
        <v>1</v>
      </c>
      <c r="G14" s="1">
        <v>538.5</v>
      </c>
      <c r="H14">
        <v>63</v>
      </c>
      <c r="I14" s="2" t="s">
        <v>49</v>
      </c>
      <c r="J14">
        <v>1</v>
      </c>
      <c r="K14">
        <v>1916</v>
      </c>
      <c r="N14" s="74">
        <v>0.11699164345403899</v>
      </c>
      <c r="O14" t="str">
        <f t="shared" ca="1" si="0"/>
        <v>Attention retard de livraison</v>
      </c>
    </row>
    <row r="15" spans="1:15">
      <c r="A15" s="73">
        <v>5</v>
      </c>
      <c r="B15" s="72">
        <v>42433</v>
      </c>
      <c r="C15" t="s">
        <v>53</v>
      </c>
      <c r="D15" t="s">
        <v>50</v>
      </c>
      <c r="E15" t="s">
        <v>9</v>
      </c>
      <c r="F15" t="s">
        <v>1</v>
      </c>
      <c r="G15" s="1">
        <v>538.5</v>
      </c>
      <c r="H15">
        <v>63</v>
      </c>
      <c r="I15" s="2" t="s">
        <v>54</v>
      </c>
      <c r="J15">
        <v>1</v>
      </c>
      <c r="K15">
        <v>0</v>
      </c>
      <c r="N15" s="74">
        <v>0.11699164345403899</v>
      </c>
      <c r="O15" t="str">
        <f t="shared" ca="1" si="0"/>
        <v>Attention retard de livraison</v>
      </c>
    </row>
    <row r="16" spans="1:15">
      <c r="A16" s="73">
        <v>5</v>
      </c>
      <c r="B16" s="72">
        <v>42433</v>
      </c>
      <c r="C16" t="s">
        <v>53</v>
      </c>
      <c r="D16" t="s">
        <v>50</v>
      </c>
      <c r="E16" t="s">
        <v>9</v>
      </c>
      <c r="F16" t="s">
        <v>1</v>
      </c>
      <c r="G16" s="1">
        <v>538.5</v>
      </c>
      <c r="H16">
        <v>63</v>
      </c>
      <c r="I16" s="2" t="s">
        <v>49</v>
      </c>
      <c r="J16">
        <v>1</v>
      </c>
      <c r="K16">
        <v>1916</v>
      </c>
      <c r="N16" s="74">
        <v>0.11699164345403899</v>
      </c>
      <c r="O16" t="str">
        <f t="shared" ca="1" si="0"/>
        <v>Attention retard de livraison</v>
      </c>
    </row>
    <row r="17" spans="1:15">
      <c r="A17" s="73">
        <v>6</v>
      </c>
      <c r="B17" s="72">
        <v>42433</v>
      </c>
      <c r="C17" t="s">
        <v>53</v>
      </c>
      <c r="D17" t="s">
        <v>50</v>
      </c>
      <c r="E17" t="s">
        <v>9</v>
      </c>
      <c r="F17" t="s">
        <v>1</v>
      </c>
      <c r="G17" s="1">
        <v>538.5</v>
      </c>
      <c r="H17">
        <v>63</v>
      </c>
      <c r="I17" s="2" t="s">
        <v>54</v>
      </c>
      <c r="J17">
        <v>1</v>
      </c>
      <c r="K17">
        <v>0</v>
      </c>
      <c r="N17" s="74">
        <v>0.11699164345403899</v>
      </c>
      <c r="O17" t="str">
        <f t="shared" ca="1" si="0"/>
        <v>Attention retard de livraison</v>
      </c>
    </row>
    <row r="18" spans="1:15">
      <c r="A18" s="73">
        <v>6</v>
      </c>
      <c r="B18" s="72">
        <v>42433</v>
      </c>
      <c r="C18" t="s">
        <v>53</v>
      </c>
      <c r="D18" t="s">
        <v>50</v>
      </c>
      <c r="E18" t="s">
        <v>9</v>
      </c>
      <c r="F18" t="s">
        <v>1</v>
      </c>
      <c r="G18" s="1">
        <v>538.5</v>
      </c>
      <c r="H18">
        <v>63</v>
      </c>
      <c r="I18" s="2" t="s">
        <v>49</v>
      </c>
      <c r="J18">
        <v>1</v>
      </c>
      <c r="K18">
        <v>1916</v>
      </c>
      <c r="N18" s="74">
        <v>0.11699164345403899</v>
      </c>
      <c r="O18" t="str">
        <f t="shared" ca="1" si="0"/>
        <v>Attention retard de livraison</v>
      </c>
    </row>
    <row r="19" spans="1:15">
      <c r="A19" s="73">
        <v>7</v>
      </c>
      <c r="B19" s="72">
        <v>42433</v>
      </c>
      <c r="G19" s="1">
        <v>63</v>
      </c>
      <c r="H19" t="s">
        <v>52</v>
      </c>
      <c r="I19" s="2" t="s">
        <v>49</v>
      </c>
      <c r="J19">
        <v>1</v>
      </c>
      <c r="K19">
        <v>1916</v>
      </c>
      <c r="N19" s="74"/>
      <c r="O19" t="str">
        <f t="shared" ca="1" si="0"/>
        <v>Attention retard de livraison</v>
      </c>
    </row>
    <row r="20" spans="1:15">
      <c r="A20" s="73">
        <v>7</v>
      </c>
      <c r="B20" s="72">
        <v>42433</v>
      </c>
      <c r="C20" t="s">
        <v>51</v>
      </c>
      <c r="D20" t="s">
        <v>50</v>
      </c>
      <c r="E20" t="s">
        <v>0</v>
      </c>
      <c r="F20" t="s">
        <v>1</v>
      </c>
      <c r="G20" s="1">
        <v>126</v>
      </c>
      <c r="H20">
        <v>63</v>
      </c>
      <c r="I20" s="2" t="s">
        <v>49</v>
      </c>
      <c r="J20">
        <v>1</v>
      </c>
      <c r="K20">
        <v>1916</v>
      </c>
      <c r="L20" s="75"/>
      <c r="N20" s="74">
        <v>0.5</v>
      </c>
      <c r="O20" t="str">
        <f t="shared" ca="1" si="0"/>
        <v>Attention retard de livraison</v>
      </c>
    </row>
    <row r="21" spans="1:15">
      <c r="I21" s="2"/>
      <c r="N21" s="74"/>
      <c r="O21" t="str">
        <f t="shared" ca="1" si="0"/>
        <v xml:space="preserve"> </v>
      </c>
    </row>
    <row r="22" spans="1:15">
      <c r="I22" s="2"/>
      <c r="N22" s="74"/>
      <c r="O22" t="str">
        <f t="shared" ca="1" si="0"/>
        <v xml:space="preserve"> </v>
      </c>
    </row>
    <row r="23" spans="1:15">
      <c r="I23" s="2"/>
      <c r="N23" s="74"/>
      <c r="O23" t="str">
        <f t="shared" ca="1" si="0"/>
        <v xml:space="preserve"> </v>
      </c>
    </row>
    <row r="24" spans="1:15">
      <c r="I24" s="2"/>
      <c r="N24" s="74"/>
      <c r="O24" t="str">
        <f t="shared" ca="1" si="0"/>
        <v xml:space="preserve"> </v>
      </c>
    </row>
    <row r="25" spans="1:15">
      <c r="I25" s="2"/>
      <c r="N25" s="74"/>
      <c r="O25" t="str">
        <f t="shared" ca="1" si="0"/>
        <v xml:space="preserve"> </v>
      </c>
    </row>
    <row r="26" spans="1:15">
      <c r="I26" s="2"/>
      <c r="N26" s="74"/>
      <c r="O26" t="str">
        <f t="shared" ca="1" si="0"/>
        <v xml:space="preserve"> </v>
      </c>
    </row>
    <row r="27" spans="1:15">
      <c r="I27" s="2"/>
      <c r="N27" s="74"/>
      <c r="O27" t="str">
        <f t="shared" ca="1" si="0"/>
        <v xml:space="preserve"> </v>
      </c>
    </row>
    <row r="28" spans="1:15">
      <c r="I28" s="2"/>
      <c r="N28" s="74"/>
      <c r="O28" t="str">
        <f t="shared" ca="1" si="0"/>
        <v xml:space="preserve"> </v>
      </c>
    </row>
    <row r="29" spans="1:15">
      <c r="I29" s="2"/>
      <c r="N29" s="74"/>
      <c r="O29" t="str">
        <f t="shared" ca="1" si="0"/>
        <v xml:space="preserve"> </v>
      </c>
    </row>
    <row r="30" spans="1:15">
      <c r="I30" s="2"/>
      <c r="N30" s="74"/>
      <c r="O30" t="str">
        <f t="shared" ca="1" si="0"/>
        <v xml:space="preserve"> </v>
      </c>
    </row>
    <row r="31" spans="1:15">
      <c r="I31" s="2"/>
      <c r="N31" s="74"/>
      <c r="O31" t="str">
        <f t="shared" ca="1" si="0"/>
        <v xml:space="preserve"> </v>
      </c>
    </row>
    <row r="32" spans="1:15">
      <c r="I32" s="2"/>
      <c r="N32" s="74"/>
      <c r="O32" t="str">
        <f t="shared" ca="1" si="0"/>
        <v xml:space="preserve"> </v>
      </c>
    </row>
    <row r="33" spans="9:15">
      <c r="I33" s="2"/>
      <c r="N33" s="74"/>
      <c r="O33" t="str">
        <f t="shared" ca="1" si="0"/>
        <v xml:space="preserve"> </v>
      </c>
    </row>
    <row r="34" spans="9:15">
      <c r="I34" s="2"/>
      <c r="N34" s="74"/>
      <c r="O34" t="str">
        <f t="shared" ca="1" si="0"/>
        <v xml:space="preserve"> </v>
      </c>
    </row>
    <row r="35" spans="9:15">
      <c r="I35" s="2"/>
      <c r="N35" s="74"/>
      <c r="O35" t="str">
        <f t="shared" ca="1" si="0"/>
        <v xml:space="preserve"> </v>
      </c>
    </row>
    <row r="36" spans="9:15">
      <c r="I36" s="2"/>
      <c r="N36" s="74"/>
      <c r="O36" t="str">
        <f t="shared" ca="1" si="0"/>
        <v xml:space="preserve"> </v>
      </c>
    </row>
    <row r="37" spans="9:15">
      <c r="I37" s="2"/>
      <c r="N37" s="74"/>
      <c r="O37" t="str">
        <f t="shared" ca="1" si="0"/>
        <v xml:space="preserve"> </v>
      </c>
    </row>
    <row r="38" spans="9:15">
      <c r="I38" s="2"/>
      <c r="N38" s="74"/>
      <c r="O38" t="str">
        <f t="shared" ca="1" si="0"/>
        <v xml:space="preserve"> </v>
      </c>
    </row>
    <row r="39" spans="9:15">
      <c r="I39" s="2"/>
      <c r="N39" s="74"/>
      <c r="O39" t="str">
        <f t="shared" ca="1" si="0"/>
        <v xml:space="preserve"> </v>
      </c>
    </row>
    <row r="40" spans="9:15">
      <c r="I40" s="2"/>
      <c r="N40" s="74"/>
      <c r="O40" t="str">
        <f t="shared" ca="1" si="0"/>
        <v xml:space="preserve"> </v>
      </c>
    </row>
    <row r="41" spans="9:15">
      <c r="I41" s="2"/>
      <c r="N41" s="74"/>
      <c r="O41" t="str">
        <f t="shared" ca="1" si="0"/>
        <v xml:space="preserve"> </v>
      </c>
    </row>
    <row r="42" spans="9:15">
      <c r="I42" s="2"/>
      <c r="N42" s="74"/>
      <c r="O42" t="str">
        <f t="shared" ca="1" si="0"/>
        <v xml:space="preserve"> </v>
      </c>
    </row>
    <row r="43" spans="9:15">
      <c r="I43" s="2"/>
      <c r="N43" s="74"/>
      <c r="O43" t="str">
        <f t="shared" ca="1" si="0"/>
        <v xml:space="preserve"> </v>
      </c>
    </row>
    <row r="44" spans="9:15">
      <c r="I44" s="2"/>
      <c r="N44" s="74"/>
      <c r="O44" t="str">
        <f t="shared" ca="1" si="0"/>
        <v xml:space="preserve"> </v>
      </c>
    </row>
    <row r="45" spans="9:15">
      <c r="I45" s="2"/>
      <c r="N45" s="74"/>
      <c r="O45" t="str">
        <f t="shared" ca="1" si="0"/>
        <v xml:space="preserve"> </v>
      </c>
    </row>
    <row r="46" spans="9:15">
      <c r="I46" s="2"/>
      <c r="N46" s="74"/>
      <c r="O46" t="str">
        <f t="shared" ca="1" si="0"/>
        <v xml:space="preserve"> </v>
      </c>
    </row>
    <row r="47" spans="9:15">
      <c r="I47" s="2"/>
      <c r="N47" s="74"/>
      <c r="O47" t="str">
        <f t="shared" ca="1" si="0"/>
        <v xml:space="preserve"> </v>
      </c>
    </row>
    <row r="48" spans="9:15">
      <c r="I48" s="2"/>
      <c r="N48" s="74"/>
      <c r="O48" t="str">
        <f t="shared" ca="1" si="0"/>
        <v xml:space="preserve"> </v>
      </c>
    </row>
    <row r="49" spans="9:15">
      <c r="I49" s="2"/>
      <c r="N49" s="74"/>
      <c r="O49" t="str">
        <f t="shared" ca="1" si="0"/>
        <v xml:space="preserve"> </v>
      </c>
    </row>
    <row r="50" spans="9:15">
      <c r="I50" s="2"/>
      <c r="N50" s="74"/>
      <c r="O50" t="str">
        <f t="shared" ca="1" si="0"/>
        <v xml:space="preserve"> </v>
      </c>
    </row>
    <row r="51" spans="9:15">
      <c r="I51" s="2"/>
      <c r="N51" s="74"/>
      <c r="O51" t="str">
        <f t="shared" ca="1" si="0"/>
        <v xml:space="preserve"> </v>
      </c>
    </row>
    <row r="52" spans="9:15">
      <c r="I52" s="2"/>
      <c r="N52" s="74"/>
      <c r="O52" t="str">
        <f t="shared" ca="1" si="0"/>
        <v xml:space="preserve"> </v>
      </c>
    </row>
    <row r="53" spans="9:15">
      <c r="I53" s="2"/>
      <c r="N53" s="74"/>
      <c r="O53" t="str">
        <f t="shared" ca="1" si="0"/>
        <v xml:space="preserve"> </v>
      </c>
    </row>
    <row r="54" spans="9:15">
      <c r="I54" s="2"/>
      <c r="N54" s="74"/>
      <c r="O54" t="str">
        <f t="shared" ca="1" si="0"/>
        <v xml:space="preserve"> </v>
      </c>
    </row>
    <row r="55" spans="9:15">
      <c r="I55" s="2"/>
      <c r="N55" s="74"/>
      <c r="O55" t="str">
        <f t="shared" ca="1" si="0"/>
        <v xml:space="preserve"> </v>
      </c>
    </row>
    <row r="56" spans="9:15">
      <c r="I56" s="2"/>
      <c r="N56" s="74"/>
      <c r="O56" t="str">
        <f t="shared" ca="1" si="0"/>
        <v xml:space="preserve"> </v>
      </c>
    </row>
    <row r="57" spans="9:15">
      <c r="I57" s="2"/>
      <c r="N57" s="74"/>
      <c r="O57" t="str">
        <f t="shared" ca="1" si="0"/>
        <v xml:space="preserve"> </v>
      </c>
    </row>
    <row r="58" spans="9:15">
      <c r="I58" s="2"/>
      <c r="N58" s="74"/>
      <c r="O58" t="str">
        <f t="shared" ca="1" si="0"/>
        <v xml:space="preserve"> </v>
      </c>
    </row>
    <row r="59" spans="9:15">
      <c r="I59" s="2"/>
      <c r="N59" s="74"/>
      <c r="O59" t="str">
        <f t="shared" ca="1" si="0"/>
        <v xml:space="preserve"> </v>
      </c>
    </row>
    <row r="60" spans="9:15">
      <c r="I60" s="2"/>
      <c r="N60" s="74"/>
      <c r="O60" t="str">
        <f t="shared" ca="1" si="0"/>
        <v xml:space="preserve"> </v>
      </c>
    </row>
    <row r="61" spans="9:15">
      <c r="I61" s="2"/>
      <c r="N61" s="74"/>
      <c r="O61" t="str">
        <f t="shared" ca="1" si="0"/>
        <v xml:space="preserve"> </v>
      </c>
    </row>
    <row r="62" spans="9:15">
      <c r="I62" s="2"/>
      <c r="N62" s="74"/>
      <c r="O62" t="str">
        <f t="shared" ca="1" si="0"/>
        <v xml:space="preserve"> </v>
      </c>
    </row>
    <row r="63" spans="9:15">
      <c r="I63" s="2"/>
      <c r="N63" s="74"/>
      <c r="O63" t="str">
        <f t="shared" ca="1" si="0"/>
        <v xml:space="preserve"> </v>
      </c>
    </row>
    <row r="64" spans="9:15">
      <c r="I64" s="2"/>
      <c r="N64" s="74"/>
      <c r="O64" t="str">
        <f t="shared" ca="1" si="0"/>
        <v xml:space="preserve"> </v>
      </c>
    </row>
    <row r="65" spans="9:15">
      <c r="I65" s="2"/>
      <c r="N65" s="74"/>
      <c r="O65" t="str">
        <f t="shared" ca="1" si="0"/>
        <v xml:space="preserve"> </v>
      </c>
    </row>
    <row r="66" spans="9:15">
      <c r="I66" s="2"/>
      <c r="N66" s="74"/>
      <c r="O66" t="str">
        <f t="shared" ref="O66:O129" ca="1" si="1">IF(ISBLANK(B66)," ",IF(ISNA(IF(($B66+10)&lt;TODAY(),"Attention retard de livraison"," "))," ",IF(($B66+10)&lt;TODAY(),"Attention retard de livraison"," ")))</f>
        <v xml:space="preserve"> </v>
      </c>
    </row>
    <row r="67" spans="9:15">
      <c r="I67" s="2"/>
      <c r="N67" s="74"/>
      <c r="O67" t="str">
        <f t="shared" ca="1" si="1"/>
        <v xml:space="preserve"> </v>
      </c>
    </row>
    <row r="68" spans="9:15">
      <c r="I68" s="2"/>
      <c r="N68" s="74"/>
      <c r="O68" t="str">
        <f t="shared" ca="1" si="1"/>
        <v xml:space="preserve"> </v>
      </c>
    </row>
    <row r="69" spans="9:15">
      <c r="I69" s="2"/>
      <c r="N69" s="74"/>
      <c r="O69" t="str">
        <f t="shared" ca="1" si="1"/>
        <v xml:space="preserve"> </v>
      </c>
    </row>
    <row r="70" spans="9:15">
      <c r="I70" s="2"/>
      <c r="N70" s="74"/>
      <c r="O70" t="str">
        <f t="shared" ca="1" si="1"/>
        <v xml:space="preserve"> </v>
      </c>
    </row>
    <row r="71" spans="9:15">
      <c r="I71" s="2"/>
      <c r="N71" s="74"/>
      <c r="O71" t="str">
        <f t="shared" ca="1" si="1"/>
        <v xml:space="preserve"> </v>
      </c>
    </row>
    <row r="72" spans="9:15">
      <c r="I72" s="2"/>
      <c r="N72" s="74"/>
      <c r="O72" t="str">
        <f t="shared" ca="1" si="1"/>
        <v xml:space="preserve"> </v>
      </c>
    </row>
    <row r="73" spans="9:15">
      <c r="I73" s="2"/>
      <c r="N73" s="74"/>
      <c r="O73" t="str">
        <f t="shared" ca="1" si="1"/>
        <v xml:space="preserve"> </v>
      </c>
    </row>
    <row r="74" spans="9:15">
      <c r="I74" s="2"/>
      <c r="N74" s="74"/>
      <c r="O74" t="str">
        <f t="shared" ca="1" si="1"/>
        <v xml:space="preserve"> </v>
      </c>
    </row>
    <row r="75" spans="9:15">
      <c r="I75" s="2"/>
      <c r="N75" s="74"/>
      <c r="O75" t="str">
        <f t="shared" ca="1" si="1"/>
        <v xml:space="preserve"> </v>
      </c>
    </row>
    <row r="76" spans="9:15">
      <c r="I76" s="2"/>
      <c r="N76" s="74"/>
      <c r="O76" t="str">
        <f t="shared" ca="1" si="1"/>
        <v xml:space="preserve"> </v>
      </c>
    </row>
    <row r="77" spans="9:15">
      <c r="I77" s="2"/>
      <c r="N77" s="74"/>
      <c r="O77" t="str">
        <f t="shared" ca="1" si="1"/>
        <v xml:space="preserve"> </v>
      </c>
    </row>
    <row r="78" spans="9:15">
      <c r="I78" s="2"/>
      <c r="N78" s="74"/>
      <c r="O78" t="str">
        <f t="shared" ca="1" si="1"/>
        <v xml:space="preserve"> </v>
      </c>
    </row>
    <row r="79" spans="9:15">
      <c r="I79" s="2"/>
      <c r="N79" s="74"/>
      <c r="O79" t="str">
        <f t="shared" ca="1" si="1"/>
        <v xml:space="preserve"> </v>
      </c>
    </row>
    <row r="80" spans="9:15">
      <c r="I80" s="2"/>
      <c r="N80" s="74"/>
      <c r="O80" t="str">
        <f t="shared" ca="1" si="1"/>
        <v xml:space="preserve"> </v>
      </c>
    </row>
    <row r="81" spans="9:15">
      <c r="I81" s="2"/>
      <c r="N81" s="74"/>
      <c r="O81" t="str">
        <f t="shared" ca="1" si="1"/>
        <v xml:space="preserve"> </v>
      </c>
    </row>
    <row r="82" spans="9:15">
      <c r="I82" s="2"/>
      <c r="N82" s="74"/>
      <c r="O82" t="str">
        <f t="shared" ca="1" si="1"/>
        <v xml:space="preserve"> </v>
      </c>
    </row>
    <row r="83" spans="9:15">
      <c r="I83" s="2"/>
      <c r="N83" s="74"/>
      <c r="O83" t="str">
        <f t="shared" ca="1" si="1"/>
        <v xml:space="preserve"> </v>
      </c>
    </row>
    <row r="84" spans="9:15">
      <c r="I84" s="2"/>
      <c r="N84" s="74"/>
      <c r="O84" t="str">
        <f t="shared" ca="1" si="1"/>
        <v xml:space="preserve"> </v>
      </c>
    </row>
    <row r="85" spans="9:15">
      <c r="I85" s="2"/>
      <c r="N85" s="74"/>
      <c r="O85" t="str">
        <f t="shared" ca="1" si="1"/>
        <v xml:space="preserve"> </v>
      </c>
    </row>
    <row r="86" spans="9:15">
      <c r="I86" s="2"/>
      <c r="N86" s="74"/>
      <c r="O86" t="str">
        <f t="shared" ca="1" si="1"/>
        <v xml:space="preserve"> </v>
      </c>
    </row>
    <row r="87" spans="9:15">
      <c r="I87" s="2"/>
      <c r="N87" s="74"/>
      <c r="O87" t="str">
        <f t="shared" ca="1" si="1"/>
        <v xml:space="preserve"> </v>
      </c>
    </row>
    <row r="88" spans="9:15">
      <c r="I88" s="2"/>
      <c r="N88" s="74"/>
      <c r="O88" t="str">
        <f t="shared" ca="1" si="1"/>
        <v xml:space="preserve"> </v>
      </c>
    </row>
    <row r="89" spans="9:15">
      <c r="I89" s="2"/>
      <c r="N89" s="74"/>
      <c r="O89" t="str">
        <f t="shared" ca="1" si="1"/>
        <v xml:space="preserve"> </v>
      </c>
    </row>
    <row r="90" spans="9:15">
      <c r="I90" s="2"/>
      <c r="N90" s="74"/>
      <c r="O90" t="str">
        <f t="shared" ca="1" si="1"/>
        <v xml:space="preserve"> </v>
      </c>
    </row>
    <row r="91" spans="9:15">
      <c r="I91" s="2"/>
      <c r="N91" s="74"/>
      <c r="O91" t="str">
        <f t="shared" ca="1" si="1"/>
        <v xml:space="preserve"> </v>
      </c>
    </row>
    <row r="92" spans="9:15">
      <c r="I92" s="2"/>
      <c r="N92" s="74"/>
      <c r="O92" t="str">
        <f t="shared" ca="1" si="1"/>
        <v xml:space="preserve"> </v>
      </c>
    </row>
    <row r="93" spans="9:15">
      <c r="I93" s="2"/>
      <c r="N93" s="74"/>
      <c r="O93" t="str">
        <f t="shared" ca="1" si="1"/>
        <v xml:space="preserve"> </v>
      </c>
    </row>
    <row r="94" spans="9:15">
      <c r="I94" s="2"/>
      <c r="N94" s="74"/>
      <c r="O94" t="str">
        <f t="shared" ca="1" si="1"/>
        <v xml:space="preserve"> </v>
      </c>
    </row>
    <row r="95" spans="9:15">
      <c r="I95" s="2"/>
      <c r="N95" s="74"/>
      <c r="O95" t="str">
        <f t="shared" ca="1" si="1"/>
        <v xml:space="preserve"> </v>
      </c>
    </row>
    <row r="96" spans="9:15">
      <c r="I96" s="2"/>
      <c r="N96" s="74"/>
      <c r="O96" t="str">
        <f t="shared" ca="1" si="1"/>
        <v xml:space="preserve"> </v>
      </c>
    </row>
    <row r="97" spans="9:15">
      <c r="I97" s="2"/>
      <c r="N97" s="74"/>
      <c r="O97" t="str">
        <f t="shared" ca="1" si="1"/>
        <v xml:space="preserve"> </v>
      </c>
    </row>
    <row r="98" spans="9:15">
      <c r="I98" s="2"/>
      <c r="N98" s="74"/>
      <c r="O98" t="str">
        <f t="shared" ca="1" si="1"/>
        <v xml:space="preserve"> </v>
      </c>
    </row>
    <row r="99" spans="9:15">
      <c r="I99" s="2"/>
      <c r="N99" s="74"/>
      <c r="O99" t="str">
        <f t="shared" ca="1" si="1"/>
        <v xml:space="preserve"> </v>
      </c>
    </row>
    <row r="100" spans="9:15">
      <c r="I100" s="2"/>
      <c r="N100" s="74"/>
      <c r="O100" t="str">
        <f t="shared" ca="1" si="1"/>
        <v xml:space="preserve"> </v>
      </c>
    </row>
    <row r="101" spans="9:15">
      <c r="I101" s="2"/>
      <c r="N101" s="74"/>
      <c r="O101" t="str">
        <f t="shared" ca="1" si="1"/>
        <v xml:space="preserve"> </v>
      </c>
    </row>
    <row r="102" spans="9:15">
      <c r="I102" s="2"/>
      <c r="N102" s="74"/>
      <c r="O102" t="str">
        <f t="shared" ca="1" si="1"/>
        <v xml:space="preserve"> </v>
      </c>
    </row>
    <row r="103" spans="9:15">
      <c r="I103" s="2"/>
      <c r="N103" s="74"/>
      <c r="O103" t="str">
        <f t="shared" ca="1" si="1"/>
        <v xml:space="preserve"> </v>
      </c>
    </row>
    <row r="104" spans="9:15">
      <c r="I104" s="2"/>
      <c r="N104" s="74"/>
      <c r="O104" t="str">
        <f t="shared" ca="1" si="1"/>
        <v xml:space="preserve"> </v>
      </c>
    </row>
    <row r="105" spans="9:15">
      <c r="I105" s="2"/>
      <c r="N105" s="74"/>
      <c r="O105" t="str">
        <f t="shared" ca="1" si="1"/>
        <v xml:space="preserve"> </v>
      </c>
    </row>
    <row r="106" spans="9:15">
      <c r="I106" s="2"/>
      <c r="N106" s="74"/>
      <c r="O106" t="str">
        <f t="shared" ca="1" si="1"/>
        <v xml:space="preserve"> </v>
      </c>
    </row>
    <row r="107" spans="9:15">
      <c r="I107" s="2"/>
      <c r="N107" s="74"/>
      <c r="O107" t="str">
        <f t="shared" ca="1" si="1"/>
        <v xml:space="preserve"> </v>
      </c>
    </row>
    <row r="108" spans="9:15">
      <c r="I108" s="2"/>
      <c r="N108" s="74"/>
      <c r="O108" t="str">
        <f t="shared" ca="1" si="1"/>
        <v xml:space="preserve"> </v>
      </c>
    </row>
    <row r="109" spans="9:15">
      <c r="I109" s="2"/>
      <c r="N109" s="74"/>
      <c r="O109" t="str">
        <f t="shared" ca="1" si="1"/>
        <v xml:space="preserve"> </v>
      </c>
    </row>
    <row r="110" spans="9:15">
      <c r="I110" s="2"/>
      <c r="N110" s="74"/>
      <c r="O110" t="str">
        <f t="shared" ca="1" si="1"/>
        <v xml:space="preserve"> </v>
      </c>
    </row>
    <row r="111" spans="9:15">
      <c r="I111" s="2"/>
      <c r="N111" s="74"/>
      <c r="O111" t="str">
        <f t="shared" ca="1" si="1"/>
        <v xml:space="preserve"> </v>
      </c>
    </row>
    <row r="112" spans="9:15">
      <c r="I112" s="2"/>
      <c r="N112" s="74"/>
      <c r="O112" t="str">
        <f t="shared" ca="1" si="1"/>
        <v xml:space="preserve"> </v>
      </c>
    </row>
    <row r="113" spans="9:15">
      <c r="I113" s="2"/>
      <c r="N113" s="74"/>
      <c r="O113" t="str">
        <f t="shared" ca="1" si="1"/>
        <v xml:space="preserve"> </v>
      </c>
    </row>
    <row r="114" spans="9:15">
      <c r="I114" s="2"/>
      <c r="N114" s="74"/>
      <c r="O114" t="str">
        <f t="shared" ca="1" si="1"/>
        <v xml:space="preserve"> </v>
      </c>
    </row>
    <row r="115" spans="9:15">
      <c r="I115" s="2"/>
      <c r="N115" s="74"/>
      <c r="O115" t="str">
        <f t="shared" ca="1" si="1"/>
        <v xml:space="preserve"> </v>
      </c>
    </row>
    <row r="116" spans="9:15">
      <c r="I116" s="2"/>
      <c r="N116" s="74"/>
      <c r="O116" t="str">
        <f t="shared" ca="1" si="1"/>
        <v xml:space="preserve"> </v>
      </c>
    </row>
    <row r="117" spans="9:15">
      <c r="I117" s="2"/>
      <c r="N117" s="74"/>
      <c r="O117" t="str">
        <f t="shared" ca="1" si="1"/>
        <v xml:space="preserve"> </v>
      </c>
    </row>
    <row r="118" spans="9:15">
      <c r="I118" s="2"/>
      <c r="N118" s="74"/>
      <c r="O118" t="str">
        <f t="shared" ca="1" si="1"/>
        <v xml:space="preserve"> </v>
      </c>
    </row>
    <row r="119" spans="9:15">
      <c r="I119" s="2"/>
      <c r="N119" s="74"/>
      <c r="O119" t="str">
        <f t="shared" ca="1" si="1"/>
        <v xml:space="preserve"> </v>
      </c>
    </row>
    <row r="120" spans="9:15">
      <c r="I120" s="2"/>
      <c r="N120" s="74"/>
      <c r="O120" t="str">
        <f t="shared" ca="1" si="1"/>
        <v xml:space="preserve"> </v>
      </c>
    </row>
    <row r="121" spans="9:15">
      <c r="I121" s="2"/>
      <c r="N121" s="74"/>
      <c r="O121" t="str">
        <f t="shared" ca="1" si="1"/>
        <v xml:space="preserve"> </v>
      </c>
    </row>
    <row r="122" spans="9:15">
      <c r="I122" s="2"/>
      <c r="N122" s="74"/>
      <c r="O122" t="str">
        <f t="shared" ca="1" si="1"/>
        <v xml:space="preserve"> </v>
      </c>
    </row>
    <row r="123" spans="9:15">
      <c r="I123" s="2"/>
      <c r="N123" s="74"/>
      <c r="O123" t="str">
        <f t="shared" ca="1" si="1"/>
        <v xml:space="preserve"> </v>
      </c>
    </row>
    <row r="124" spans="9:15">
      <c r="I124" s="2"/>
      <c r="N124" s="74"/>
      <c r="O124" t="str">
        <f t="shared" ca="1" si="1"/>
        <v xml:space="preserve"> </v>
      </c>
    </row>
    <row r="125" spans="9:15">
      <c r="I125" s="2"/>
      <c r="N125" s="74"/>
      <c r="O125" t="str">
        <f t="shared" ca="1" si="1"/>
        <v xml:space="preserve"> </v>
      </c>
    </row>
    <row r="126" spans="9:15">
      <c r="I126" s="2"/>
      <c r="N126" s="74"/>
      <c r="O126" t="str">
        <f t="shared" ca="1" si="1"/>
        <v xml:space="preserve"> </v>
      </c>
    </row>
    <row r="127" spans="9:15">
      <c r="I127" s="2"/>
      <c r="N127" s="74"/>
      <c r="O127" t="str">
        <f t="shared" ca="1" si="1"/>
        <v xml:space="preserve"> </v>
      </c>
    </row>
    <row r="128" spans="9:15">
      <c r="I128" s="2"/>
      <c r="N128" s="74"/>
      <c r="O128" t="str">
        <f t="shared" ca="1" si="1"/>
        <v xml:space="preserve"> </v>
      </c>
    </row>
    <row r="129" spans="9:15">
      <c r="I129" s="2"/>
      <c r="N129" s="74"/>
      <c r="O129" t="str">
        <f t="shared" ca="1" si="1"/>
        <v xml:space="preserve"> </v>
      </c>
    </row>
    <row r="130" spans="9:15">
      <c r="I130" s="2"/>
      <c r="N130" s="74"/>
      <c r="O130" t="str">
        <f t="shared" ref="O130:O193" ca="1" si="2">IF(ISBLANK(B130)," ",IF(ISNA(IF(($B130+10)&lt;TODAY(),"Attention retard de livraison"," "))," ",IF(($B130+10)&lt;TODAY(),"Attention retard de livraison"," ")))</f>
        <v xml:space="preserve"> </v>
      </c>
    </row>
    <row r="131" spans="9:15">
      <c r="I131" s="2"/>
      <c r="N131" s="74"/>
      <c r="O131" t="str">
        <f t="shared" ca="1" si="2"/>
        <v xml:space="preserve"> </v>
      </c>
    </row>
    <row r="132" spans="9:15">
      <c r="I132" s="2"/>
      <c r="N132" s="74"/>
      <c r="O132" t="str">
        <f t="shared" ca="1" si="2"/>
        <v xml:space="preserve"> </v>
      </c>
    </row>
    <row r="133" spans="9:15">
      <c r="I133" s="2"/>
      <c r="N133" s="74"/>
      <c r="O133" t="str">
        <f t="shared" ca="1" si="2"/>
        <v xml:space="preserve"> </v>
      </c>
    </row>
    <row r="134" spans="9:15">
      <c r="I134" s="2"/>
      <c r="N134" s="74"/>
      <c r="O134" t="str">
        <f t="shared" ca="1" si="2"/>
        <v xml:space="preserve"> </v>
      </c>
    </row>
    <row r="135" spans="9:15">
      <c r="I135" s="2"/>
      <c r="N135" s="74"/>
      <c r="O135" t="str">
        <f t="shared" ca="1" si="2"/>
        <v xml:space="preserve"> </v>
      </c>
    </row>
    <row r="136" spans="9:15">
      <c r="I136" s="2"/>
      <c r="N136" s="74"/>
      <c r="O136" t="str">
        <f t="shared" ca="1" si="2"/>
        <v xml:space="preserve"> </v>
      </c>
    </row>
    <row r="137" spans="9:15">
      <c r="I137" s="2"/>
      <c r="N137" s="74"/>
      <c r="O137" t="str">
        <f t="shared" ca="1" si="2"/>
        <v xml:space="preserve"> </v>
      </c>
    </row>
    <row r="138" spans="9:15">
      <c r="I138" s="2"/>
      <c r="N138" s="74"/>
      <c r="O138" t="str">
        <f t="shared" ca="1" si="2"/>
        <v xml:space="preserve"> </v>
      </c>
    </row>
    <row r="139" spans="9:15">
      <c r="I139" s="2"/>
      <c r="N139" s="74"/>
      <c r="O139" t="str">
        <f t="shared" ca="1" si="2"/>
        <v xml:space="preserve"> </v>
      </c>
    </row>
    <row r="140" spans="9:15">
      <c r="I140" s="2"/>
      <c r="N140" s="74"/>
      <c r="O140" t="str">
        <f t="shared" ca="1" si="2"/>
        <v xml:space="preserve"> </v>
      </c>
    </row>
    <row r="141" spans="9:15">
      <c r="I141" s="2"/>
      <c r="N141" s="74"/>
      <c r="O141" t="str">
        <f t="shared" ca="1" si="2"/>
        <v xml:space="preserve"> </v>
      </c>
    </row>
    <row r="142" spans="9:15">
      <c r="I142" s="2"/>
      <c r="N142" s="74"/>
      <c r="O142" t="str">
        <f t="shared" ca="1" si="2"/>
        <v xml:space="preserve"> </v>
      </c>
    </row>
    <row r="143" spans="9:15">
      <c r="I143" s="2"/>
      <c r="N143" s="74"/>
      <c r="O143" t="str">
        <f t="shared" ca="1" si="2"/>
        <v xml:space="preserve"> </v>
      </c>
    </row>
    <row r="144" spans="9:15">
      <c r="I144" s="2"/>
      <c r="N144" s="74"/>
      <c r="O144" t="str">
        <f t="shared" ca="1" si="2"/>
        <v xml:space="preserve"> </v>
      </c>
    </row>
    <row r="145" spans="9:15">
      <c r="I145" s="2"/>
      <c r="N145" s="74"/>
      <c r="O145" t="str">
        <f t="shared" ca="1" si="2"/>
        <v xml:space="preserve"> </v>
      </c>
    </row>
    <row r="146" spans="9:15">
      <c r="I146" s="2"/>
      <c r="N146" s="74"/>
      <c r="O146" t="str">
        <f t="shared" ca="1" si="2"/>
        <v xml:space="preserve"> </v>
      </c>
    </row>
    <row r="147" spans="9:15">
      <c r="I147" s="2"/>
      <c r="N147" s="74"/>
      <c r="O147" t="str">
        <f t="shared" ca="1" si="2"/>
        <v xml:space="preserve"> </v>
      </c>
    </row>
    <row r="148" spans="9:15">
      <c r="I148" s="2"/>
      <c r="N148" s="74"/>
      <c r="O148" t="str">
        <f t="shared" ca="1" si="2"/>
        <v xml:space="preserve"> </v>
      </c>
    </row>
    <row r="149" spans="9:15">
      <c r="I149" s="2"/>
      <c r="N149" s="74"/>
      <c r="O149" t="str">
        <f t="shared" ca="1" si="2"/>
        <v xml:space="preserve"> </v>
      </c>
    </row>
    <row r="150" spans="9:15">
      <c r="I150" s="2"/>
      <c r="N150" s="74"/>
      <c r="O150" t="str">
        <f t="shared" ca="1" si="2"/>
        <v xml:space="preserve"> </v>
      </c>
    </row>
    <row r="151" spans="9:15">
      <c r="I151" s="2"/>
      <c r="N151" s="74"/>
      <c r="O151" t="str">
        <f t="shared" ca="1" si="2"/>
        <v xml:space="preserve"> </v>
      </c>
    </row>
    <row r="152" spans="9:15">
      <c r="I152" s="2"/>
      <c r="N152" s="74"/>
      <c r="O152" t="str">
        <f t="shared" ca="1" si="2"/>
        <v xml:space="preserve"> </v>
      </c>
    </row>
    <row r="153" spans="9:15">
      <c r="I153" s="2"/>
      <c r="N153" s="74"/>
      <c r="O153" t="str">
        <f t="shared" ca="1" si="2"/>
        <v xml:space="preserve"> </v>
      </c>
    </row>
    <row r="154" spans="9:15">
      <c r="I154" s="2"/>
      <c r="N154" s="74"/>
      <c r="O154" t="str">
        <f t="shared" ca="1" si="2"/>
        <v xml:space="preserve"> </v>
      </c>
    </row>
    <row r="155" spans="9:15">
      <c r="I155" s="2"/>
      <c r="N155" s="74"/>
      <c r="O155" t="str">
        <f t="shared" ca="1" si="2"/>
        <v xml:space="preserve"> </v>
      </c>
    </row>
    <row r="156" spans="9:15">
      <c r="I156" s="2"/>
      <c r="N156" s="74"/>
      <c r="O156" t="str">
        <f t="shared" ca="1" si="2"/>
        <v xml:space="preserve"> </v>
      </c>
    </row>
    <row r="157" spans="9:15">
      <c r="I157" s="2"/>
      <c r="N157" s="74"/>
      <c r="O157" t="str">
        <f t="shared" ca="1" si="2"/>
        <v xml:space="preserve"> </v>
      </c>
    </row>
    <row r="158" spans="9:15">
      <c r="I158" s="2"/>
      <c r="N158" s="74"/>
      <c r="O158" t="str">
        <f t="shared" ca="1" si="2"/>
        <v xml:space="preserve"> </v>
      </c>
    </row>
    <row r="159" spans="9:15">
      <c r="I159" s="2"/>
      <c r="N159" s="74"/>
      <c r="O159" t="str">
        <f t="shared" ca="1" si="2"/>
        <v xml:space="preserve"> </v>
      </c>
    </row>
    <row r="160" spans="9:15">
      <c r="I160" s="2"/>
      <c r="N160" s="74"/>
      <c r="O160" t="str">
        <f t="shared" ca="1" si="2"/>
        <v xml:space="preserve"> </v>
      </c>
    </row>
    <row r="161" spans="9:15">
      <c r="I161" s="2"/>
      <c r="N161" s="74"/>
      <c r="O161" t="str">
        <f t="shared" ca="1" si="2"/>
        <v xml:space="preserve"> </v>
      </c>
    </row>
    <row r="162" spans="9:15">
      <c r="I162" s="2"/>
      <c r="N162" s="74"/>
      <c r="O162" t="str">
        <f t="shared" ca="1" si="2"/>
        <v xml:space="preserve"> </v>
      </c>
    </row>
    <row r="163" spans="9:15">
      <c r="I163" s="2"/>
      <c r="N163" s="74"/>
      <c r="O163" t="str">
        <f t="shared" ca="1" si="2"/>
        <v xml:space="preserve"> </v>
      </c>
    </row>
    <row r="164" spans="9:15">
      <c r="I164" s="2"/>
      <c r="N164" s="74"/>
      <c r="O164" t="str">
        <f t="shared" ca="1" si="2"/>
        <v xml:space="preserve"> </v>
      </c>
    </row>
    <row r="165" spans="9:15">
      <c r="I165" s="2"/>
      <c r="N165" s="74"/>
      <c r="O165" t="str">
        <f t="shared" ca="1" si="2"/>
        <v xml:space="preserve"> </v>
      </c>
    </row>
    <row r="166" spans="9:15">
      <c r="I166" s="2"/>
      <c r="N166" s="74"/>
      <c r="O166" t="str">
        <f t="shared" ca="1" si="2"/>
        <v xml:space="preserve"> </v>
      </c>
    </row>
    <row r="167" spans="9:15">
      <c r="I167" s="2"/>
      <c r="N167" s="74"/>
      <c r="O167" t="str">
        <f t="shared" ca="1" si="2"/>
        <v xml:space="preserve"> </v>
      </c>
    </row>
    <row r="168" spans="9:15">
      <c r="I168" s="2"/>
      <c r="N168" s="74"/>
      <c r="O168" t="str">
        <f t="shared" ca="1" si="2"/>
        <v xml:space="preserve"> </v>
      </c>
    </row>
    <row r="169" spans="9:15">
      <c r="I169" s="2"/>
      <c r="N169" s="74"/>
      <c r="O169" t="str">
        <f t="shared" ca="1" si="2"/>
        <v xml:space="preserve"> </v>
      </c>
    </row>
    <row r="170" spans="9:15">
      <c r="I170" s="2"/>
      <c r="N170" s="74"/>
      <c r="O170" t="str">
        <f t="shared" ca="1" si="2"/>
        <v xml:space="preserve"> </v>
      </c>
    </row>
    <row r="171" spans="9:15">
      <c r="I171" s="2"/>
      <c r="N171" s="74"/>
      <c r="O171" t="str">
        <f t="shared" ca="1" si="2"/>
        <v xml:space="preserve"> </v>
      </c>
    </row>
    <row r="172" spans="9:15">
      <c r="I172" s="2"/>
      <c r="N172" s="74"/>
      <c r="O172" t="str">
        <f t="shared" ca="1" si="2"/>
        <v xml:space="preserve"> </v>
      </c>
    </row>
    <row r="173" spans="9:15">
      <c r="I173" s="2"/>
      <c r="N173" s="74"/>
      <c r="O173" t="str">
        <f t="shared" ca="1" si="2"/>
        <v xml:space="preserve"> </v>
      </c>
    </row>
    <row r="174" spans="9:15">
      <c r="I174" s="2"/>
      <c r="N174" s="74"/>
      <c r="O174" t="str">
        <f t="shared" ca="1" si="2"/>
        <v xml:space="preserve"> </v>
      </c>
    </row>
    <row r="175" spans="9:15">
      <c r="I175" s="2"/>
      <c r="N175" s="74"/>
      <c r="O175" t="str">
        <f t="shared" ca="1" si="2"/>
        <v xml:space="preserve"> </v>
      </c>
    </row>
    <row r="176" spans="9:15">
      <c r="I176" s="2"/>
      <c r="N176" s="74"/>
      <c r="O176" t="str">
        <f t="shared" ca="1" si="2"/>
        <v xml:space="preserve"> </v>
      </c>
    </row>
    <row r="177" spans="9:15">
      <c r="I177" s="2"/>
      <c r="N177" s="74"/>
      <c r="O177" t="str">
        <f t="shared" ca="1" si="2"/>
        <v xml:space="preserve"> </v>
      </c>
    </row>
    <row r="178" spans="9:15">
      <c r="I178" s="2"/>
      <c r="N178" s="74"/>
      <c r="O178" t="str">
        <f t="shared" ca="1" si="2"/>
        <v xml:space="preserve"> </v>
      </c>
    </row>
    <row r="179" spans="9:15">
      <c r="I179" s="2"/>
      <c r="N179" s="74"/>
      <c r="O179" t="str">
        <f t="shared" ca="1" si="2"/>
        <v xml:space="preserve"> </v>
      </c>
    </row>
    <row r="180" spans="9:15">
      <c r="I180" s="2"/>
      <c r="N180" s="74"/>
      <c r="O180" t="str">
        <f t="shared" ca="1" si="2"/>
        <v xml:space="preserve"> </v>
      </c>
    </row>
    <row r="181" spans="9:15">
      <c r="I181" s="2"/>
      <c r="N181" s="74"/>
      <c r="O181" t="str">
        <f t="shared" ca="1" si="2"/>
        <v xml:space="preserve"> </v>
      </c>
    </row>
    <row r="182" spans="9:15">
      <c r="I182" s="2"/>
      <c r="N182" s="74"/>
      <c r="O182" t="str">
        <f t="shared" ca="1" si="2"/>
        <v xml:space="preserve"> </v>
      </c>
    </row>
    <row r="183" spans="9:15">
      <c r="I183" s="2"/>
      <c r="N183" s="74"/>
      <c r="O183" t="str">
        <f t="shared" ca="1" si="2"/>
        <v xml:space="preserve"> </v>
      </c>
    </row>
    <row r="184" spans="9:15">
      <c r="I184" s="2"/>
      <c r="N184" s="74"/>
      <c r="O184" t="str">
        <f t="shared" ca="1" si="2"/>
        <v xml:space="preserve"> </v>
      </c>
    </row>
    <row r="185" spans="9:15">
      <c r="I185" s="2"/>
      <c r="N185" s="74"/>
      <c r="O185" t="str">
        <f t="shared" ca="1" si="2"/>
        <v xml:space="preserve"> </v>
      </c>
    </row>
    <row r="186" spans="9:15">
      <c r="I186" s="2"/>
      <c r="N186" s="74"/>
      <c r="O186" t="str">
        <f t="shared" ca="1" si="2"/>
        <v xml:space="preserve"> </v>
      </c>
    </row>
    <row r="187" spans="9:15">
      <c r="I187" s="2"/>
      <c r="N187" s="74"/>
      <c r="O187" t="str">
        <f t="shared" ca="1" si="2"/>
        <v xml:space="preserve"> </v>
      </c>
    </row>
    <row r="188" spans="9:15">
      <c r="I188" s="2"/>
      <c r="N188" s="74"/>
      <c r="O188" t="str">
        <f t="shared" ca="1" si="2"/>
        <v xml:space="preserve"> </v>
      </c>
    </row>
    <row r="189" spans="9:15">
      <c r="I189" s="2"/>
      <c r="N189" s="74"/>
      <c r="O189" t="str">
        <f t="shared" ca="1" si="2"/>
        <v xml:space="preserve"> </v>
      </c>
    </row>
    <row r="190" spans="9:15">
      <c r="I190" s="2"/>
      <c r="N190" s="74"/>
      <c r="O190" t="str">
        <f t="shared" ca="1" si="2"/>
        <v xml:space="preserve"> </v>
      </c>
    </row>
    <row r="191" spans="9:15">
      <c r="I191" s="2"/>
      <c r="N191" s="74"/>
      <c r="O191" t="str">
        <f t="shared" ca="1" si="2"/>
        <v xml:space="preserve"> </v>
      </c>
    </row>
    <row r="192" spans="9:15">
      <c r="I192" s="2"/>
      <c r="N192" s="74"/>
      <c r="O192" t="str">
        <f t="shared" ca="1" si="2"/>
        <v xml:space="preserve"> </v>
      </c>
    </row>
    <row r="193" spans="9:15">
      <c r="I193" s="2"/>
      <c r="N193" s="74"/>
      <c r="O193" t="str">
        <f t="shared" ca="1" si="2"/>
        <v xml:space="preserve"> </v>
      </c>
    </row>
    <row r="194" spans="9:15">
      <c r="I194" s="2"/>
      <c r="N194" s="74"/>
      <c r="O194" t="str">
        <f t="shared" ref="O194:O257" ca="1" si="3">IF(ISBLANK(B194)," ",IF(ISNA(IF(($B194+10)&lt;TODAY(),"Attention retard de livraison"," "))," ",IF(($B194+10)&lt;TODAY(),"Attention retard de livraison"," ")))</f>
        <v xml:space="preserve"> </v>
      </c>
    </row>
    <row r="195" spans="9:15">
      <c r="I195" s="2"/>
      <c r="N195" s="74"/>
      <c r="O195" t="str">
        <f t="shared" ca="1" si="3"/>
        <v xml:space="preserve"> </v>
      </c>
    </row>
    <row r="196" spans="9:15">
      <c r="I196" s="2"/>
      <c r="N196" s="74"/>
      <c r="O196" t="str">
        <f t="shared" ca="1" si="3"/>
        <v xml:space="preserve"> </v>
      </c>
    </row>
    <row r="197" spans="9:15">
      <c r="I197" s="2"/>
      <c r="N197" s="74"/>
      <c r="O197" t="str">
        <f t="shared" ca="1" si="3"/>
        <v xml:space="preserve"> </v>
      </c>
    </row>
    <row r="198" spans="9:15">
      <c r="I198" s="2"/>
      <c r="N198" s="74"/>
      <c r="O198" t="str">
        <f t="shared" ca="1" si="3"/>
        <v xml:space="preserve"> </v>
      </c>
    </row>
    <row r="199" spans="9:15">
      <c r="I199" s="2"/>
      <c r="N199" s="74"/>
      <c r="O199" t="str">
        <f t="shared" ca="1" si="3"/>
        <v xml:space="preserve"> </v>
      </c>
    </row>
    <row r="200" spans="9:15">
      <c r="I200" s="2"/>
      <c r="N200" s="74"/>
      <c r="O200" t="str">
        <f t="shared" ca="1" si="3"/>
        <v xml:space="preserve"> </v>
      </c>
    </row>
    <row r="201" spans="9:15">
      <c r="I201" s="2"/>
      <c r="N201" s="74"/>
      <c r="O201" t="str">
        <f t="shared" ca="1" si="3"/>
        <v xml:space="preserve"> </v>
      </c>
    </row>
    <row r="202" spans="9:15">
      <c r="I202" s="2"/>
      <c r="N202" s="74"/>
      <c r="O202" t="str">
        <f t="shared" ca="1" si="3"/>
        <v xml:space="preserve"> </v>
      </c>
    </row>
    <row r="203" spans="9:15">
      <c r="I203" s="2"/>
      <c r="N203" s="74"/>
      <c r="O203" t="str">
        <f t="shared" ca="1" si="3"/>
        <v xml:space="preserve"> </v>
      </c>
    </row>
    <row r="204" spans="9:15">
      <c r="I204" s="2"/>
      <c r="N204" s="74"/>
      <c r="O204" t="str">
        <f t="shared" ca="1" si="3"/>
        <v xml:space="preserve"> </v>
      </c>
    </row>
    <row r="205" spans="9:15">
      <c r="I205" s="2"/>
      <c r="N205" s="74"/>
      <c r="O205" t="str">
        <f t="shared" ca="1" si="3"/>
        <v xml:space="preserve"> </v>
      </c>
    </row>
    <row r="206" spans="9:15">
      <c r="I206" s="2"/>
      <c r="N206" s="74"/>
      <c r="O206" t="str">
        <f t="shared" ca="1" si="3"/>
        <v xml:space="preserve"> </v>
      </c>
    </row>
    <row r="207" spans="9:15">
      <c r="I207" s="2"/>
      <c r="N207" s="74"/>
      <c r="O207" t="str">
        <f t="shared" ca="1" si="3"/>
        <v xml:space="preserve"> </v>
      </c>
    </row>
    <row r="208" spans="9:15">
      <c r="I208" s="2"/>
      <c r="N208" s="74"/>
      <c r="O208" t="str">
        <f t="shared" ca="1" si="3"/>
        <v xml:space="preserve"> </v>
      </c>
    </row>
    <row r="209" spans="9:15">
      <c r="I209" s="2"/>
      <c r="N209" s="74"/>
      <c r="O209" t="str">
        <f t="shared" ca="1" si="3"/>
        <v xml:space="preserve"> </v>
      </c>
    </row>
    <row r="210" spans="9:15">
      <c r="I210" s="2"/>
      <c r="N210" s="74"/>
      <c r="O210" t="str">
        <f t="shared" ca="1" si="3"/>
        <v xml:space="preserve"> </v>
      </c>
    </row>
    <row r="211" spans="9:15">
      <c r="I211" s="2"/>
      <c r="N211" s="74"/>
      <c r="O211" t="str">
        <f t="shared" ca="1" si="3"/>
        <v xml:space="preserve"> </v>
      </c>
    </row>
    <row r="212" spans="9:15">
      <c r="I212" s="2"/>
      <c r="N212" s="74"/>
      <c r="O212" t="str">
        <f t="shared" ca="1" si="3"/>
        <v xml:space="preserve"> </v>
      </c>
    </row>
    <row r="213" spans="9:15">
      <c r="I213" s="2"/>
      <c r="N213" s="74"/>
      <c r="O213" t="str">
        <f t="shared" ca="1" si="3"/>
        <v xml:space="preserve"> </v>
      </c>
    </row>
    <row r="214" spans="9:15">
      <c r="I214" s="2"/>
      <c r="N214" s="74"/>
      <c r="O214" t="str">
        <f t="shared" ca="1" si="3"/>
        <v xml:space="preserve"> </v>
      </c>
    </row>
    <row r="215" spans="9:15">
      <c r="I215" s="2"/>
      <c r="N215" s="74"/>
      <c r="O215" t="str">
        <f t="shared" ca="1" si="3"/>
        <v xml:space="preserve"> </v>
      </c>
    </row>
    <row r="216" spans="9:15">
      <c r="I216" s="2"/>
      <c r="N216" s="74"/>
      <c r="O216" t="str">
        <f t="shared" ca="1" si="3"/>
        <v xml:space="preserve"> </v>
      </c>
    </row>
    <row r="217" spans="9:15">
      <c r="I217" s="2"/>
      <c r="N217" s="74"/>
      <c r="O217" t="str">
        <f t="shared" ca="1" si="3"/>
        <v xml:space="preserve"> </v>
      </c>
    </row>
    <row r="218" spans="9:15">
      <c r="I218" s="2"/>
      <c r="N218" s="74"/>
      <c r="O218" t="str">
        <f t="shared" ca="1" si="3"/>
        <v xml:space="preserve"> </v>
      </c>
    </row>
    <row r="219" spans="9:15">
      <c r="I219" s="2"/>
      <c r="N219" s="74"/>
      <c r="O219" t="str">
        <f t="shared" ca="1" si="3"/>
        <v xml:space="preserve"> </v>
      </c>
    </row>
    <row r="220" spans="9:15">
      <c r="I220" s="2"/>
      <c r="N220" s="74"/>
      <c r="O220" t="str">
        <f t="shared" ca="1" si="3"/>
        <v xml:space="preserve"> </v>
      </c>
    </row>
    <row r="221" spans="9:15">
      <c r="I221" s="2"/>
      <c r="N221" s="74"/>
      <c r="O221" t="str">
        <f t="shared" ca="1" si="3"/>
        <v xml:space="preserve"> </v>
      </c>
    </row>
    <row r="222" spans="9:15">
      <c r="I222" s="2"/>
      <c r="N222" s="74"/>
      <c r="O222" t="str">
        <f t="shared" ca="1" si="3"/>
        <v xml:space="preserve"> </v>
      </c>
    </row>
    <row r="223" spans="9:15">
      <c r="I223" s="2"/>
      <c r="N223" s="74"/>
      <c r="O223" t="str">
        <f t="shared" ca="1" si="3"/>
        <v xml:space="preserve"> </v>
      </c>
    </row>
    <row r="224" spans="9:15">
      <c r="I224" s="2"/>
      <c r="N224" s="74"/>
      <c r="O224" t="str">
        <f t="shared" ca="1" si="3"/>
        <v xml:space="preserve"> </v>
      </c>
    </row>
    <row r="225" spans="9:15">
      <c r="I225" s="2"/>
      <c r="N225" s="74"/>
      <c r="O225" t="str">
        <f t="shared" ca="1" si="3"/>
        <v xml:space="preserve"> </v>
      </c>
    </row>
    <row r="226" spans="9:15">
      <c r="I226" s="2"/>
      <c r="N226" s="74"/>
      <c r="O226" t="str">
        <f t="shared" ca="1" si="3"/>
        <v xml:space="preserve"> </v>
      </c>
    </row>
    <row r="227" spans="9:15">
      <c r="I227" s="2"/>
      <c r="N227" s="74"/>
      <c r="O227" t="str">
        <f t="shared" ca="1" si="3"/>
        <v xml:space="preserve"> </v>
      </c>
    </row>
    <row r="228" spans="9:15">
      <c r="I228" s="2"/>
      <c r="N228" s="74"/>
      <c r="O228" t="str">
        <f t="shared" ca="1" si="3"/>
        <v xml:space="preserve"> </v>
      </c>
    </row>
    <row r="229" spans="9:15">
      <c r="I229" s="2"/>
      <c r="N229" s="74"/>
      <c r="O229" t="str">
        <f t="shared" ca="1" si="3"/>
        <v xml:space="preserve"> </v>
      </c>
    </row>
    <row r="230" spans="9:15">
      <c r="I230" s="2"/>
      <c r="N230" s="74"/>
      <c r="O230" t="str">
        <f t="shared" ca="1" si="3"/>
        <v xml:space="preserve"> </v>
      </c>
    </row>
    <row r="231" spans="9:15">
      <c r="I231" s="2"/>
      <c r="N231" s="74"/>
      <c r="O231" t="str">
        <f t="shared" ca="1" si="3"/>
        <v xml:space="preserve"> </v>
      </c>
    </row>
    <row r="232" spans="9:15">
      <c r="I232" s="2"/>
      <c r="N232" s="74"/>
      <c r="O232" t="str">
        <f t="shared" ca="1" si="3"/>
        <v xml:space="preserve"> </v>
      </c>
    </row>
    <row r="233" spans="9:15">
      <c r="I233" s="2"/>
      <c r="N233" s="74"/>
      <c r="O233" t="str">
        <f t="shared" ca="1" si="3"/>
        <v xml:space="preserve"> </v>
      </c>
    </row>
    <row r="234" spans="9:15">
      <c r="I234" s="2"/>
      <c r="N234" s="74"/>
      <c r="O234" t="str">
        <f t="shared" ca="1" si="3"/>
        <v xml:space="preserve"> </v>
      </c>
    </row>
    <row r="235" spans="9:15">
      <c r="I235" s="2"/>
      <c r="N235" s="74"/>
      <c r="O235" t="str">
        <f t="shared" ca="1" si="3"/>
        <v xml:space="preserve"> </v>
      </c>
    </row>
    <row r="236" spans="9:15">
      <c r="I236" s="2"/>
      <c r="N236" s="74"/>
      <c r="O236" t="str">
        <f t="shared" ca="1" si="3"/>
        <v xml:space="preserve"> </v>
      </c>
    </row>
    <row r="237" spans="9:15">
      <c r="I237" s="2"/>
      <c r="N237" s="74"/>
      <c r="O237" t="str">
        <f t="shared" ca="1" si="3"/>
        <v xml:space="preserve"> </v>
      </c>
    </row>
    <row r="238" spans="9:15">
      <c r="I238" s="2"/>
      <c r="N238" s="74"/>
      <c r="O238" t="str">
        <f t="shared" ca="1" si="3"/>
        <v xml:space="preserve"> </v>
      </c>
    </row>
    <row r="239" spans="9:15">
      <c r="I239" s="2"/>
      <c r="N239" s="74"/>
      <c r="O239" t="str">
        <f t="shared" ca="1" si="3"/>
        <v xml:space="preserve"> </v>
      </c>
    </row>
    <row r="240" spans="9:15">
      <c r="I240" s="2"/>
      <c r="N240" s="74"/>
      <c r="O240" t="str">
        <f t="shared" ca="1" si="3"/>
        <v xml:space="preserve"> </v>
      </c>
    </row>
    <row r="241" spans="9:15">
      <c r="I241" s="2"/>
      <c r="N241" s="74"/>
      <c r="O241" t="str">
        <f t="shared" ca="1" si="3"/>
        <v xml:space="preserve"> </v>
      </c>
    </row>
    <row r="242" spans="9:15">
      <c r="I242" s="2"/>
      <c r="N242" s="74"/>
      <c r="O242" t="str">
        <f t="shared" ca="1" si="3"/>
        <v xml:space="preserve"> </v>
      </c>
    </row>
    <row r="243" spans="9:15">
      <c r="I243" s="2"/>
      <c r="N243" s="74"/>
      <c r="O243" t="str">
        <f t="shared" ca="1" si="3"/>
        <v xml:space="preserve"> </v>
      </c>
    </row>
    <row r="244" spans="9:15">
      <c r="I244" s="2"/>
      <c r="N244" s="74"/>
      <c r="O244" t="str">
        <f t="shared" ca="1" si="3"/>
        <v xml:space="preserve"> </v>
      </c>
    </row>
    <row r="245" spans="9:15">
      <c r="I245" s="2"/>
      <c r="N245" s="74"/>
      <c r="O245" t="str">
        <f t="shared" ca="1" si="3"/>
        <v xml:space="preserve"> </v>
      </c>
    </row>
    <row r="246" spans="9:15">
      <c r="I246" s="2"/>
      <c r="N246" s="74"/>
      <c r="O246" t="str">
        <f t="shared" ca="1" si="3"/>
        <v xml:space="preserve"> </v>
      </c>
    </row>
    <row r="247" spans="9:15">
      <c r="I247" s="2"/>
      <c r="N247" s="74"/>
      <c r="O247" t="str">
        <f t="shared" ca="1" si="3"/>
        <v xml:space="preserve"> </v>
      </c>
    </row>
    <row r="248" spans="9:15">
      <c r="I248" s="2"/>
      <c r="N248" s="74"/>
      <c r="O248" t="str">
        <f t="shared" ca="1" si="3"/>
        <v xml:space="preserve"> </v>
      </c>
    </row>
    <row r="249" spans="9:15">
      <c r="I249" s="2"/>
      <c r="N249" s="74"/>
      <c r="O249" t="str">
        <f t="shared" ca="1" si="3"/>
        <v xml:space="preserve"> </v>
      </c>
    </row>
    <row r="250" spans="9:15">
      <c r="I250" s="2"/>
      <c r="N250" s="74"/>
      <c r="O250" t="str">
        <f t="shared" ca="1" si="3"/>
        <v xml:space="preserve"> </v>
      </c>
    </row>
    <row r="251" spans="9:15">
      <c r="I251" s="2"/>
      <c r="N251" s="74"/>
      <c r="O251" t="str">
        <f t="shared" ca="1" si="3"/>
        <v xml:space="preserve"> </v>
      </c>
    </row>
    <row r="252" spans="9:15">
      <c r="I252" s="2"/>
      <c r="N252" s="74"/>
      <c r="O252" t="str">
        <f t="shared" ca="1" si="3"/>
        <v xml:space="preserve"> </v>
      </c>
    </row>
    <row r="253" spans="9:15">
      <c r="I253" s="2"/>
      <c r="N253" s="74"/>
      <c r="O253" t="str">
        <f t="shared" ca="1" si="3"/>
        <v xml:space="preserve"> </v>
      </c>
    </row>
    <row r="254" spans="9:15">
      <c r="I254" s="2"/>
      <c r="N254" s="74"/>
      <c r="O254" t="str">
        <f t="shared" ca="1" si="3"/>
        <v xml:space="preserve"> </v>
      </c>
    </row>
    <row r="255" spans="9:15">
      <c r="I255" s="2"/>
      <c r="N255" s="74"/>
      <c r="O255" t="str">
        <f t="shared" ca="1" si="3"/>
        <v xml:space="preserve"> </v>
      </c>
    </row>
    <row r="256" spans="9:15">
      <c r="I256" s="2"/>
      <c r="N256" s="74"/>
      <c r="O256" t="str">
        <f t="shared" ca="1" si="3"/>
        <v xml:space="preserve"> </v>
      </c>
    </row>
    <row r="257" spans="9:15">
      <c r="I257" s="2"/>
      <c r="N257" s="74"/>
      <c r="O257" t="str">
        <f t="shared" ca="1" si="3"/>
        <v xml:space="preserve"> </v>
      </c>
    </row>
    <row r="258" spans="9:15">
      <c r="I258" s="2"/>
      <c r="N258" s="74"/>
      <c r="O258" t="str">
        <f t="shared" ref="O258:O321" ca="1" si="4">IF(ISBLANK(B258)," ",IF(ISNA(IF(($B258+10)&lt;TODAY(),"Attention retard de livraison"," "))," ",IF(($B258+10)&lt;TODAY(),"Attention retard de livraison"," ")))</f>
        <v xml:space="preserve"> </v>
      </c>
    </row>
    <row r="259" spans="9:15">
      <c r="I259" s="2"/>
      <c r="N259" s="74"/>
      <c r="O259" t="str">
        <f t="shared" ca="1" si="4"/>
        <v xml:space="preserve"> </v>
      </c>
    </row>
    <row r="260" spans="9:15">
      <c r="I260" s="2"/>
      <c r="N260" s="74"/>
      <c r="O260" t="str">
        <f t="shared" ca="1" si="4"/>
        <v xml:space="preserve"> </v>
      </c>
    </row>
    <row r="261" spans="9:15">
      <c r="I261" s="2"/>
      <c r="N261" s="74"/>
      <c r="O261" t="str">
        <f t="shared" ca="1" si="4"/>
        <v xml:space="preserve"> </v>
      </c>
    </row>
    <row r="262" spans="9:15">
      <c r="I262" s="2"/>
      <c r="N262" s="74"/>
      <c r="O262" t="str">
        <f t="shared" ca="1" si="4"/>
        <v xml:space="preserve"> </v>
      </c>
    </row>
    <row r="263" spans="9:15">
      <c r="I263" s="2"/>
      <c r="N263" s="74"/>
      <c r="O263" t="str">
        <f t="shared" ca="1" si="4"/>
        <v xml:space="preserve"> </v>
      </c>
    </row>
    <row r="264" spans="9:15">
      <c r="I264" s="2"/>
      <c r="N264" s="74"/>
      <c r="O264" t="str">
        <f t="shared" ca="1" si="4"/>
        <v xml:space="preserve"> </v>
      </c>
    </row>
    <row r="265" spans="9:15">
      <c r="I265" s="2"/>
      <c r="N265" s="74"/>
      <c r="O265" t="str">
        <f t="shared" ca="1" si="4"/>
        <v xml:space="preserve"> </v>
      </c>
    </row>
    <row r="266" spans="9:15">
      <c r="I266" s="2"/>
      <c r="N266" s="74"/>
      <c r="O266" t="str">
        <f t="shared" ca="1" si="4"/>
        <v xml:space="preserve"> </v>
      </c>
    </row>
    <row r="267" spans="9:15">
      <c r="I267" s="2"/>
      <c r="N267" s="74"/>
      <c r="O267" t="str">
        <f t="shared" ca="1" si="4"/>
        <v xml:space="preserve"> </v>
      </c>
    </row>
    <row r="268" spans="9:15">
      <c r="I268" s="2"/>
      <c r="N268" s="74"/>
      <c r="O268" t="str">
        <f t="shared" ca="1" si="4"/>
        <v xml:space="preserve"> </v>
      </c>
    </row>
    <row r="269" spans="9:15">
      <c r="I269" s="2"/>
      <c r="N269" s="74"/>
      <c r="O269" t="str">
        <f t="shared" ca="1" si="4"/>
        <v xml:space="preserve"> </v>
      </c>
    </row>
    <row r="270" spans="9:15">
      <c r="I270" s="2"/>
      <c r="N270" s="74"/>
      <c r="O270" t="str">
        <f t="shared" ca="1" si="4"/>
        <v xml:space="preserve"> </v>
      </c>
    </row>
    <row r="271" spans="9:15">
      <c r="I271" s="2"/>
      <c r="N271" s="74"/>
      <c r="O271" t="str">
        <f t="shared" ca="1" si="4"/>
        <v xml:space="preserve"> </v>
      </c>
    </row>
    <row r="272" spans="9:15">
      <c r="I272" s="2"/>
      <c r="N272" s="74"/>
      <c r="O272" t="str">
        <f t="shared" ca="1" si="4"/>
        <v xml:space="preserve"> </v>
      </c>
    </row>
    <row r="273" spans="9:15">
      <c r="I273" s="2"/>
      <c r="N273" s="74"/>
      <c r="O273" t="str">
        <f t="shared" ca="1" si="4"/>
        <v xml:space="preserve"> </v>
      </c>
    </row>
    <row r="274" spans="9:15">
      <c r="I274" s="2"/>
      <c r="N274" s="74"/>
      <c r="O274" t="str">
        <f t="shared" ca="1" si="4"/>
        <v xml:space="preserve"> </v>
      </c>
    </row>
    <row r="275" spans="9:15">
      <c r="I275" s="2"/>
      <c r="N275" s="74"/>
      <c r="O275" t="str">
        <f t="shared" ca="1" si="4"/>
        <v xml:space="preserve"> </v>
      </c>
    </row>
    <row r="276" spans="9:15">
      <c r="I276" s="2"/>
      <c r="N276" s="74"/>
      <c r="O276" t="str">
        <f t="shared" ca="1" si="4"/>
        <v xml:space="preserve"> </v>
      </c>
    </row>
    <row r="277" spans="9:15">
      <c r="I277" s="2"/>
      <c r="N277" s="74"/>
      <c r="O277" t="str">
        <f t="shared" ca="1" si="4"/>
        <v xml:space="preserve"> </v>
      </c>
    </row>
    <row r="278" spans="9:15">
      <c r="I278" s="2"/>
      <c r="N278" s="74"/>
      <c r="O278" t="str">
        <f t="shared" ca="1" si="4"/>
        <v xml:space="preserve"> </v>
      </c>
    </row>
    <row r="279" spans="9:15">
      <c r="I279" s="2"/>
      <c r="N279" s="74"/>
      <c r="O279" t="str">
        <f t="shared" ca="1" si="4"/>
        <v xml:space="preserve"> </v>
      </c>
    </row>
    <row r="280" spans="9:15">
      <c r="I280" s="2"/>
      <c r="N280" s="74"/>
      <c r="O280" t="str">
        <f t="shared" ca="1" si="4"/>
        <v xml:space="preserve"> </v>
      </c>
    </row>
    <row r="281" spans="9:15">
      <c r="I281" s="2"/>
      <c r="N281" s="74"/>
      <c r="O281" t="str">
        <f t="shared" ca="1" si="4"/>
        <v xml:space="preserve"> </v>
      </c>
    </row>
    <row r="282" spans="9:15">
      <c r="I282" s="2"/>
      <c r="N282" s="74"/>
      <c r="O282" t="str">
        <f t="shared" ca="1" si="4"/>
        <v xml:space="preserve"> </v>
      </c>
    </row>
    <row r="283" spans="9:15">
      <c r="I283" s="2"/>
      <c r="N283" s="74"/>
      <c r="O283" t="str">
        <f t="shared" ca="1" si="4"/>
        <v xml:space="preserve"> </v>
      </c>
    </row>
    <row r="284" spans="9:15">
      <c r="I284" s="2"/>
      <c r="N284" s="74"/>
      <c r="O284" t="str">
        <f t="shared" ca="1" si="4"/>
        <v xml:space="preserve"> </v>
      </c>
    </row>
    <row r="285" spans="9:15">
      <c r="I285" s="2"/>
      <c r="N285" s="74"/>
      <c r="O285" t="str">
        <f t="shared" ca="1" si="4"/>
        <v xml:space="preserve"> </v>
      </c>
    </row>
    <row r="286" spans="9:15">
      <c r="I286" s="2"/>
      <c r="N286" s="74"/>
      <c r="O286" t="str">
        <f t="shared" ca="1" si="4"/>
        <v xml:space="preserve"> </v>
      </c>
    </row>
    <row r="287" spans="9:15">
      <c r="I287" s="2"/>
      <c r="N287" s="74"/>
      <c r="O287" t="str">
        <f t="shared" ca="1" si="4"/>
        <v xml:space="preserve"> </v>
      </c>
    </row>
    <row r="288" spans="9:15">
      <c r="I288" s="2"/>
      <c r="N288" s="74"/>
      <c r="O288" t="str">
        <f t="shared" ca="1" si="4"/>
        <v xml:space="preserve"> </v>
      </c>
    </row>
    <row r="289" spans="9:15">
      <c r="I289" s="2"/>
      <c r="N289" s="74"/>
      <c r="O289" t="str">
        <f t="shared" ca="1" si="4"/>
        <v xml:space="preserve"> </v>
      </c>
    </row>
    <row r="290" spans="9:15">
      <c r="I290" s="2"/>
      <c r="N290" s="74"/>
      <c r="O290" t="str">
        <f t="shared" ca="1" si="4"/>
        <v xml:space="preserve"> </v>
      </c>
    </row>
    <row r="291" spans="9:15">
      <c r="I291" s="2"/>
      <c r="N291" s="74"/>
      <c r="O291" t="str">
        <f t="shared" ca="1" si="4"/>
        <v xml:space="preserve"> </v>
      </c>
    </row>
    <row r="292" spans="9:15">
      <c r="I292" s="2"/>
      <c r="N292" s="74"/>
      <c r="O292" t="str">
        <f t="shared" ca="1" si="4"/>
        <v xml:space="preserve"> </v>
      </c>
    </row>
    <row r="293" spans="9:15">
      <c r="I293" s="2"/>
      <c r="N293" s="74"/>
      <c r="O293" t="str">
        <f t="shared" ca="1" si="4"/>
        <v xml:space="preserve"> </v>
      </c>
    </row>
    <row r="294" spans="9:15">
      <c r="I294" s="2"/>
      <c r="N294" s="74"/>
      <c r="O294" t="str">
        <f t="shared" ca="1" si="4"/>
        <v xml:space="preserve"> </v>
      </c>
    </row>
    <row r="295" spans="9:15">
      <c r="I295" s="2"/>
      <c r="N295" s="74"/>
      <c r="O295" t="str">
        <f t="shared" ca="1" si="4"/>
        <v xml:space="preserve"> </v>
      </c>
    </row>
    <row r="296" spans="9:15">
      <c r="I296" s="2"/>
      <c r="N296" s="74"/>
      <c r="O296" t="str">
        <f t="shared" ca="1" si="4"/>
        <v xml:space="preserve"> </v>
      </c>
    </row>
    <row r="297" spans="9:15">
      <c r="I297" s="2"/>
      <c r="N297" s="74"/>
      <c r="O297" t="str">
        <f t="shared" ca="1" si="4"/>
        <v xml:space="preserve"> </v>
      </c>
    </row>
    <row r="298" spans="9:15">
      <c r="I298" s="2"/>
      <c r="N298" s="74"/>
      <c r="O298" t="str">
        <f t="shared" ca="1" si="4"/>
        <v xml:space="preserve"> </v>
      </c>
    </row>
    <row r="299" spans="9:15">
      <c r="I299" s="2"/>
      <c r="N299" s="74"/>
      <c r="O299" t="str">
        <f t="shared" ca="1" si="4"/>
        <v xml:space="preserve"> </v>
      </c>
    </row>
    <row r="300" spans="9:15">
      <c r="I300" s="2"/>
      <c r="N300" s="74"/>
      <c r="O300" t="str">
        <f t="shared" ca="1" si="4"/>
        <v xml:space="preserve"> </v>
      </c>
    </row>
    <row r="301" spans="9:15">
      <c r="I301" s="2"/>
      <c r="N301" s="74"/>
      <c r="O301" t="str">
        <f t="shared" ca="1" si="4"/>
        <v xml:space="preserve"> </v>
      </c>
    </row>
    <row r="302" spans="9:15">
      <c r="I302" s="2"/>
      <c r="N302" s="74"/>
      <c r="O302" t="str">
        <f t="shared" ca="1" si="4"/>
        <v xml:space="preserve"> </v>
      </c>
    </row>
    <row r="303" spans="9:15">
      <c r="I303" s="2"/>
      <c r="N303" s="74"/>
      <c r="O303" t="str">
        <f t="shared" ca="1" si="4"/>
        <v xml:space="preserve"> </v>
      </c>
    </row>
    <row r="304" spans="9:15">
      <c r="I304" s="2"/>
      <c r="N304" s="74"/>
      <c r="O304" t="str">
        <f t="shared" ca="1" si="4"/>
        <v xml:space="preserve"> </v>
      </c>
    </row>
    <row r="305" spans="9:15">
      <c r="I305" s="2"/>
      <c r="N305" s="74"/>
      <c r="O305" t="str">
        <f t="shared" ca="1" si="4"/>
        <v xml:space="preserve"> </v>
      </c>
    </row>
    <row r="306" spans="9:15">
      <c r="I306" s="2"/>
      <c r="N306" s="74"/>
      <c r="O306" t="str">
        <f t="shared" ca="1" si="4"/>
        <v xml:space="preserve"> </v>
      </c>
    </row>
    <row r="307" spans="9:15">
      <c r="I307" s="2"/>
      <c r="N307" s="74"/>
      <c r="O307" t="str">
        <f t="shared" ca="1" si="4"/>
        <v xml:space="preserve"> </v>
      </c>
    </row>
    <row r="308" spans="9:15">
      <c r="I308" s="2"/>
      <c r="N308" s="74"/>
      <c r="O308" t="str">
        <f t="shared" ca="1" si="4"/>
        <v xml:space="preserve"> </v>
      </c>
    </row>
    <row r="309" spans="9:15">
      <c r="I309" s="2"/>
      <c r="N309" s="74"/>
      <c r="O309" t="str">
        <f t="shared" ca="1" si="4"/>
        <v xml:space="preserve"> </v>
      </c>
    </row>
    <row r="310" spans="9:15">
      <c r="I310" s="2"/>
      <c r="N310" s="74"/>
      <c r="O310" t="str">
        <f t="shared" ca="1" si="4"/>
        <v xml:space="preserve"> </v>
      </c>
    </row>
    <row r="311" spans="9:15">
      <c r="I311" s="2"/>
      <c r="N311" s="74"/>
      <c r="O311" t="str">
        <f t="shared" ca="1" si="4"/>
        <v xml:space="preserve"> </v>
      </c>
    </row>
    <row r="312" spans="9:15">
      <c r="I312" s="2"/>
      <c r="N312" s="74"/>
      <c r="O312" t="str">
        <f t="shared" ca="1" si="4"/>
        <v xml:space="preserve"> </v>
      </c>
    </row>
    <row r="313" spans="9:15">
      <c r="I313" s="2"/>
      <c r="N313" s="74"/>
      <c r="O313" t="str">
        <f t="shared" ca="1" si="4"/>
        <v xml:space="preserve"> </v>
      </c>
    </row>
    <row r="314" spans="9:15">
      <c r="I314" s="2"/>
      <c r="N314" s="74"/>
      <c r="O314" t="str">
        <f t="shared" ca="1" si="4"/>
        <v xml:space="preserve"> </v>
      </c>
    </row>
    <row r="315" spans="9:15">
      <c r="I315" s="2"/>
      <c r="N315" s="74"/>
      <c r="O315" t="str">
        <f t="shared" ca="1" si="4"/>
        <v xml:space="preserve"> </v>
      </c>
    </row>
    <row r="316" spans="9:15">
      <c r="I316" s="2"/>
      <c r="N316" s="74"/>
      <c r="O316" t="str">
        <f t="shared" ca="1" si="4"/>
        <v xml:space="preserve"> </v>
      </c>
    </row>
    <row r="317" spans="9:15">
      <c r="I317" s="2"/>
      <c r="N317" s="74"/>
      <c r="O317" t="str">
        <f t="shared" ca="1" si="4"/>
        <v xml:space="preserve"> </v>
      </c>
    </row>
    <row r="318" spans="9:15">
      <c r="I318" s="2"/>
      <c r="N318" s="74"/>
      <c r="O318" t="str">
        <f t="shared" ca="1" si="4"/>
        <v xml:space="preserve"> </v>
      </c>
    </row>
    <row r="319" spans="9:15">
      <c r="I319" s="2"/>
      <c r="N319" s="74"/>
      <c r="O319" t="str">
        <f t="shared" ca="1" si="4"/>
        <v xml:space="preserve"> </v>
      </c>
    </row>
    <row r="320" spans="9:15">
      <c r="I320" s="2"/>
      <c r="N320" s="74"/>
      <c r="O320" t="str">
        <f t="shared" ca="1" si="4"/>
        <v xml:space="preserve"> </v>
      </c>
    </row>
    <row r="321" spans="9:15">
      <c r="I321" s="2"/>
      <c r="N321" s="74"/>
      <c r="O321" t="str">
        <f t="shared" ca="1" si="4"/>
        <v xml:space="preserve"> </v>
      </c>
    </row>
    <row r="322" spans="9:15">
      <c r="I322" s="2"/>
      <c r="N322" s="74"/>
      <c r="O322" t="str">
        <f t="shared" ref="O322:O385" ca="1" si="5">IF(ISBLANK(B322)," ",IF(ISNA(IF(($B322+10)&lt;TODAY(),"Attention retard de livraison"," "))," ",IF(($B322+10)&lt;TODAY(),"Attention retard de livraison"," ")))</f>
        <v xml:space="preserve"> </v>
      </c>
    </row>
    <row r="323" spans="9:15">
      <c r="I323" s="2"/>
      <c r="N323" s="74"/>
      <c r="O323" t="str">
        <f t="shared" ca="1" si="5"/>
        <v xml:space="preserve"> </v>
      </c>
    </row>
    <row r="324" spans="9:15">
      <c r="I324" s="2"/>
      <c r="N324" s="74"/>
      <c r="O324" t="str">
        <f t="shared" ca="1" si="5"/>
        <v xml:space="preserve"> </v>
      </c>
    </row>
    <row r="325" spans="9:15">
      <c r="I325" s="2"/>
      <c r="N325" s="74"/>
      <c r="O325" t="str">
        <f t="shared" ca="1" si="5"/>
        <v xml:space="preserve"> </v>
      </c>
    </row>
    <row r="326" spans="9:15">
      <c r="I326" s="2"/>
      <c r="N326" s="74"/>
      <c r="O326" t="str">
        <f t="shared" ca="1" si="5"/>
        <v xml:space="preserve"> </v>
      </c>
    </row>
    <row r="327" spans="9:15">
      <c r="I327" s="2"/>
      <c r="N327" s="74"/>
      <c r="O327" t="str">
        <f t="shared" ca="1" si="5"/>
        <v xml:space="preserve"> </v>
      </c>
    </row>
    <row r="328" spans="9:15">
      <c r="I328" s="2"/>
      <c r="N328" s="74"/>
      <c r="O328" t="str">
        <f t="shared" ca="1" si="5"/>
        <v xml:space="preserve"> </v>
      </c>
    </row>
    <row r="329" spans="9:15">
      <c r="I329" s="2"/>
      <c r="N329" s="74"/>
      <c r="O329" t="str">
        <f t="shared" ca="1" si="5"/>
        <v xml:space="preserve"> </v>
      </c>
    </row>
    <row r="330" spans="9:15">
      <c r="I330" s="2"/>
      <c r="N330" s="74"/>
      <c r="O330" t="str">
        <f t="shared" ca="1" si="5"/>
        <v xml:space="preserve"> </v>
      </c>
    </row>
    <row r="331" spans="9:15">
      <c r="I331" s="2"/>
      <c r="N331" s="74"/>
      <c r="O331" t="str">
        <f t="shared" ca="1" si="5"/>
        <v xml:space="preserve"> </v>
      </c>
    </row>
    <row r="332" spans="9:15">
      <c r="I332" s="2"/>
      <c r="N332" s="74"/>
      <c r="O332" t="str">
        <f t="shared" ca="1" si="5"/>
        <v xml:space="preserve"> </v>
      </c>
    </row>
    <row r="333" spans="9:15">
      <c r="I333" s="2"/>
      <c r="N333" s="74"/>
      <c r="O333" t="str">
        <f t="shared" ca="1" si="5"/>
        <v xml:space="preserve"> </v>
      </c>
    </row>
    <row r="334" spans="9:15">
      <c r="I334" s="2"/>
      <c r="N334" s="74"/>
      <c r="O334" t="str">
        <f t="shared" ca="1" si="5"/>
        <v xml:space="preserve"> </v>
      </c>
    </row>
    <row r="335" spans="9:15">
      <c r="I335" s="2"/>
      <c r="N335" s="74"/>
      <c r="O335" t="str">
        <f t="shared" ca="1" si="5"/>
        <v xml:space="preserve"> </v>
      </c>
    </row>
    <row r="336" spans="9:15">
      <c r="I336" s="2"/>
      <c r="N336" s="74"/>
      <c r="O336" t="str">
        <f t="shared" ca="1" si="5"/>
        <v xml:space="preserve"> </v>
      </c>
    </row>
    <row r="337" spans="9:15">
      <c r="I337" s="2"/>
      <c r="N337" s="74"/>
      <c r="O337" t="str">
        <f t="shared" ca="1" si="5"/>
        <v xml:space="preserve"> </v>
      </c>
    </row>
    <row r="338" spans="9:15">
      <c r="I338" s="2"/>
      <c r="N338" s="74"/>
      <c r="O338" t="str">
        <f t="shared" ca="1" si="5"/>
        <v xml:space="preserve"> </v>
      </c>
    </row>
    <row r="339" spans="9:15">
      <c r="I339" s="2"/>
      <c r="N339" s="74"/>
      <c r="O339" t="str">
        <f t="shared" ca="1" si="5"/>
        <v xml:space="preserve"> </v>
      </c>
    </row>
    <row r="340" spans="9:15">
      <c r="I340" s="2"/>
      <c r="N340" s="74"/>
      <c r="O340" t="str">
        <f t="shared" ca="1" si="5"/>
        <v xml:space="preserve"> </v>
      </c>
    </row>
    <row r="341" spans="9:15">
      <c r="I341" s="2"/>
      <c r="N341" s="74"/>
      <c r="O341" t="str">
        <f t="shared" ca="1" si="5"/>
        <v xml:space="preserve"> </v>
      </c>
    </row>
    <row r="342" spans="9:15">
      <c r="I342" s="2"/>
      <c r="N342" s="74"/>
      <c r="O342" t="str">
        <f t="shared" ca="1" si="5"/>
        <v xml:space="preserve"> </v>
      </c>
    </row>
    <row r="343" spans="9:15">
      <c r="I343" s="2"/>
      <c r="N343" s="74"/>
      <c r="O343" t="str">
        <f t="shared" ca="1" si="5"/>
        <v xml:space="preserve"> </v>
      </c>
    </row>
    <row r="344" spans="9:15">
      <c r="I344" s="2"/>
      <c r="N344" s="74"/>
      <c r="O344" t="str">
        <f t="shared" ca="1" si="5"/>
        <v xml:space="preserve"> </v>
      </c>
    </row>
    <row r="345" spans="9:15">
      <c r="I345" s="2"/>
      <c r="N345" s="74"/>
      <c r="O345" t="str">
        <f t="shared" ca="1" si="5"/>
        <v xml:space="preserve"> </v>
      </c>
    </row>
    <row r="346" spans="9:15">
      <c r="I346" s="2"/>
      <c r="N346" s="74"/>
      <c r="O346" t="str">
        <f t="shared" ca="1" si="5"/>
        <v xml:space="preserve"> </v>
      </c>
    </row>
    <row r="347" spans="9:15">
      <c r="I347" s="2"/>
      <c r="N347" s="74"/>
      <c r="O347" t="str">
        <f t="shared" ca="1" si="5"/>
        <v xml:space="preserve"> </v>
      </c>
    </row>
    <row r="348" spans="9:15">
      <c r="I348" s="2"/>
      <c r="N348" s="74"/>
      <c r="O348" t="str">
        <f t="shared" ca="1" si="5"/>
        <v xml:space="preserve"> </v>
      </c>
    </row>
    <row r="349" spans="9:15">
      <c r="I349" s="2"/>
      <c r="N349" s="74"/>
      <c r="O349" t="str">
        <f t="shared" ca="1" si="5"/>
        <v xml:space="preserve"> </v>
      </c>
    </row>
    <row r="350" spans="9:15">
      <c r="I350" s="2"/>
      <c r="N350" s="74"/>
      <c r="O350" t="str">
        <f t="shared" ca="1" si="5"/>
        <v xml:space="preserve"> </v>
      </c>
    </row>
    <row r="351" spans="9:15">
      <c r="I351" s="2"/>
      <c r="N351" s="74"/>
      <c r="O351" t="str">
        <f t="shared" ca="1" si="5"/>
        <v xml:space="preserve"> </v>
      </c>
    </row>
    <row r="352" spans="9:15">
      <c r="I352" s="2"/>
      <c r="N352" s="74"/>
      <c r="O352" t="str">
        <f t="shared" ca="1" si="5"/>
        <v xml:space="preserve"> </v>
      </c>
    </row>
    <row r="353" spans="9:15">
      <c r="I353" s="2"/>
      <c r="N353" s="74"/>
      <c r="O353" t="str">
        <f t="shared" ca="1" si="5"/>
        <v xml:space="preserve"> </v>
      </c>
    </row>
    <row r="354" spans="9:15">
      <c r="I354" s="2"/>
      <c r="N354" s="74"/>
      <c r="O354" t="str">
        <f t="shared" ca="1" si="5"/>
        <v xml:space="preserve"> </v>
      </c>
    </row>
    <row r="355" spans="9:15">
      <c r="I355" s="2"/>
      <c r="N355" s="74"/>
      <c r="O355" t="str">
        <f t="shared" ca="1" si="5"/>
        <v xml:space="preserve"> </v>
      </c>
    </row>
    <row r="356" spans="9:15">
      <c r="I356" s="2"/>
      <c r="N356" s="74"/>
      <c r="O356" t="str">
        <f t="shared" ca="1" si="5"/>
        <v xml:space="preserve"> </v>
      </c>
    </row>
    <row r="357" spans="9:15">
      <c r="I357" s="2"/>
      <c r="N357" s="74"/>
      <c r="O357" t="str">
        <f t="shared" ca="1" si="5"/>
        <v xml:space="preserve"> </v>
      </c>
    </row>
    <row r="358" spans="9:15">
      <c r="I358" s="2"/>
      <c r="N358" s="74"/>
      <c r="O358" t="str">
        <f t="shared" ca="1" si="5"/>
        <v xml:space="preserve"> </v>
      </c>
    </row>
    <row r="359" spans="9:15">
      <c r="I359" s="2"/>
      <c r="N359" s="74"/>
      <c r="O359" t="str">
        <f t="shared" ca="1" si="5"/>
        <v xml:space="preserve"> </v>
      </c>
    </row>
    <row r="360" spans="9:15">
      <c r="I360" s="2"/>
      <c r="N360" s="74"/>
      <c r="O360" t="str">
        <f t="shared" ca="1" si="5"/>
        <v xml:space="preserve"> </v>
      </c>
    </row>
    <row r="361" spans="9:15">
      <c r="I361" s="2"/>
      <c r="N361" s="74"/>
      <c r="O361" t="str">
        <f t="shared" ca="1" si="5"/>
        <v xml:space="preserve"> </v>
      </c>
    </row>
    <row r="362" spans="9:15">
      <c r="I362" s="2"/>
      <c r="N362" s="74"/>
      <c r="O362" t="str">
        <f t="shared" ca="1" si="5"/>
        <v xml:space="preserve"> </v>
      </c>
    </row>
    <row r="363" spans="9:15">
      <c r="I363" s="2"/>
      <c r="N363" s="74"/>
      <c r="O363" t="str">
        <f t="shared" ca="1" si="5"/>
        <v xml:space="preserve"> </v>
      </c>
    </row>
    <row r="364" spans="9:15">
      <c r="I364" s="2"/>
      <c r="N364" s="74"/>
      <c r="O364" t="str">
        <f t="shared" ca="1" si="5"/>
        <v xml:space="preserve"> </v>
      </c>
    </row>
    <row r="365" spans="9:15">
      <c r="I365" s="2"/>
      <c r="N365" s="74"/>
      <c r="O365" t="str">
        <f t="shared" ca="1" si="5"/>
        <v xml:space="preserve"> </v>
      </c>
    </row>
    <row r="366" spans="9:15">
      <c r="I366" s="2"/>
      <c r="N366" s="74"/>
      <c r="O366" t="str">
        <f t="shared" ca="1" si="5"/>
        <v xml:space="preserve"> </v>
      </c>
    </row>
    <row r="367" spans="9:15">
      <c r="I367" s="2"/>
      <c r="N367" s="74"/>
      <c r="O367" t="str">
        <f t="shared" ca="1" si="5"/>
        <v xml:space="preserve"> </v>
      </c>
    </row>
    <row r="368" spans="9:15">
      <c r="I368" s="2"/>
      <c r="N368" s="74"/>
      <c r="O368" t="str">
        <f t="shared" ca="1" si="5"/>
        <v xml:space="preserve"> </v>
      </c>
    </row>
    <row r="369" spans="9:15">
      <c r="I369" s="2"/>
      <c r="N369" s="74"/>
      <c r="O369" t="str">
        <f t="shared" ca="1" si="5"/>
        <v xml:space="preserve"> </v>
      </c>
    </row>
    <row r="370" spans="9:15">
      <c r="I370" s="2"/>
      <c r="N370" s="74"/>
      <c r="O370" t="str">
        <f t="shared" ca="1" si="5"/>
        <v xml:space="preserve"> </v>
      </c>
    </row>
    <row r="371" spans="9:15">
      <c r="I371" s="2"/>
      <c r="N371" s="74"/>
      <c r="O371" t="str">
        <f t="shared" ca="1" si="5"/>
        <v xml:space="preserve"> </v>
      </c>
    </row>
    <row r="372" spans="9:15">
      <c r="I372" s="2"/>
      <c r="N372" s="74"/>
      <c r="O372" t="str">
        <f t="shared" ca="1" si="5"/>
        <v xml:space="preserve"> </v>
      </c>
    </row>
    <row r="373" spans="9:15">
      <c r="I373" s="2"/>
      <c r="N373" s="74"/>
      <c r="O373" t="str">
        <f t="shared" ca="1" si="5"/>
        <v xml:space="preserve"> </v>
      </c>
    </row>
    <row r="374" spans="9:15">
      <c r="I374" s="2"/>
      <c r="N374" s="74"/>
      <c r="O374" t="str">
        <f t="shared" ca="1" si="5"/>
        <v xml:space="preserve"> </v>
      </c>
    </row>
    <row r="375" spans="9:15">
      <c r="I375" s="2"/>
      <c r="N375" s="74"/>
      <c r="O375" t="str">
        <f t="shared" ca="1" si="5"/>
        <v xml:space="preserve"> </v>
      </c>
    </row>
    <row r="376" spans="9:15">
      <c r="I376" s="2"/>
      <c r="N376" s="74"/>
      <c r="O376" t="str">
        <f t="shared" ca="1" si="5"/>
        <v xml:space="preserve"> </v>
      </c>
    </row>
    <row r="377" spans="9:15">
      <c r="I377" s="2"/>
      <c r="N377" s="74"/>
      <c r="O377" t="str">
        <f t="shared" ca="1" si="5"/>
        <v xml:space="preserve"> </v>
      </c>
    </row>
    <row r="378" spans="9:15">
      <c r="I378" s="2"/>
      <c r="N378" s="74"/>
      <c r="O378" t="str">
        <f t="shared" ca="1" si="5"/>
        <v xml:space="preserve"> </v>
      </c>
    </row>
    <row r="379" spans="9:15">
      <c r="I379" s="2"/>
      <c r="N379" s="74"/>
      <c r="O379" t="str">
        <f t="shared" ca="1" si="5"/>
        <v xml:space="preserve"> </v>
      </c>
    </row>
    <row r="380" spans="9:15">
      <c r="I380" s="2"/>
      <c r="N380" s="74"/>
      <c r="O380" t="str">
        <f t="shared" ca="1" si="5"/>
        <v xml:space="preserve"> </v>
      </c>
    </row>
    <row r="381" spans="9:15">
      <c r="I381" s="2"/>
      <c r="N381" s="74"/>
      <c r="O381" t="str">
        <f t="shared" ca="1" si="5"/>
        <v xml:space="preserve"> </v>
      </c>
    </row>
    <row r="382" spans="9:15">
      <c r="I382" s="2"/>
      <c r="N382" s="74"/>
      <c r="O382" t="str">
        <f t="shared" ca="1" si="5"/>
        <v xml:space="preserve"> </v>
      </c>
    </row>
    <row r="383" spans="9:15">
      <c r="I383" s="2"/>
      <c r="N383" s="74"/>
      <c r="O383" t="str">
        <f t="shared" ca="1" si="5"/>
        <v xml:space="preserve"> </v>
      </c>
    </row>
    <row r="384" spans="9:15">
      <c r="I384" s="2"/>
      <c r="N384" s="74"/>
      <c r="O384" t="str">
        <f t="shared" ca="1" si="5"/>
        <v xml:space="preserve"> </v>
      </c>
    </row>
    <row r="385" spans="9:15">
      <c r="I385" s="2"/>
      <c r="N385" s="74"/>
      <c r="O385" t="str">
        <f t="shared" ca="1" si="5"/>
        <v xml:space="preserve"> </v>
      </c>
    </row>
    <row r="386" spans="9:15">
      <c r="I386" s="2"/>
      <c r="N386" s="74"/>
      <c r="O386" t="str">
        <f t="shared" ref="O386:O449" ca="1" si="6">IF(ISBLANK(B386)," ",IF(ISNA(IF(($B386+10)&lt;TODAY(),"Attention retard de livraison"," "))," ",IF(($B386+10)&lt;TODAY(),"Attention retard de livraison"," ")))</f>
        <v xml:space="preserve"> </v>
      </c>
    </row>
    <row r="387" spans="9:15">
      <c r="I387" s="2"/>
      <c r="N387" s="74"/>
      <c r="O387" t="str">
        <f t="shared" ca="1" si="6"/>
        <v xml:space="preserve"> </v>
      </c>
    </row>
    <row r="388" spans="9:15">
      <c r="I388" s="2"/>
      <c r="N388" s="74"/>
      <c r="O388" t="str">
        <f t="shared" ca="1" si="6"/>
        <v xml:space="preserve"> </v>
      </c>
    </row>
    <row r="389" spans="9:15">
      <c r="I389" s="2"/>
      <c r="N389" s="74"/>
      <c r="O389" t="str">
        <f t="shared" ca="1" si="6"/>
        <v xml:space="preserve"> </v>
      </c>
    </row>
    <row r="390" spans="9:15">
      <c r="I390" s="2"/>
      <c r="N390" s="74"/>
      <c r="O390" t="str">
        <f t="shared" ca="1" si="6"/>
        <v xml:space="preserve"> </v>
      </c>
    </row>
    <row r="391" spans="9:15">
      <c r="I391" s="2"/>
      <c r="N391" s="74"/>
      <c r="O391" t="str">
        <f t="shared" ca="1" si="6"/>
        <v xml:space="preserve"> </v>
      </c>
    </row>
    <row r="392" spans="9:15">
      <c r="I392" s="2"/>
      <c r="N392" s="74"/>
      <c r="O392" t="str">
        <f t="shared" ca="1" si="6"/>
        <v xml:space="preserve"> </v>
      </c>
    </row>
    <row r="393" spans="9:15">
      <c r="I393" s="2"/>
      <c r="N393" s="74"/>
      <c r="O393" t="str">
        <f t="shared" ca="1" si="6"/>
        <v xml:space="preserve"> </v>
      </c>
    </row>
    <row r="394" spans="9:15">
      <c r="I394" s="2"/>
      <c r="N394" s="74"/>
      <c r="O394" t="str">
        <f t="shared" ca="1" si="6"/>
        <v xml:space="preserve"> </v>
      </c>
    </row>
    <row r="395" spans="9:15">
      <c r="I395" s="2"/>
      <c r="N395" s="74"/>
      <c r="O395" t="str">
        <f t="shared" ca="1" si="6"/>
        <v xml:space="preserve"> </v>
      </c>
    </row>
    <row r="396" spans="9:15">
      <c r="I396" s="2"/>
      <c r="N396" s="74"/>
      <c r="O396" t="str">
        <f t="shared" ca="1" si="6"/>
        <v xml:space="preserve"> </v>
      </c>
    </row>
    <row r="397" spans="9:15">
      <c r="I397" s="2"/>
      <c r="N397" s="74"/>
      <c r="O397" t="str">
        <f t="shared" ca="1" si="6"/>
        <v xml:space="preserve"> </v>
      </c>
    </row>
    <row r="398" spans="9:15">
      <c r="I398" s="2"/>
      <c r="N398" s="74"/>
      <c r="O398" t="str">
        <f t="shared" ca="1" si="6"/>
        <v xml:space="preserve"> </v>
      </c>
    </row>
    <row r="399" spans="9:15">
      <c r="I399" s="2"/>
      <c r="N399" s="74"/>
      <c r="O399" t="str">
        <f t="shared" ca="1" si="6"/>
        <v xml:space="preserve"> </v>
      </c>
    </row>
    <row r="400" spans="9:15">
      <c r="I400" s="2"/>
      <c r="N400" s="74"/>
      <c r="O400" t="str">
        <f t="shared" ca="1" si="6"/>
        <v xml:space="preserve"> </v>
      </c>
    </row>
    <row r="401" spans="9:15">
      <c r="I401" s="2"/>
      <c r="N401" s="74"/>
      <c r="O401" t="str">
        <f t="shared" ca="1" si="6"/>
        <v xml:space="preserve"> </v>
      </c>
    </row>
    <row r="402" spans="9:15">
      <c r="I402" s="2"/>
      <c r="N402" s="74"/>
      <c r="O402" t="str">
        <f t="shared" ca="1" si="6"/>
        <v xml:space="preserve"> </v>
      </c>
    </row>
    <row r="403" spans="9:15">
      <c r="I403" s="2"/>
      <c r="N403" s="74"/>
      <c r="O403" t="str">
        <f t="shared" ca="1" si="6"/>
        <v xml:space="preserve"> </v>
      </c>
    </row>
    <row r="404" spans="9:15">
      <c r="I404" s="2"/>
      <c r="N404" s="74"/>
      <c r="O404" t="str">
        <f t="shared" ca="1" si="6"/>
        <v xml:space="preserve"> </v>
      </c>
    </row>
    <row r="405" spans="9:15">
      <c r="I405" s="2"/>
      <c r="N405" s="74"/>
      <c r="O405" t="str">
        <f t="shared" ca="1" si="6"/>
        <v xml:space="preserve"> </v>
      </c>
    </row>
    <row r="406" spans="9:15">
      <c r="I406" s="2"/>
      <c r="N406" s="74"/>
      <c r="O406" t="str">
        <f t="shared" ca="1" si="6"/>
        <v xml:space="preserve"> </v>
      </c>
    </row>
    <row r="407" spans="9:15">
      <c r="I407" s="2"/>
      <c r="N407" s="74"/>
      <c r="O407" t="str">
        <f t="shared" ca="1" si="6"/>
        <v xml:space="preserve"> </v>
      </c>
    </row>
    <row r="408" spans="9:15">
      <c r="I408" s="2"/>
      <c r="N408" s="74"/>
      <c r="O408" t="str">
        <f t="shared" ca="1" si="6"/>
        <v xml:space="preserve"> </v>
      </c>
    </row>
    <row r="409" spans="9:15">
      <c r="I409" s="2"/>
      <c r="N409" s="74"/>
      <c r="O409" t="str">
        <f t="shared" ca="1" si="6"/>
        <v xml:space="preserve"> </v>
      </c>
    </row>
    <row r="410" spans="9:15">
      <c r="I410" s="2"/>
      <c r="N410" s="74"/>
      <c r="O410" t="str">
        <f t="shared" ca="1" si="6"/>
        <v xml:space="preserve"> </v>
      </c>
    </row>
    <row r="411" spans="9:15">
      <c r="I411" s="2"/>
      <c r="N411" s="74"/>
      <c r="O411" t="str">
        <f t="shared" ca="1" si="6"/>
        <v xml:space="preserve"> </v>
      </c>
    </row>
    <row r="412" spans="9:15">
      <c r="I412" s="2"/>
      <c r="N412" s="74"/>
      <c r="O412" t="str">
        <f t="shared" ca="1" si="6"/>
        <v xml:space="preserve"> </v>
      </c>
    </row>
    <row r="413" spans="9:15">
      <c r="I413" s="2"/>
      <c r="N413" s="74"/>
      <c r="O413" t="str">
        <f t="shared" ca="1" si="6"/>
        <v xml:space="preserve"> </v>
      </c>
    </row>
    <row r="414" spans="9:15">
      <c r="I414" s="2"/>
      <c r="N414" s="74"/>
      <c r="O414" t="str">
        <f t="shared" ca="1" si="6"/>
        <v xml:space="preserve"> </v>
      </c>
    </row>
    <row r="415" spans="9:15">
      <c r="I415" s="2"/>
      <c r="N415" s="74"/>
      <c r="O415" t="str">
        <f t="shared" ca="1" si="6"/>
        <v xml:space="preserve"> </v>
      </c>
    </row>
    <row r="416" spans="9:15">
      <c r="I416" s="2"/>
      <c r="N416" s="74"/>
      <c r="O416" t="str">
        <f t="shared" ca="1" si="6"/>
        <v xml:space="preserve"> </v>
      </c>
    </row>
    <row r="417" spans="9:15">
      <c r="I417" s="2"/>
      <c r="N417" s="74"/>
      <c r="O417" t="str">
        <f t="shared" ca="1" si="6"/>
        <v xml:space="preserve"> </v>
      </c>
    </row>
    <row r="418" spans="9:15">
      <c r="I418" s="2"/>
      <c r="N418" s="74"/>
      <c r="O418" t="str">
        <f t="shared" ca="1" si="6"/>
        <v xml:space="preserve"> </v>
      </c>
    </row>
    <row r="419" spans="9:15">
      <c r="I419" s="2"/>
      <c r="N419" s="74"/>
      <c r="O419" t="str">
        <f t="shared" ca="1" si="6"/>
        <v xml:space="preserve"> </v>
      </c>
    </row>
    <row r="420" spans="9:15">
      <c r="I420" s="2"/>
      <c r="N420" s="74"/>
      <c r="O420" t="str">
        <f t="shared" ca="1" si="6"/>
        <v xml:space="preserve"> </v>
      </c>
    </row>
    <row r="421" spans="9:15">
      <c r="I421" s="2"/>
      <c r="N421" s="74"/>
      <c r="O421" t="str">
        <f t="shared" ca="1" si="6"/>
        <v xml:space="preserve"> </v>
      </c>
    </row>
    <row r="422" spans="9:15">
      <c r="I422" s="2"/>
      <c r="N422" s="74"/>
      <c r="O422" t="str">
        <f t="shared" ca="1" si="6"/>
        <v xml:space="preserve"> </v>
      </c>
    </row>
    <row r="423" spans="9:15">
      <c r="I423" s="2"/>
      <c r="N423" s="74"/>
      <c r="O423" t="str">
        <f t="shared" ca="1" si="6"/>
        <v xml:space="preserve"> </v>
      </c>
    </row>
    <row r="424" spans="9:15">
      <c r="I424" s="2"/>
      <c r="N424" s="74"/>
      <c r="O424" t="str">
        <f t="shared" ca="1" si="6"/>
        <v xml:space="preserve"> </v>
      </c>
    </row>
    <row r="425" spans="9:15">
      <c r="I425" s="2"/>
      <c r="N425" s="74"/>
      <c r="O425" t="str">
        <f t="shared" ca="1" si="6"/>
        <v xml:space="preserve"> </v>
      </c>
    </row>
    <row r="426" spans="9:15">
      <c r="I426" s="2"/>
      <c r="N426" s="74"/>
      <c r="O426" t="str">
        <f t="shared" ca="1" si="6"/>
        <v xml:space="preserve"> </v>
      </c>
    </row>
    <row r="427" spans="9:15">
      <c r="I427" s="2"/>
      <c r="N427" s="74"/>
      <c r="O427" t="str">
        <f t="shared" ca="1" si="6"/>
        <v xml:space="preserve"> </v>
      </c>
    </row>
    <row r="428" spans="9:15">
      <c r="I428" s="2"/>
      <c r="N428" s="74"/>
      <c r="O428" t="str">
        <f t="shared" ca="1" si="6"/>
        <v xml:space="preserve"> </v>
      </c>
    </row>
    <row r="429" spans="9:15">
      <c r="I429" s="2"/>
      <c r="N429" s="74"/>
      <c r="O429" t="str">
        <f t="shared" ca="1" si="6"/>
        <v xml:space="preserve"> </v>
      </c>
    </row>
    <row r="430" spans="9:15">
      <c r="I430" s="2"/>
      <c r="N430" s="74"/>
      <c r="O430" t="str">
        <f t="shared" ca="1" si="6"/>
        <v xml:space="preserve"> </v>
      </c>
    </row>
    <row r="431" spans="9:15">
      <c r="I431" s="2"/>
      <c r="N431" s="74"/>
      <c r="O431" t="str">
        <f t="shared" ca="1" si="6"/>
        <v xml:space="preserve"> </v>
      </c>
    </row>
    <row r="432" spans="9:15">
      <c r="I432" s="2"/>
      <c r="N432" s="74"/>
      <c r="O432" t="str">
        <f t="shared" ca="1" si="6"/>
        <v xml:space="preserve"> </v>
      </c>
    </row>
    <row r="433" spans="9:15">
      <c r="I433" s="2"/>
      <c r="N433" s="74"/>
      <c r="O433" t="str">
        <f t="shared" ca="1" si="6"/>
        <v xml:space="preserve"> </v>
      </c>
    </row>
    <row r="434" spans="9:15">
      <c r="I434" s="2"/>
      <c r="N434" s="74"/>
      <c r="O434" t="str">
        <f t="shared" ca="1" si="6"/>
        <v xml:space="preserve"> </v>
      </c>
    </row>
    <row r="435" spans="9:15">
      <c r="I435" s="2"/>
      <c r="N435" s="74"/>
      <c r="O435" t="str">
        <f t="shared" ca="1" si="6"/>
        <v xml:space="preserve"> </v>
      </c>
    </row>
    <row r="436" spans="9:15">
      <c r="I436" s="2"/>
      <c r="N436" s="74"/>
      <c r="O436" t="str">
        <f t="shared" ca="1" si="6"/>
        <v xml:space="preserve"> </v>
      </c>
    </row>
    <row r="437" spans="9:15">
      <c r="I437" s="2"/>
      <c r="N437" s="74"/>
      <c r="O437" t="str">
        <f t="shared" ca="1" si="6"/>
        <v xml:space="preserve"> </v>
      </c>
    </row>
    <row r="438" spans="9:15">
      <c r="I438" s="2"/>
      <c r="N438" s="74"/>
      <c r="O438" t="str">
        <f t="shared" ca="1" si="6"/>
        <v xml:space="preserve"> </v>
      </c>
    </row>
    <row r="439" spans="9:15">
      <c r="I439" s="2"/>
      <c r="N439" s="74"/>
      <c r="O439" t="str">
        <f t="shared" ca="1" si="6"/>
        <v xml:space="preserve"> </v>
      </c>
    </row>
    <row r="440" spans="9:15">
      <c r="I440" s="2"/>
      <c r="N440" s="74"/>
      <c r="O440" t="str">
        <f t="shared" ca="1" si="6"/>
        <v xml:space="preserve"> </v>
      </c>
    </row>
    <row r="441" spans="9:15">
      <c r="I441" s="2"/>
      <c r="N441" s="74"/>
      <c r="O441" t="str">
        <f t="shared" ca="1" si="6"/>
        <v xml:space="preserve"> </v>
      </c>
    </row>
    <row r="442" spans="9:15">
      <c r="I442" s="2"/>
      <c r="N442" s="74"/>
      <c r="O442" t="str">
        <f t="shared" ca="1" si="6"/>
        <v xml:space="preserve"> </v>
      </c>
    </row>
    <row r="443" spans="9:15">
      <c r="I443" s="2"/>
      <c r="N443" s="74"/>
      <c r="O443" t="str">
        <f t="shared" ca="1" si="6"/>
        <v xml:space="preserve"> </v>
      </c>
    </row>
    <row r="444" spans="9:15">
      <c r="I444" s="2"/>
      <c r="N444" s="74"/>
      <c r="O444" t="str">
        <f t="shared" ca="1" si="6"/>
        <v xml:space="preserve"> </v>
      </c>
    </row>
    <row r="445" spans="9:15">
      <c r="I445" s="2"/>
      <c r="N445" s="74"/>
      <c r="O445" t="str">
        <f t="shared" ca="1" si="6"/>
        <v xml:space="preserve"> </v>
      </c>
    </row>
    <row r="446" spans="9:15">
      <c r="I446" s="2"/>
      <c r="N446" s="74"/>
      <c r="O446" t="str">
        <f t="shared" ca="1" si="6"/>
        <v xml:space="preserve"> </v>
      </c>
    </row>
    <row r="447" spans="9:15">
      <c r="I447" s="2"/>
      <c r="N447" s="74"/>
      <c r="O447" t="str">
        <f t="shared" ca="1" si="6"/>
        <v xml:space="preserve"> </v>
      </c>
    </row>
    <row r="448" spans="9:15">
      <c r="I448" s="2"/>
      <c r="N448" s="74"/>
      <c r="O448" t="str">
        <f t="shared" ca="1" si="6"/>
        <v xml:space="preserve"> </v>
      </c>
    </row>
    <row r="449" spans="9:15">
      <c r="I449" s="2"/>
      <c r="N449" s="74"/>
      <c r="O449" t="str">
        <f t="shared" ca="1" si="6"/>
        <v xml:space="preserve"> </v>
      </c>
    </row>
    <row r="450" spans="9:15">
      <c r="I450" s="2"/>
      <c r="N450" s="74"/>
      <c r="O450" t="str">
        <f t="shared" ref="O450:O513" ca="1" si="7">IF(ISBLANK(B450)," ",IF(ISNA(IF(($B450+10)&lt;TODAY(),"Attention retard de livraison"," "))," ",IF(($B450+10)&lt;TODAY(),"Attention retard de livraison"," ")))</f>
        <v xml:space="preserve"> </v>
      </c>
    </row>
    <row r="451" spans="9:15">
      <c r="I451" s="2"/>
      <c r="N451" s="74"/>
      <c r="O451" t="str">
        <f t="shared" ca="1" si="7"/>
        <v xml:space="preserve"> </v>
      </c>
    </row>
    <row r="452" spans="9:15">
      <c r="I452" s="2"/>
      <c r="N452" s="74"/>
      <c r="O452" t="str">
        <f t="shared" ca="1" si="7"/>
        <v xml:space="preserve"> </v>
      </c>
    </row>
    <row r="453" spans="9:15">
      <c r="I453" s="2"/>
      <c r="N453" s="74"/>
      <c r="O453" t="str">
        <f t="shared" ca="1" si="7"/>
        <v xml:space="preserve"> </v>
      </c>
    </row>
    <row r="454" spans="9:15">
      <c r="I454" s="2"/>
      <c r="N454" s="74"/>
      <c r="O454" t="str">
        <f t="shared" ca="1" si="7"/>
        <v xml:space="preserve"> </v>
      </c>
    </row>
    <row r="455" spans="9:15">
      <c r="I455" s="2"/>
      <c r="N455" s="74"/>
      <c r="O455" t="str">
        <f t="shared" ca="1" si="7"/>
        <v xml:space="preserve"> </v>
      </c>
    </row>
    <row r="456" spans="9:15">
      <c r="I456" s="2"/>
      <c r="N456" s="74"/>
      <c r="O456" t="str">
        <f t="shared" ca="1" si="7"/>
        <v xml:space="preserve"> </v>
      </c>
    </row>
    <row r="457" spans="9:15">
      <c r="I457" s="2"/>
      <c r="N457" s="74"/>
      <c r="O457" t="str">
        <f t="shared" ca="1" si="7"/>
        <v xml:space="preserve"> </v>
      </c>
    </row>
    <row r="458" spans="9:15">
      <c r="I458" s="2"/>
      <c r="N458" s="74"/>
      <c r="O458" t="str">
        <f t="shared" ca="1" si="7"/>
        <v xml:space="preserve"> </v>
      </c>
    </row>
    <row r="459" spans="9:15">
      <c r="I459" s="2"/>
      <c r="N459" s="74"/>
      <c r="O459" t="str">
        <f t="shared" ca="1" si="7"/>
        <v xml:space="preserve"> </v>
      </c>
    </row>
    <row r="460" spans="9:15">
      <c r="I460" s="2"/>
      <c r="N460" s="74"/>
      <c r="O460" t="str">
        <f t="shared" ca="1" si="7"/>
        <v xml:space="preserve"> </v>
      </c>
    </row>
    <row r="461" spans="9:15">
      <c r="I461" s="2"/>
      <c r="N461" s="74"/>
      <c r="O461" t="str">
        <f t="shared" ca="1" si="7"/>
        <v xml:space="preserve"> </v>
      </c>
    </row>
    <row r="462" spans="9:15">
      <c r="I462" s="2"/>
      <c r="N462" s="74"/>
      <c r="O462" t="str">
        <f t="shared" ca="1" si="7"/>
        <v xml:space="preserve"> </v>
      </c>
    </row>
    <row r="463" spans="9:15">
      <c r="I463" s="2"/>
      <c r="N463" s="74"/>
      <c r="O463" t="str">
        <f t="shared" ca="1" si="7"/>
        <v xml:space="preserve"> </v>
      </c>
    </row>
    <row r="464" spans="9:15">
      <c r="I464" s="2"/>
      <c r="N464" s="74"/>
      <c r="O464" t="str">
        <f t="shared" ca="1" si="7"/>
        <v xml:space="preserve"> </v>
      </c>
    </row>
    <row r="465" spans="9:15">
      <c r="I465" s="2"/>
      <c r="N465" s="74"/>
      <c r="O465" t="str">
        <f t="shared" ca="1" si="7"/>
        <v xml:space="preserve"> </v>
      </c>
    </row>
    <row r="466" spans="9:15">
      <c r="I466" s="2"/>
      <c r="N466" s="74"/>
      <c r="O466" t="str">
        <f t="shared" ca="1" si="7"/>
        <v xml:space="preserve"> </v>
      </c>
    </row>
    <row r="467" spans="9:15">
      <c r="I467" s="2"/>
      <c r="N467" s="74"/>
      <c r="O467" t="str">
        <f t="shared" ca="1" si="7"/>
        <v xml:space="preserve"> </v>
      </c>
    </row>
    <row r="468" spans="9:15">
      <c r="I468" s="2"/>
      <c r="N468" s="74"/>
      <c r="O468" t="str">
        <f t="shared" ca="1" si="7"/>
        <v xml:space="preserve"> </v>
      </c>
    </row>
    <row r="469" spans="9:15">
      <c r="I469" s="2"/>
      <c r="N469" s="74"/>
      <c r="O469" t="str">
        <f t="shared" ca="1" si="7"/>
        <v xml:space="preserve"> </v>
      </c>
    </row>
    <row r="470" spans="9:15">
      <c r="I470" s="2"/>
      <c r="N470" s="74"/>
      <c r="O470" t="str">
        <f t="shared" ca="1" si="7"/>
        <v xml:space="preserve"> </v>
      </c>
    </row>
    <row r="471" spans="9:15">
      <c r="I471" s="2"/>
      <c r="N471" s="74"/>
      <c r="O471" t="str">
        <f t="shared" ca="1" si="7"/>
        <v xml:space="preserve"> </v>
      </c>
    </row>
    <row r="472" spans="9:15">
      <c r="I472" s="2"/>
      <c r="N472" s="74"/>
      <c r="O472" t="str">
        <f t="shared" ca="1" si="7"/>
        <v xml:space="preserve"> </v>
      </c>
    </row>
    <row r="473" spans="9:15">
      <c r="I473" s="2"/>
      <c r="N473" s="74"/>
      <c r="O473" t="str">
        <f t="shared" ca="1" si="7"/>
        <v xml:space="preserve"> </v>
      </c>
    </row>
    <row r="474" spans="9:15">
      <c r="I474" s="2"/>
      <c r="N474" s="74"/>
      <c r="O474" t="str">
        <f t="shared" ca="1" si="7"/>
        <v xml:space="preserve"> </v>
      </c>
    </row>
    <row r="475" spans="9:15">
      <c r="I475" s="2"/>
      <c r="N475" s="74"/>
      <c r="O475" t="str">
        <f t="shared" ca="1" si="7"/>
        <v xml:space="preserve"> </v>
      </c>
    </row>
    <row r="476" spans="9:15">
      <c r="I476" s="2"/>
      <c r="N476" s="74"/>
      <c r="O476" t="str">
        <f t="shared" ca="1" si="7"/>
        <v xml:space="preserve"> </v>
      </c>
    </row>
    <row r="477" spans="9:15">
      <c r="I477" s="2"/>
      <c r="N477" s="74"/>
      <c r="O477" t="str">
        <f t="shared" ca="1" si="7"/>
        <v xml:space="preserve"> </v>
      </c>
    </row>
    <row r="478" spans="9:15">
      <c r="I478" s="2"/>
      <c r="N478" s="74"/>
      <c r="O478" t="str">
        <f t="shared" ca="1" si="7"/>
        <v xml:space="preserve"> </v>
      </c>
    </row>
    <row r="479" spans="9:15">
      <c r="I479" s="2"/>
      <c r="N479" s="74"/>
      <c r="O479" t="str">
        <f t="shared" ca="1" si="7"/>
        <v xml:space="preserve"> </v>
      </c>
    </row>
    <row r="480" spans="9:15">
      <c r="I480" s="2"/>
      <c r="N480" s="74"/>
      <c r="O480" t="str">
        <f t="shared" ca="1" si="7"/>
        <v xml:space="preserve"> </v>
      </c>
    </row>
    <row r="481" spans="9:15">
      <c r="I481" s="2"/>
      <c r="N481" s="74"/>
      <c r="O481" t="str">
        <f t="shared" ca="1" si="7"/>
        <v xml:space="preserve"> </v>
      </c>
    </row>
    <row r="482" spans="9:15">
      <c r="I482" s="2"/>
      <c r="N482" s="74"/>
      <c r="O482" t="str">
        <f t="shared" ca="1" si="7"/>
        <v xml:space="preserve"> </v>
      </c>
    </row>
    <row r="483" spans="9:15">
      <c r="I483" s="2"/>
      <c r="N483" s="74"/>
      <c r="O483" t="str">
        <f t="shared" ca="1" si="7"/>
        <v xml:space="preserve"> </v>
      </c>
    </row>
    <row r="484" spans="9:15">
      <c r="I484" s="2"/>
      <c r="N484" s="74"/>
      <c r="O484" t="str">
        <f t="shared" ca="1" si="7"/>
        <v xml:space="preserve"> </v>
      </c>
    </row>
    <row r="485" spans="9:15">
      <c r="I485" s="2"/>
      <c r="N485" s="74"/>
      <c r="O485" t="str">
        <f t="shared" ca="1" si="7"/>
        <v xml:space="preserve"> </v>
      </c>
    </row>
    <row r="486" spans="9:15">
      <c r="I486" s="2"/>
      <c r="N486" s="74"/>
      <c r="O486" t="str">
        <f t="shared" ca="1" si="7"/>
        <v xml:space="preserve"> </v>
      </c>
    </row>
    <row r="487" spans="9:15">
      <c r="I487" s="2"/>
      <c r="N487" s="74"/>
      <c r="O487" t="str">
        <f t="shared" ca="1" si="7"/>
        <v xml:space="preserve"> </v>
      </c>
    </row>
    <row r="488" spans="9:15">
      <c r="I488" s="2"/>
      <c r="N488" s="74"/>
      <c r="O488" t="str">
        <f t="shared" ca="1" si="7"/>
        <v xml:space="preserve"> </v>
      </c>
    </row>
    <row r="489" spans="9:15">
      <c r="I489" s="2"/>
      <c r="N489" s="74"/>
      <c r="O489" t="str">
        <f t="shared" ca="1" si="7"/>
        <v xml:space="preserve"> </v>
      </c>
    </row>
    <row r="490" spans="9:15">
      <c r="I490" s="2"/>
      <c r="N490" s="74"/>
      <c r="O490" t="str">
        <f t="shared" ca="1" si="7"/>
        <v xml:space="preserve"> </v>
      </c>
    </row>
    <row r="491" spans="9:15">
      <c r="I491" s="2"/>
      <c r="N491" s="74"/>
      <c r="O491" t="str">
        <f t="shared" ca="1" si="7"/>
        <v xml:space="preserve"> </v>
      </c>
    </row>
    <row r="492" spans="9:15">
      <c r="I492" s="2"/>
      <c r="N492" s="74"/>
      <c r="O492" t="str">
        <f t="shared" ca="1" si="7"/>
        <v xml:space="preserve"> </v>
      </c>
    </row>
    <row r="493" spans="9:15">
      <c r="I493" s="2"/>
      <c r="N493" s="74"/>
      <c r="O493" t="str">
        <f t="shared" ca="1" si="7"/>
        <v xml:space="preserve"> </v>
      </c>
    </row>
    <row r="494" spans="9:15">
      <c r="I494" s="2"/>
      <c r="N494" s="74"/>
      <c r="O494" t="str">
        <f t="shared" ca="1" si="7"/>
        <v xml:space="preserve"> </v>
      </c>
    </row>
    <row r="495" spans="9:15">
      <c r="I495" s="2"/>
      <c r="N495" s="74"/>
      <c r="O495" t="str">
        <f t="shared" ca="1" si="7"/>
        <v xml:space="preserve"> </v>
      </c>
    </row>
    <row r="496" spans="9:15">
      <c r="I496" s="2"/>
      <c r="N496" s="74"/>
      <c r="O496" t="str">
        <f t="shared" ca="1" si="7"/>
        <v xml:space="preserve"> </v>
      </c>
    </row>
    <row r="497" spans="9:15">
      <c r="I497" s="2"/>
      <c r="N497" s="74"/>
      <c r="O497" t="str">
        <f t="shared" ca="1" si="7"/>
        <v xml:space="preserve"> </v>
      </c>
    </row>
    <row r="498" spans="9:15">
      <c r="I498" s="2"/>
      <c r="N498" s="74"/>
      <c r="O498" t="str">
        <f t="shared" ca="1" si="7"/>
        <v xml:space="preserve"> </v>
      </c>
    </row>
    <row r="499" spans="9:15">
      <c r="I499" s="2"/>
      <c r="N499" s="74"/>
      <c r="O499" t="str">
        <f t="shared" ca="1" si="7"/>
        <v xml:space="preserve"> </v>
      </c>
    </row>
    <row r="500" spans="9:15">
      <c r="I500" s="2"/>
      <c r="N500" s="74"/>
      <c r="O500" t="str">
        <f t="shared" ca="1" si="7"/>
        <v xml:space="preserve"> </v>
      </c>
    </row>
    <row r="501" spans="9:15">
      <c r="I501" s="2"/>
      <c r="N501" s="74"/>
      <c r="O501" t="str">
        <f t="shared" ca="1" si="7"/>
        <v xml:space="preserve"> </v>
      </c>
    </row>
    <row r="502" spans="9:15">
      <c r="I502" s="2"/>
      <c r="N502" s="74"/>
      <c r="O502" t="str">
        <f t="shared" ca="1" si="7"/>
        <v xml:space="preserve"> </v>
      </c>
    </row>
    <row r="503" spans="9:15">
      <c r="I503" s="2"/>
      <c r="N503" s="74"/>
      <c r="O503" t="str">
        <f t="shared" ca="1" si="7"/>
        <v xml:space="preserve"> </v>
      </c>
    </row>
    <row r="504" spans="9:15">
      <c r="I504" s="2"/>
      <c r="N504" s="74"/>
      <c r="O504" t="str">
        <f t="shared" ca="1" si="7"/>
        <v xml:space="preserve"> </v>
      </c>
    </row>
    <row r="505" spans="9:15">
      <c r="I505" s="2"/>
      <c r="N505" s="74"/>
      <c r="O505" t="str">
        <f t="shared" ca="1" si="7"/>
        <v xml:space="preserve"> </v>
      </c>
    </row>
    <row r="506" spans="9:15">
      <c r="I506" s="2"/>
      <c r="N506" s="74"/>
      <c r="O506" t="str">
        <f t="shared" ca="1" si="7"/>
        <v xml:space="preserve"> </v>
      </c>
    </row>
    <row r="507" spans="9:15">
      <c r="I507" s="2"/>
      <c r="N507" s="74"/>
      <c r="O507" t="str">
        <f t="shared" ca="1" si="7"/>
        <v xml:space="preserve"> </v>
      </c>
    </row>
    <row r="508" spans="9:15">
      <c r="I508" s="2"/>
      <c r="N508" s="74"/>
      <c r="O508" t="str">
        <f t="shared" ca="1" si="7"/>
        <v xml:space="preserve"> </v>
      </c>
    </row>
    <row r="509" spans="9:15">
      <c r="I509" s="2"/>
      <c r="N509" s="74"/>
      <c r="O509" t="str">
        <f t="shared" ca="1" si="7"/>
        <v xml:space="preserve"> </v>
      </c>
    </row>
    <row r="510" spans="9:15">
      <c r="I510" s="2"/>
      <c r="N510" s="74"/>
      <c r="O510" t="str">
        <f t="shared" ca="1" si="7"/>
        <v xml:space="preserve"> </v>
      </c>
    </row>
    <row r="511" spans="9:15">
      <c r="I511" s="2"/>
      <c r="N511" s="74"/>
      <c r="O511" t="str">
        <f t="shared" ca="1" si="7"/>
        <v xml:space="preserve"> </v>
      </c>
    </row>
    <row r="512" spans="9:15">
      <c r="I512" s="2"/>
      <c r="N512" s="74"/>
      <c r="O512" t="str">
        <f t="shared" ca="1" si="7"/>
        <v xml:space="preserve"> </v>
      </c>
    </row>
    <row r="513" spans="9:15">
      <c r="I513" s="2"/>
      <c r="N513" s="74"/>
      <c r="O513" t="str">
        <f t="shared" ca="1" si="7"/>
        <v xml:space="preserve"> </v>
      </c>
    </row>
    <row r="514" spans="9:15">
      <c r="I514" s="2"/>
      <c r="N514" s="74"/>
      <c r="O514" t="str">
        <f t="shared" ref="O514:O577" ca="1" si="8">IF(ISBLANK(B514)," ",IF(ISNA(IF(($B514+10)&lt;TODAY(),"Attention retard de livraison"," "))," ",IF(($B514+10)&lt;TODAY(),"Attention retard de livraison"," ")))</f>
        <v xml:space="preserve"> </v>
      </c>
    </row>
    <row r="515" spans="9:15">
      <c r="I515" s="2"/>
      <c r="N515" s="74"/>
      <c r="O515" t="str">
        <f t="shared" ca="1" si="8"/>
        <v xml:space="preserve"> </v>
      </c>
    </row>
    <row r="516" spans="9:15">
      <c r="I516" s="2"/>
      <c r="N516" s="74"/>
      <c r="O516" t="str">
        <f t="shared" ca="1" si="8"/>
        <v xml:space="preserve"> </v>
      </c>
    </row>
    <row r="517" spans="9:15">
      <c r="I517" s="2"/>
      <c r="N517" s="74"/>
      <c r="O517" t="str">
        <f t="shared" ca="1" si="8"/>
        <v xml:space="preserve"> </v>
      </c>
    </row>
    <row r="518" spans="9:15">
      <c r="I518" s="2"/>
      <c r="N518" s="74"/>
      <c r="O518" t="str">
        <f t="shared" ca="1" si="8"/>
        <v xml:space="preserve"> </v>
      </c>
    </row>
    <row r="519" spans="9:15">
      <c r="I519" s="2"/>
      <c r="N519" s="74"/>
      <c r="O519" t="str">
        <f t="shared" ca="1" si="8"/>
        <v xml:space="preserve"> </v>
      </c>
    </row>
    <row r="520" spans="9:15">
      <c r="I520" s="2"/>
      <c r="N520" s="74"/>
      <c r="O520" t="str">
        <f t="shared" ca="1" si="8"/>
        <v xml:space="preserve"> </v>
      </c>
    </row>
    <row r="521" spans="9:15">
      <c r="I521" s="2"/>
      <c r="N521" s="74"/>
      <c r="O521" t="str">
        <f t="shared" ca="1" si="8"/>
        <v xml:space="preserve"> </v>
      </c>
    </row>
    <row r="522" spans="9:15">
      <c r="I522" s="2"/>
      <c r="N522" s="74"/>
      <c r="O522" t="str">
        <f t="shared" ca="1" si="8"/>
        <v xml:space="preserve"> </v>
      </c>
    </row>
    <row r="523" spans="9:15">
      <c r="I523" s="2"/>
      <c r="N523" s="74"/>
      <c r="O523" t="str">
        <f t="shared" ca="1" si="8"/>
        <v xml:space="preserve"> </v>
      </c>
    </row>
    <row r="524" spans="9:15">
      <c r="I524" s="2"/>
      <c r="N524" s="74"/>
      <c r="O524" t="str">
        <f t="shared" ca="1" si="8"/>
        <v xml:space="preserve"> </v>
      </c>
    </row>
    <row r="525" spans="9:15">
      <c r="I525" s="2"/>
      <c r="N525" s="74"/>
      <c r="O525" t="str">
        <f t="shared" ca="1" si="8"/>
        <v xml:space="preserve"> </v>
      </c>
    </row>
    <row r="526" spans="9:15">
      <c r="I526" s="2"/>
      <c r="N526" s="74"/>
      <c r="O526" t="str">
        <f t="shared" ca="1" si="8"/>
        <v xml:space="preserve"> </v>
      </c>
    </row>
    <row r="527" spans="9:15">
      <c r="I527" s="2"/>
      <c r="N527" s="74"/>
      <c r="O527" t="str">
        <f t="shared" ca="1" si="8"/>
        <v xml:space="preserve"> </v>
      </c>
    </row>
    <row r="528" spans="9:15">
      <c r="I528" s="2"/>
      <c r="N528" s="74"/>
      <c r="O528" t="str">
        <f t="shared" ca="1" si="8"/>
        <v xml:space="preserve"> </v>
      </c>
    </row>
    <row r="529" spans="9:15">
      <c r="I529" s="2"/>
      <c r="N529" s="74"/>
      <c r="O529" t="str">
        <f t="shared" ca="1" si="8"/>
        <v xml:space="preserve"> </v>
      </c>
    </row>
    <row r="530" spans="9:15">
      <c r="I530" s="2"/>
      <c r="N530" s="74"/>
      <c r="O530" t="str">
        <f t="shared" ca="1" si="8"/>
        <v xml:space="preserve"> </v>
      </c>
    </row>
    <row r="531" spans="9:15">
      <c r="I531" s="2"/>
      <c r="N531" s="74"/>
      <c r="O531" t="str">
        <f t="shared" ca="1" si="8"/>
        <v xml:space="preserve"> </v>
      </c>
    </row>
    <row r="532" spans="9:15">
      <c r="I532" s="2"/>
      <c r="N532" s="74"/>
      <c r="O532" t="str">
        <f t="shared" ca="1" si="8"/>
        <v xml:space="preserve"> </v>
      </c>
    </row>
    <row r="533" spans="9:15">
      <c r="I533" s="2"/>
      <c r="N533" s="74"/>
      <c r="O533" t="str">
        <f t="shared" ca="1" si="8"/>
        <v xml:space="preserve"> </v>
      </c>
    </row>
    <row r="534" spans="9:15">
      <c r="I534" s="2"/>
      <c r="N534" s="74"/>
      <c r="O534" t="str">
        <f t="shared" ca="1" si="8"/>
        <v xml:space="preserve"> </v>
      </c>
    </row>
    <row r="535" spans="9:15">
      <c r="I535" s="2"/>
      <c r="N535" s="74"/>
      <c r="O535" t="str">
        <f t="shared" ca="1" si="8"/>
        <v xml:space="preserve"> </v>
      </c>
    </row>
    <row r="536" spans="9:15">
      <c r="I536" s="2"/>
      <c r="N536" s="74"/>
      <c r="O536" t="str">
        <f t="shared" ca="1" si="8"/>
        <v xml:space="preserve"> </v>
      </c>
    </row>
    <row r="537" spans="9:15">
      <c r="I537" s="2"/>
      <c r="N537" s="74"/>
      <c r="O537" t="str">
        <f t="shared" ca="1" si="8"/>
        <v xml:space="preserve"> </v>
      </c>
    </row>
    <row r="538" spans="9:15">
      <c r="I538" s="2"/>
      <c r="N538" s="74"/>
      <c r="O538" t="str">
        <f t="shared" ca="1" si="8"/>
        <v xml:space="preserve"> </v>
      </c>
    </row>
    <row r="539" spans="9:15">
      <c r="I539" s="2"/>
      <c r="N539" s="74"/>
      <c r="O539" t="str">
        <f t="shared" ca="1" si="8"/>
        <v xml:space="preserve"> </v>
      </c>
    </row>
    <row r="540" spans="9:15">
      <c r="I540" s="2"/>
      <c r="N540" s="74"/>
      <c r="O540" t="str">
        <f t="shared" ca="1" si="8"/>
        <v xml:space="preserve"> </v>
      </c>
    </row>
    <row r="541" spans="9:15">
      <c r="I541" s="2"/>
      <c r="N541" s="74"/>
      <c r="O541" t="str">
        <f t="shared" ca="1" si="8"/>
        <v xml:space="preserve"> </v>
      </c>
    </row>
    <row r="542" spans="9:15">
      <c r="I542" s="2"/>
      <c r="N542" s="74"/>
      <c r="O542" t="str">
        <f t="shared" ca="1" si="8"/>
        <v xml:space="preserve"> </v>
      </c>
    </row>
    <row r="543" spans="9:15">
      <c r="I543" s="2"/>
      <c r="N543" s="74"/>
      <c r="O543" t="str">
        <f t="shared" ca="1" si="8"/>
        <v xml:space="preserve"> </v>
      </c>
    </row>
    <row r="544" spans="9:15">
      <c r="I544" s="2"/>
      <c r="N544" s="74"/>
      <c r="O544" t="str">
        <f t="shared" ca="1" si="8"/>
        <v xml:space="preserve"> </v>
      </c>
    </row>
    <row r="545" spans="9:15">
      <c r="I545" s="2"/>
      <c r="N545" s="74"/>
      <c r="O545" t="str">
        <f t="shared" ca="1" si="8"/>
        <v xml:space="preserve"> </v>
      </c>
    </row>
    <row r="546" spans="9:15">
      <c r="I546" s="2"/>
      <c r="N546" s="74"/>
      <c r="O546" t="str">
        <f t="shared" ca="1" si="8"/>
        <v xml:space="preserve"> </v>
      </c>
    </row>
    <row r="547" spans="9:15">
      <c r="I547" s="2"/>
      <c r="N547" s="74"/>
      <c r="O547" t="str">
        <f t="shared" ca="1" si="8"/>
        <v xml:space="preserve"> </v>
      </c>
    </row>
    <row r="548" spans="9:15">
      <c r="I548" s="2"/>
      <c r="N548" s="74"/>
      <c r="O548" t="str">
        <f t="shared" ca="1" si="8"/>
        <v xml:space="preserve"> </v>
      </c>
    </row>
    <row r="549" spans="9:15">
      <c r="I549" s="2"/>
      <c r="N549" s="74"/>
      <c r="O549" t="str">
        <f t="shared" ca="1" si="8"/>
        <v xml:space="preserve"> </v>
      </c>
    </row>
    <row r="550" spans="9:15">
      <c r="I550" s="2"/>
      <c r="N550" s="74"/>
      <c r="O550" t="str">
        <f t="shared" ca="1" si="8"/>
        <v xml:space="preserve"> </v>
      </c>
    </row>
    <row r="551" spans="9:15">
      <c r="I551" s="2"/>
      <c r="N551" s="74"/>
      <c r="O551" t="str">
        <f t="shared" ca="1" si="8"/>
        <v xml:space="preserve"> </v>
      </c>
    </row>
    <row r="552" spans="9:15">
      <c r="I552" s="2"/>
      <c r="N552" s="74"/>
      <c r="O552" t="str">
        <f t="shared" ca="1" si="8"/>
        <v xml:space="preserve"> </v>
      </c>
    </row>
    <row r="553" spans="9:15">
      <c r="I553" s="2"/>
      <c r="N553" s="74"/>
      <c r="O553" t="str">
        <f t="shared" ca="1" si="8"/>
        <v xml:space="preserve"> </v>
      </c>
    </row>
    <row r="554" spans="9:15">
      <c r="I554" s="2"/>
      <c r="N554" s="74"/>
      <c r="O554" t="str">
        <f t="shared" ca="1" si="8"/>
        <v xml:space="preserve"> </v>
      </c>
    </row>
    <row r="555" spans="9:15">
      <c r="I555" s="2"/>
      <c r="N555" s="74"/>
      <c r="O555" t="str">
        <f t="shared" ca="1" si="8"/>
        <v xml:space="preserve"> </v>
      </c>
    </row>
    <row r="556" spans="9:15">
      <c r="I556" s="2"/>
      <c r="N556" s="74"/>
      <c r="O556" t="str">
        <f t="shared" ca="1" si="8"/>
        <v xml:space="preserve"> </v>
      </c>
    </row>
    <row r="557" spans="9:15">
      <c r="I557" s="2"/>
      <c r="N557" s="74"/>
      <c r="O557" t="str">
        <f t="shared" ca="1" si="8"/>
        <v xml:space="preserve"> </v>
      </c>
    </row>
    <row r="558" spans="9:15">
      <c r="I558" s="2"/>
      <c r="N558" s="74"/>
      <c r="O558" t="str">
        <f t="shared" ca="1" si="8"/>
        <v xml:space="preserve"> </v>
      </c>
    </row>
    <row r="559" spans="9:15">
      <c r="I559" s="2"/>
      <c r="N559" s="74"/>
      <c r="O559" t="str">
        <f t="shared" ca="1" si="8"/>
        <v xml:space="preserve"> </v>
      </c>
    </row>
    <row r="560" spans="9:15">
      <c r="I560" s="2"/>
      <c r="N560" s="74"/>
      <c r="O560" t="str">
        <f t="shared" ca="1" si="8"/>
        <v xml:space="preserve"> </v>
      </c>
    </row>
    <row r="561" spans="9:15">
      <c r="I561" s="2"/>
      <c r="N561" s="74"/>
      <c r="O561" t="str">
        <f t="shared" ca="1" si="8"/>
        <v xml:space="preserve"> </v>
      </c>
    </row>
    <row r="562" spans="9:15">
      <c r="I562" s="2"/>
      <c r="N562" s="74"/>
      <c r="O562" t="str">
        <f t="shared" ca="1" si="8"/>
        <v xml:space="preserve"> </v>
      </c>
    </row>
    <row r="563" spans="9:15">
      <c r="I563" s="2"/>
      <c r="N563" s="74"/>
      <c r="O563" t="str">
        <f t="shared" ca="1" si="8"/>
        <v xml:space="preserve"> </v>
      </c>
    </row>
    <row r="564" spans="9:15">
      <c r="I564" s="2"/>
      <c r="N564" s="74"/>
      <c r="O564" t="str">
        <f t="shared" ca="1" si="8"/>
        <v xml:space="preserve"> </v>
      </c>
    </row>
    <row r="565" spans="9:15">
      <c r="I565" s="2"/>
      <c r="N565" s="74"/>
      <c r="O565" t="str">
        <f t="shared" ca="1" si="8"/>
        <v xml:space="preserve"> </v>
      </c>
    </row>
    <row r="566" spans="9:15">
      <c r="I566" s="2"/>
      <c r="N566" s="74"/>
      <c r="O566" t="str">
        <f t="shared" ca="1" si="8"/>
        <v xml:space="preserve"> </v>
      </c>
    </row>
    <row r="567" spans="9:15">
      <c r="I567" s="2"/>
      <c r="N567" s="74"/>
      <c r="O567" t="str">
        <f t="shared" ca="1" si="8"/>
        <v xml:space="preserve"> </v>
      </c>
    </row>
    <row r="568" spans="9:15">
      <c r="I568" s="2"/>
      <c r="N568" s="74"/>
      <c r="O568" t="str">
        <f t="shared" ca="1" si="8"/>
        <v xml:space="preserve"> </v>
      </c>
    </row>
    <row r="569" spans="9:15">
      <c r="I569" s="2"/>
      <c r="N569" s="74"/>
      <c r="O569" t="str">
        <f t="shared" ca="1" si="8"/>
        <v xml:space="preserve"> </v>
      </c>
    </row>
    <row r="570" spans="9:15">
      <c r="I570" s="2"/>
      <c r="N570" s="74"/>
      <c r="O570" t="str">
        <f t="shared" ca="1" si="8"/>
        <v xml:space="preserve"> </v>
      </c>
    </row>
    <row r="571" spans="9:15">
      <c r="I571" s="2"/>
      <c r="N571" s="74"/>
      <c r="O571" t="str">
        <f t="shared" ca="1" si="8"/>
        <v xml:space="preserve"> </v>
      </c>
    </row>
    <row r="572" spans="9:15">
      <c r="I572" s="2"/>
      <c r="N572" s="74"/>
      <c r="O572" t="str">
        <f t="shared" ca="1" si="8"/>
        <v xml:space="preserve"> </v>
      </c>
    </row>
    <row r="573" spans="9:15">
      <c r="I573" s="2"/>
      <c r="N573" s="74"/>
      <c r="O573" t="str">
        <f t="shared" ca="1" si="8"/>
        <v xml:space="preserve"> </v>
      </c>
    </row>
    <row r="574" spans="9:15">
      <c r="I574" s="2"/>
      <c r="N574" s="74"/>
      <c r="O574" t="str">
        <f t="shared" ca="1" si="8"/>
        <v xml:space="preserve"> </v>
      </c>
    </row>
    <row r="575" spans="9:15">
      <c r="I575" s="2"/>
      <c r="N575" s="74"/>
      <c r="O575" t="str">
        <f t="shared" ca="1" si="8"/>
        <v xml:space="preserve"> </v>
      </c>
    </row>
    <row r="576" spans="9:15">
      <c r="I576" s="2"/>
      <c r="N576" s="74"/>
      <c r="O576" t="str">
        <f t="shared" ca="1" si="8"/>
        <v xml:space="preserve"> </v>
      </c>
    </row>
    <row r="577" spans="9:15">
      <c r="I577" s="2"/>
      <c r="N577" s="74"/>
      <c r="O577" t="str">
        <f t="shared" ca="1" si="8"/>
        <v xml:space="preserve"> </v>
      </c>
    </row>
    <row r="578" spans="9:15">
      <c r="I578" s="2"/>
      <c r="N578" s="74"/>
      <c r="O578" t="str">
        <f t="shared" ref="O578:O641" ca="1" si="9">IF(ISBLANK(B578)," ",IF(ISNA(IF(($B578+10)&lt;TODAY(),"Attention retard de livraison"," "))," ",IF(($B578+10)&lt;TODAY(),"Attention retard de livraison"," ")))</f>
        <v xml:space="preserve"> </v>
      </c>
    </row>
    <row r="579" spans="9:15">
      <c r="I579" s="2"/>
      <c r="N579" s="74"/>
      <c r="O579" t="str">
        <f t="shared" ca="1" si="9"/>
        <v xml:space="preserve"> </v>
      </c>
    </row>
    <row r="580" spans="9:15">
      <c r="I580" s="2"/>
      <c r="N580" s="74"/>
      <c r="O580" t="str">
        <f t="shared" ca="1" si="9"/>
        <v xml:space="preserve"> </v>
      </c>
    </row>
    <row r="581" spans="9:15">
      <c r="I581" s="2"/>
      <c r="N581" s="74"/>
      <c r="O581" t="str">
        <f t="shared" ca="1" si="9"/>
        <v xml:space="preserve"> </v>
      </c>
    </row>
    <row r="582" spans="9:15">
      <c r="I582" s="2"/>
      <c r="N582" s="74"/>
      <c r="O582" t="str">
        <f t="shared" ca="1" si="9"/>
        <v xml:space="preserve"> </v>
      </c>
    </row>
    <row r="583" spans="9:15">
      <c r="I583" s="2"/>
      <c r="N583" s="74"/>
      <c r="O583" t="str">
        <f t="shared" ca="1" si="9"/>
        <v xml:space="preserve"> </v>
      </c>
    </row>
    <row r="584" spans="9:15">
      <c r="I584" s="2"/>
      <c r="N584" s="74"/>
      <c r="O584" t="str">
        <f t="shared" ca="1" si="9"/>
        <v xml:space="preserve"> </v>
      </c>
    </row>
    <row r="585" spans="9:15">
      <c r="I585" s="2"/>
      <c r="N585" s="74"/>
      <c r="O585" t="str">
        <f t="shared" ca="1" si="9"/>
        <v xml:space="preserve"> </v>
      </c>
    </row>
    <row r="586" spans="9:15">
      <c r="I586" s="2"/>
      <c r="N586" s="74"/>
      <c r="O586" t="str">
        <f t="shared" ca="1" si="9"/>
        <v xml:space="preserve"> </v>
      </c>
    </row>
    <row r="587" spans="9:15">
      <c r="I587" s="2"/>
      <c r="N587" s="74"/>
      <c r="O587" t="str">
        <f t="shared" ca="1" si="9"/>
        <v xml:space="preserve"> </v>
      </c>
    </row>
    <row r="588" spans="9:15">
      <c r="I588" s="2"/>
      <c r="N588" s="74"/>
      <c r="O588" t="str">
        <f t="shared" ca="1" si="9"/>
        <v xml:space="preserve"> </v>
      </c>
    </row>
    <row r="589" spans="9:15">
      <c r="I589" s="2"/>
      <c r="N589" s="74"/>
      <c r="O589" t="str">
        <f t="shared" ca="1" si="9"/>
        <v xml:space="preserve"> </v>
      </c>
    </row>
    <row r="590" spans="9:15">
      <c r="I590" s="2"/>
      <c r="N590" s="74"/>
      <c r="O590" t="str">
        <f t="shared" ca="1" si="9"/>
        <v xml:space="preserve"> </v>
      </c>
    </row>
    <row r="591" spans="9:15">
      <c r="I591" s="2"/>
      <c r="N591" s="74"/>
      <c r="O591" t="str">
        <f t="shared" ca="1" si="9"/>
        <v xml:space="preserve"> </v>
      </c>
    </row>
    <row r="592" spans="9:15">
      <c r="I592" s="2"/>
      <c r="N592" s="74"/>
      <c r="O592" t="str">
        <f t="shared" ca="1" si="9"/>
        <v xml:space="preserve"> </v>
      </c>
    </row>
    <row r="593" spans="9:15">
      <c r="I593" s="2"/>
      <c r="N593" s="74"/>
      <c r="O593" t="str">
        <f t="shared" ca="1" si="9"/>
        <v xml:space="preserve"> </v>
      </c>
    </row>
    <row r="594" spans="9:15">
      <c r="I594" s="2"/>
      <c r="N594" s="74"/>
      <c r="O594" t="str">
        <f t="shared" ca="1" si="9"/>
        <v xml:space="preserve"> </v>
      </c>
    </row>
    <row r="595" spans="9:15">
      <c r="I595" s="2"/>
      <c r="N595" s="74"/>
      <c r="O595" t="str">
        <f t="shared" ca="1" si="9"/>
        <v xml:space="preserve"> </v>
      </c>
    </row>
    <row r="596" spans="9:15">
      <c r="I596" s="2"/>
      <c r="N596" s="74"/>
      <c r="O596" t="str">
        <f t="shared" ca="1" si="9"/>
        <v xml:space="preserve"> </v>
      </c>
    </row>
    <row r="597" spans="9:15">
      <c r="I597" s="2"/>
      <c r="N597" s="74"/>
      <c r="O597" t="str">
        <f t="shared" ca="1" si="9"/>
        <v xml:space="preserve"> </v>
      </c>
    </row>
    <row r="598" spans="9:15">
      <c r="I598" s="2"/>
      <c r="N598" s="74"/>
      <c r="O598" t="str">
        <f t="shared" ca="1" si="9"/>
        <v xml:space="preserve"> </v>
      </c>
    </row>
    <row r="599" spans="9:15">
      <c r="I599" s="2"/>
      <c r="N599" s="74"/>
      <c r="O599" t="str">
        <f t="shared" ca="1" si="9"/>
        <v xml:space="preserve"> </v>
      </c>
    </row>
    <row r="600" spans="9:15">
      <c r="I600" s="2"/>
      <c r="N600" s="74"/>
      <c r="O600" t="str">
        <f t="shared" ca="1" si="9"/>
        <v xml:space="preserve"> </v>
      </c>
    </row>
    <row r="601" spans="9:15">
      <c r="I601" s="2"/>
      <c r="N601" s="74"/>
      <c r="O601" t="str">
        <f t="shared" ca="1" si="9"/>
        <v xml:space="preserve"> </v>
      </c>
    </row>
    <row r="602" spans="9:15">
      <c r="I602" s="2"/>
      <c r="N602" s="74"/>
      <c r="O602" t="str">
        <f t="shared" ca="1" si="9"/>
        <v xml:space="preserve"> </v>
      </c>
    </row>
    <row r="603" spans="9:15">
      <c r="I603" s="2"/>
      <c r="N603" s="74"/>
      <c r="O603" t="str">
        <f t="shared" ca="1" si="9"/>
        <v xml:space="preserve"> </v>
      </c>
    </row>
    <row r="604" spans="9:15">
      <c r="I604" s="2"/>
      <c r="N604" s="74"/>
      <c r="O604" t="str">
        <f t="shared" ca="1" si="9"/>
        <v xml:space="preserve"> </v>
      </c>
    </row>
    <row r="605" spans="9:15">
      <c r="I605" s="2"/>
      <c r="N605" s="74"/>
      <c r="O605" t="str">
        <f t="shared" ca="1" si="9"/>
        <v xml:space="preserve"> </v>
      </c>
    </row>
    <row r="606" spans="9:15">
      <c r="I606" s="2"/>
      <c r="N606" s="74"/>
      <c r="O606" t="str">
        <f t="shared" ca="1" si="9"/>
        <v xml:space="preserve"> </v>
      </c>
    </row>
    <row r="607" spans="9:15">
      <c r="I607" s="2"/>
      <c r="N607" s="74"/>
      <c r="O607" t="str">
        <f t="shared" ca="1" si="9"/>
        <v xml:space="preserve"> </v>
      </c>
    </row>
    <row r="608" spans="9:15">
      <c r="I608" s="2"/>
      <c r="N608" s="74"/>
      <c r="O608" t="str">
        <f t="shared" ca="1" si="9"/>
        <v xml:space="preserve"> </v>
      </c>
    </row>
    <row r="609" spans="9:15">
      <c r="I609" s="2"/>
      <c r="N609" s="74"/>
      <c r="O609" t="str">
        <f t="shared" ca="1" si="9"/>
        <v xml:space="preserve"> </v>
      </c>
    </row>
    <row r="610" spans="9:15">
      <c r="I610" s="2"/>
      <c r="N610" s="74"/>
      <c r="O610" t="str">
        <f t="shared" ca="1" si="9"/>
        <v xml:space="preserve"> </v>
      </c>
    </row>
    <row r="611" spans="9:15">
      <c r="I611" s="2"/>
      <c r="N611" s="74"/>
      <c r="O611" t="str">
        <f t="shared" ca="1" si="9"/>
        <v xml:space="preserve"> </v>
      </c>
    </row>
    <row r="612" spans="9:15">
      <c r="I612" s="2"/>
      <c r="N612" s="74"/>
      <c r="O612" t="str">
        <f t="shared" ca="1" si="9"/>
        <v xml:space="preserve"> </v>
      </c>
    </row>
    <row r="613" spans="9:15">
      <c r="I613" s="2"/>
      <c r="N613" s="74"/>
      <c r="O613" t="str">
        <f t="shared" ca="1" si="9"/>
        <v xml:space="preserve"> </v>
      </c>
    </row>
    <row r="614" spans="9:15">
      <c r="I614" s="2"/>
      <c r="N614" s="74"/>
      <c r="O614" t="str">
        <f t="shared" ca="1" si="9"/>
        <v xml:space="preserve"> </v>
      </c>
    </row>
    <row r="615" spans="9:15">
      <c r="I615" s="2"/>
      <c r="N615" s="74"/>
      <c r="O615" t="str">
        <f t="shared" ca="1" si="9"/>
        <v xml:space="preserve"> </v>
      </c>
    </row>
    <row r="616" spans="9:15">
      <c r="I616" s="2"/>
      <c r="N616" s="74"/>
      <c r="O616" t="str">
        <f t="shared" ca="1" si="9"/>
        <v xml:space="preserve"> </v>
      </c>
    </row>
    <row r="617" spans="9:15">
      <c r="I617" s="2"/>
      <c r="N617" s="74"/>
      <c r="O617" t="str">
        <f t="shared" ca="1" si="9"/>
        <v xml:space="preserve"> </v>
      </c>
    </row>
    <row r="618" spans="9:15">
      <c r="I618" s="2"/>
      <c r="N618" s="74"/>
      <c r="O618" t="str">
        <f t="shared" ca="1" si="9"/>
        <v xml:space="preserve"> </v>
      </c>
    </row>
    <row r="619" spans="9:15">
      <c r="I619" s="2"/>
      <c r="N619" s="74"/>
      <c r="O619" t="str">
        <f t="shared" ca="1" si="9"/>
        <v xml:space="preserve"> </v>
      </c>
    </row>
    <row r="620" spans="9:15">
      <c r="I620" s="2"/>
      <c r="N620" s="74"/>
      <c r="O620" t="str">
        <f t="shared" ca="1" si="9"/>
        <v xml:space="preserve"> </v>
      </c>
    </row>
    <row r="621" spans="9:15">
      <c r="I621" s="2"/>
      <c r="N621" s="74"/>
      <c r="O621" t="str">
        <f t="shared" ca="1" si="9"/>
        <v xml:space="preserve"> </v>
      </c>
    </row>
    <row r="622" spans="9:15">
      <c r="I622" s="2"/>
      <c r="N622" s="74"/>
      <c r="O622" t="str">
        <f t="shared" ca="1" si="9"/>
        <v xml:space="preserve"> </v>
      </c>
    </row>
    <row r="623" spans="9:15">
      <c r="I623" s="2"/>
      <c r="N623" s="74"/>
      <c r="O623" t="str">
        <f t="shared" ca="1" si="9"/>
        <v xml:space="preserve"> </v>
      </c>
    </row>
    <row r="624" spans="9:15">
      <c r="I624" s="2"/>
      <c r="N624" s="74"/>
      <c r="O624" t="str">
        <f t="shared" ca="1" si="9"/>
        <v xml:space="preserve"> </v>
      </c>
    </row>
    <row r="625" spans="9:15">
      <c r="I625" s="2"/>
      <c r="N625" s="74"/>
      <c r="O625" t="str">
        <f t="shared" ca="1" si="9"/>
        <v xml:space="preserve"> </v>
      </c>
    </row>
    <row r="626" spans="9:15">
      <c r="I626" s="2"/>
      <c r="N626" s="74"/>
      <c r="O626" t="str">
        <f t="shared" ca="1" si="9"/>
        <v xml:space="preserve"> </v>
      </c>
    </row>
    <row r="627" spans="9:15">
      <c r="I627" s="2"/>
      <c r="N627" s="74"/>
      <c r="O627" t="str">
        <f t="shared" ca="1" si="9"/>
        <v xml:space="preserve"> </v>
      </c>
    </row>
    <row r="628" spans="9:15">
      <c r="I628" s="2"/>
      <c r="N628" s="74"/>
      <c r="O628" t="str">
        <f t="shared" ca="1" si="9"/>
        <v xml:space="preserve"> </v>
      </c>
    </row>
    <row r="629" spans="9:15">
      <c r="I629" s="2"/>
      <c r="N629" s="74"/>
      <c r="O629" t="str">
        <f t="shared" ca="1" si="9"/>
        <v xml:space="preserve"> </v>
      </c>
    </row>
    <row r="630" spans="9:15">
      <c r="I630" s="2"/>
      <c r="N630" s="74"/>
      <c r="O630" t="str">
        <f t="shared" ca="1" si="9"/>
        <v xml:space="preserve"> </v>
      </c>
    </row>
    <row r="631" spans="9:15">
      <c r="I631" s="2"/>
      <c r="N631" s="74"/>
      <c r="O631" t="str">
        <f t="shared" ca="1" si="9"/>
        <v xml:space="preserve"> </v>
      </c>
    </row>
    <row r="632" spans="9:15">
      <c r="I632" s="2"/>
      <c r="N632" s="74"/>
      <c r="O632" t="str">
        <f t="shared" ca="1" si="9"/>
        <v xml:space="preserve"> </v>
      </c>
    </row>
    <row r="633" spans="9:15">
      <c r="I633" s="2"/>
      <c r="N633" s="74"/>
      <c r="O633" t="str">
        <f t="shared" ca="1" si="9"/>
        <v xml:space="preserve"> </v>
      </c>
    </row>
    <row r="634" spans="9:15">
      <c r="I634" s="2"/>
      <c r="N634" s="74"/>
      <c r="O634" t="str">
        <f t="shared" ca="1" si="9"/>
        <v xml:space="preserve"> </v>
      </c>
    </row>
    <row r="635" spans="9:15">
      <c r="I635" s="2"/>
      <c r="N635" s="74"/>
      <c r="O635" t="str">
        <f t="shared" ca="1" si="9"/>
        <v xml:space="preserve"> </v>
      </c>
    </row>
    <row r="636" spans="9:15">
      <c r="I636" s="2"/>
      <c r="N636" s="74"/>
      <c r="O636" t="str">
        <f t="shared" ca="1" si="9"/>
        <v xml:space="preserve"> </v>
      </c>
    </row>
    <row r="637" spans="9:15">
      <c r="I637" s="2"/>
      <c r="N637" s="74"/>
      <c r="O637" t="str">
        <f t="shared" ca="1" si="9"/>
        <v xml:space="preserve"> </v>
      </c>
    </row>
    <row r="638" spans="9:15">
      <c r="I638" s="2"/>
      <c r="N638" s="74"/>
      <c r="O638" t="str">
        <f t="shared" ca="1" si="9"/>
        <v xml:space="preserve"> </v>
      </c>
    </row>
    <row r="639" spans="9:15">
      <c r="I639" s="2"/>
      <c r="N639" s="74"/>
      <c r="O639" t="str">
        <f t="shared" ca="1" si="9"/>
        <v xml:space="preserve"> </v>
      </c>
    </row>
    <row r="640" spans="9:15">
      <c r="I640" s="2"/>
      <c r="N640" s="74"/>
      <c r="O640" t="str">
        <f t="shared" ca="1" si="9"/>
        <v xml:space="preserve"> </v>
      </c>
    </row>
    <row r="641" spans="9:15">
      <c r="I641" s="2"/>
      <c r="N641" s="74"/>
      <c r="O641" t="str">
        <f t="shared" ca="1" si="9"/>
        <v xml:space="preserve"> </v>
      </c>
    </row>
    <row r="642" spans="9:15">
      <c r="I642" s="2"/>
      <c r="N642" s="74"/>
      <c r="O642" t="str">
        <f t="shared" ref="O642:O705" ca="1" si="10">IF(ISBLANK(B642)," ",IF(ISNA(IF(($B642+10)&lt;TODAY(),"Attention retard de livraison"," "))," ",IF(($B642+10)&lt;TODAY(),"Attention retard de livraison"," ")))</f>
        <v xml:space="preserve"> </v>
      </c>
    </row>
    <row r="643" spans="9:15">
      <c r="I643" s="2"/>
      <c r="N643" s="74"/>
      <c r="O643" t="str">
        <f t="shared" ca="1" si="10"/>
        <v xml:space="preserve"> </v>
      </c>
    </row>
    <row r="644" spans="9:15">
      <c r="I644" s="2"/>
      <c r="N644" s="74"/>
      <c r="O644" t="str">
        <f t="shared" ca="1" si="10"/>
        <v xml:space="preserve"> </v>
      </c>
    </row>
    <row r="645" spans="9:15">
      <c r="I645" s="2"/>
      <c r="N645" s="74"/>
      <c r="O645" t="str">
        <f t="shared" ca="1" si="10"/>
        <v xml:space="preserve"> </v>
      </c>
    </row>
    <row r="646" spans="9:15">
      <c r="I646" s="2"/>
      <c r="N646" s="74"/>
      <c r="O646" t="str">
        <f t="shared" ca="1" si="10"/>
        <v xml:space="preserve"> </v>
      </c>
    </row>
    <row r="647" spans="9:15">
      <c r="I647" s="2"/>
      <c r="N647" s="74"/>
      <c r="O647" t="str">
        <f t="shared" ca="1" si="10"/>
        <v xml:space="preserve"> </v>
      </c>
    </row>
    <row r="648" spans="9:15">
      <c r="I648" s="2"/>
      <c r="N648" s="74"/>
      <c r="O648" t="str">
        <f t="shared" ca="1" si="10"/>
        <v xml:space="preserve"> </v>
      </c>
    </row>
    <row r="649" spans="9:15">
      <c r="I649" s="2"/>
      <c r="N649" s="74"/>
      <c r="O649" t="str">
        <f t="shared" ca="1" si="10"/>
        <v xml:space="preserve"> </v>
      </c>
    </row>
    <row r="650" spans="9:15">
      <c r="I650" s="2"/>
      <c r="N650" s="74"/>
      <c r="O650" t="str">
        <f t="shared" ca="1" si="10"/>
        <v xml:space="preserve"> </v>
      </c>
    </row>
    <row r="651" spans="9:15">
      <c r="I651" s="2"/>
      <c r="N651" s="74"/>
      <c r="O651" t="str">
        <f t="shared" ca="1" si="10"/>
        <v xml:space="preserve"> </v>
      </c>
    </row>
    <row r="652" spans="9:15">
      <c r="I652" s="2"/>
      <c r="N652" s="74"/>
      <c r="O652" t="str">
        <f t="shared" ca="1" si="10"/>
        <v xml:space="preserve"> </v>
      </c>
    </row>
    <row r="653" spans="9:15">
      <c r="I653" s="2"/>
      <c r="N653" s="74"/>
      <c r="O653" t="str">
        <f t="shared" ca="1" si="10"/>
        <v xml:space="preserve"> </v>
      </c>
    </row>
    <row r="654" spans="9:15">
      <c r="I654" s="2"/>
      <c r="N654" s="74"/>
      <c r="O654" t="str">
        <f t="shared" ca="1" si="10"/>
        <v xml:space="preserve"> </v>
      </c>
    </row>
    <row r="655" spans="9:15">
      <c r="I655" s="2"/>
      <c r="N655" s="74"/>
      <c r="O655" t="str">
        <f t="shared" ca="1" si="10"/>
        <v xml:space="preserve"> </v>
      </c>
    </row>
    <row r="656" spans="9:15">
      <c r="I656" s="2"/>
      <c r="N656" s="74"/>
      <c r="O656" t="str">
        <f t="shared" ca="1" si="10"/>
        <v xml:space="preserve"> </v>
      </c>
    </row>
    <row r="657" spans="9:15">
      <c r="I657" s="2"/>
      <c r="N657" s="74"/>
      <c r="O657" t="str">
        <f t="shared" ca="1" si="10"/>
        <v xml:space="preserve"> </v>
      </c>
    </row>
    <row r="658" spans="9:15">
      <c r="I658" s="2"/>
      <c r="N658" s="74"/>
      <c r="O658" t="str">
        <f t="shared" ca="1" si="10"/>
        <v xml:space="preserve"> </v>
      </c>
    </row>
    <row r="659" spans="9:15">
      <c r="I659" s="2"/>
      <c r="N659" s="74"/>
      <c r="O659" t="str">
        <f t="shared" ca="1" si="10"/>
        <v xml:space="preserve"> </v>
      </c>
    </row>
    <row r="660" spans="9:15">
      <c r="I660" s="2"/>
      <c r="N660" s="74"/>
      <c r="O660" t="str">
        <f t="shared" ca="1" si="10"/>
        <v xml:space="preserve"> </v>
      </c>
    </row>
    <row r="661" spans="9:15">
      <c r="I661" s="2"/>
      <c r="N661" s="74"/>
      <c r="O661" t="str">
        <f t="shared" ca="1" si="10"/>
        <v xml:space="preserve"> </v>
      </c>
    </row>
    <row r="662" spans="9:15">
      <c r="I662" s="2"/>
      <c r="N662" s="74"/>
      <c r="O662" t="str">
        <f t="shared" ca="1" si="10"/>
        <v xml:space="preserve"> </v>
      </c>
    </row>
    <row r="663" spans="9:15">
      <c r="I663" s="2"/>
      <c r="N663" s="74"/>
      <c r="O663" t="str">
        <f t="shared" ca="1" si="10"/>
        <v xml:space="preserve"> </v>
      </c>
    </row>
    <row r="664" spans="9:15">
      <c r="I664" s="2"/>
      <c r="N664" s="74"/>
      <c r="O664" t="str">
        <f t="shared" ca="1" si="10"/>
        <v xml:space="preserve"> </v>
      </c>
    </row>
    <row r="665" spans="9:15">
      <c r="I665" s="2"/>
      <c r="N665" s="74"/>
      <c r="O665" t="str">
        <f t="shared" ca="1" si="10"/>
        <v xml:space="preserve"> </v>
      </c>
    </row>
    <row r="666" spans="9:15">
      <c r="I666" s="2"/>
      <c r="N666" s="74"/>
      <c r="O666" t="str">
        <f t="shared" ca="1" si="10"/>
        <v xml:space="preserve"> </v>
      </c>
    </row>
    <row r="667" spans="9:15">
      <c r="I667" s="2"/>
      <c r="N667" s="74"/>
      <c r="O667" t="str">
        <f t="shared" ca="1" si="10"/>
        <v xml:space="preserve"> </v>
      </c>
    </row>
    <row r="668" spans="9:15">
      <c r="I668" s="2"/>
      <c r="N668" s="74"/>
      <c r="O668" t="str">
        <f t="shared" ca="1" si="10"/>
        <v xml:space="preserve"> </v>
      </c>
    </row>
    <row r="669" spans="9:15">
      <c r="I669" s="2"/>
      <c r="N669" s="74"/>
      <c r="O669" t="str">
        <f t="shared" ca="1" si="10"/>
        <v xml:space="preserve"> </v>
      </c>
    </row>
    <row r="670" spans="9:15">
      <c r="I670" s="2"/>
      <c r="N670" s="74"/>
      <c r="O670" t="str">
        <f t="shared" ca="1" si="10"/>
        <v xml:space="preserve"> </v>
      </c>
    </row>
    <row r="671" spans="9:15">
      <c r="I671" s="2"/>
      <c r="N671" s="74"/>
      <c r="O671" t="str">
        <f t="shared" ca="1" si="10"/>
        <v xml:space="preserve"> </v>
      </c>
    </row>
    <row r="672" spans="9:15">
      <c r="I672" s="2"/>
      <c r="N672" s="74"/>
      <c r="O672" t="str">
        <f t="shared" ca="1" si="10"/>
        <v xml:space="preserve"> </v>
      </c>
    </row>
    <row r="673" spans="9:15">
      <c r="I673" s="2"/>
      <c r="N673" s="74"/>
      <c r="O673" t="str">
        <f t="shared" ca="1" si="10"/>
        <v xml:space="preserve"> </v>
      </c>
    </row>
    <row r="674" spans="9:15">
      <c r="I674" s="2"/>
      <c r="N674" s="74"/>
      <c r="O674" t="str">
        <f t="shared" ca="1" si="10"/>
        <v xml:space="preserve"> </v>
      </c>
    </row>
    <row r="675" spans="9:15">
      <c r="I675" s="2"/>
      <c r="N675" s="74"/>
      <c r="O675" t="str">
        <f t="shared" ca="1" si="10"/>
        <v xml:space="preserve"> </v>
      </c>
    </row>
    <row r="676" spans="9:15">
      <c r="I676" s="2"/>
      <c r="N676" s="74"/>
      <c r="O676" t="str">
        <f t="shared" ca="1" si="10"/>
        <v xml:space="preserve"> </v>
      </c>
    </row>
    <row r="677" spans="9:15">
      <c r="I677" s="2"/>
      <c r="N677" s="74"/>
      <c r="O677" t="str">
        <f t="shared" ca="1" si="10"/>
        <v xml:space="preserve"> </v>
      </c>
    </row>
    <row r="678" spans="9:15">
      <c r="I678" s="2"/>
      <c r="N678" s="74"/>
      <c r="O678" t="str">
        <f t="shared" ca="1" si="10"/>
        <v xml:space="preserve"> </v>
      </c>
    </row>
    <row r="679" spans="9:15">
      <c r="I679" s="2"/>
      <c r="N679" s="74"/>
      <c r="O679" t="str">
        <f t="shared" ca="1" si="10"/>
        <v xml:space="preserve"> </v>
      </c>
    </row>
    <row r="680" spans="9:15">
      <c r="I680" s="2"/>
      <c r="N680" s="74"/>
      <c r="O680" t="str">
        <f t="shared" ca="1" si="10"/>
        <v xml:space="preserve"> </v>
      </c>
    </row>
    <row r="681" spans="9:15">
      <c r="I681" s="2"/>
      <c r="N681" s="74"/>
      <c r="O681" t="str">
        <f t="shared" ca="1" si="10"/>
        <v xml:space="preserve"> </v>
      </c>
    </row>
    <row r="682" spans="9:15">
      <c r="I682" s="2"/>
      <c r="N682" s="74"/>
      <c r="O682" t="str">
        <f t="shared" ca="1" si="10"/>
        <v xml:space="preserve"> </v>
      </c>
    </row>
    <row r="683" spans="9:15">
      <c r="I683" s="2"/>
      <c r="N683" s="74"/>
      <c r="O683" t="str">
        <f t="shared" ca="1" si="10"/>
        <v xml:space="preserve"> </v>
      </c>
    </row>
    <row r="684" spans="9:15">
      <c r="I684" s="2"/>
      <c r="N684" s="74"/>
      <c r="O684" t="str">
        <f t="shared" ca="1" si="10"/>
        <v xml:space="preserve"> </v>
      </c>
    </row>
    <row r="685" spans="9:15">
      <c r="I685" s="2"/>
      <c r="N685" s="74"/>
      <c r="O685" t="str">
        <f t="shared" ca="1" si="10"/>
        <v xml:space="preserve"> </v>
      </c>
    </row>
    <row r="686" spans="9:15">
      <c r="I686" s="2"/>
      <c r="N686" s="74"/>
      <c r="O686" t="str">
        <f t="shared" ca="1" si="10"/>
        <v xml:space="preserve"> </v>
      </c>
    </row>
    <row r="687" spans="9:15">
      <c r="I687" s="2"/>
      <c r="N687" s="74"/>
      <c r="O687" t="str">
        <f t="shared" ca="1" si="10"/>
        <v xml:space="preserve"> </v>
      </c>
    </row>
    <row r="688" spans="9:15">
      <c r="I688" s="2"/>
      <c r="N688" s="74"/>
      <c r="O688" t="str">
        <f t="shared" ca="1" si="10"/>
        <v xml:space="preserve"> </v>
      </c>
    </row>
    <row r="689" spans="9:15">
      <c r="I689" s="2"/>
      <c r="N689" s="74"/>
      <c r="O689" t="str">
        <f t="shared" ca="1" si="10"/>
        <v xml:space="preserve"> </v>
      </c>
    </row>
    <row r="690" spans="9:15">
      <c r="I690" s="2"/>
      <c r="N690" s="74"/>
      <c r="O690" t="str">
        <f t="shared" ca="1" si="10"/>
        <v xml:space="preserve"> </v>
      </c>
    </row>
    <row r="691" spans="9:15">
      <c r="I691" s="2"/>
      <c r="N691" s="74"/>
      <c r="O691" t="str">
        <f t="shared" ca="1" si="10"/>
        <v xml:space="preserve"> </v>
      </c>
    </row>
    <row r="692" spans="9:15">
      <c r="I692" s="2"/>
      <c r="N692" s="74"/>
      <c r="O692" t="str">
        <f t="shared" ca="1" si="10"/>
        <v xml:space="preserve"> </v>
      </c>
    </row>
    <row r="693" spans="9:15">
      <c r="I693" s="2"/>
      <c r="N693" s="74"/>
      <c r="O693" t="str">
        <f t="shared" ca="1" si="10"/>
        <v xml:space="preserve"> </v>
      </c>
    </row>
    <row r="694" spans="9:15">
      <c r="I694" s="2"/>
      <c r="N694" s="74"/>
      <c r="O694" t="str">
        <f t="shared" ca="1" si="10"/>
        <v xml:space="preserve"> </v>
      </c>
    </row>
    <row r="695" spans="9:15">
      <c r="I695" s="2"/>
      <c r="N695" s="74"/>
      <c r="O695" t="str">
        <f t="shared" ca="1" si="10"/>
        <v xml:space="preserve"> </v>
      </c>
    </row>
    <row r="696" spans="9:15">
      <c r="I696" s="2"/>
      <c r="N696" s="74"/>
      <c r="O696" t="str">
        <f t="shared" ca="1" si="10"/>
        <v xml:space="preserve"> </v>
      </c>
    </row>
    <row r="697" spans="9:15">
      <c r="I697" s="2"/>
      <c r="N697" s="74"/>
      <c r="O697" t="str">
        <f t="shared" ca="1" si="10"/>
        <v xml:space="preserve"> </v>
      </c>
    </row>
    <row r="698" spans="9:15">
      <c r="I698" s="2"/>
      <c r="N698" s="74"/>
      <c r="O698" t="str">
        <f t="shared" ca="1" si="10"/>
        <v xml:space="preserve"> </v>
      </c>
    </row>
    <row r="699" spans="9:15">
      <c r="I699" s="2"/>
      <c r="N699" s="74"/>
      <c r="O699" t="str">
        <f t="shared" ca="1" si="10"/>
        <v xml:space="preserve"> </v>
      </c>
    </row>
    <row r="700" spans="9:15">
      <c r="I700" s="2"/>
      <c r="N700" s="74"/>
      <c r="O700" t="str">
        <f t="shared" ca="1" si="10"/>
        <v xml:space="preserve"> </v>
      </c>
    </row>
    <row r="701" spans="9:15">
      <c r="I701" s="2"/>
      <c r="N701" s="74"/>
      <c r="O701" t="str">
        <f t="shared" ca="1" si="10"/>
        <v xml:space="preserve"> </v>
      </c>
    </row>
    <row r="702" spans="9:15">
      <c r="I702" s="2"/>
      <c r="N702" s="74"/>
      <c r="O702" t="str">
        <f t="shared" ca="1" si="10"/>
        <v xml:space="preserve"> </v>
      </c>
    </row>
    <row r="703" spans="9:15">
      <c r="I703" s="2"/>
      <c r="N703" s="74"/>
      <c r="O703" t="str">
        <f t="shared" ca="1" si="10"/>
        <v xml:space="preserve"> </v>
      </c>
    </row>
    <row r="704" spans="9:15">
      <c r="I704" s="2"/>
      <c r="N704" s="74"/>
      <c r="O704" t="str">
        <f t="shared" ca="1" si="10"/>
        <v xml:space="preserve"> </v>
      </c>
    </row>
    <row r="705" spans="9:15">
      <c r="I705" s="2"/>
      <c r="N705" s="74"/>
      <c r="O705" t="str">
        <f t="shared" ca="1" si="10"/>
        <v xml:space="preserve"> </v>
      </c>
    </row>
    <row r="706" spans="9:15">
      <c r="I706" s="2"/>
      <c r="N706" s="74"/>
      <c r="O706" t="str">
        <f t="shared" ref="O706:O769" ca="1" si="11">IF(ISBLANK(B706)," ",IF(ISNA(IF(($B706+10)&lt;TODAY(),"Attention retard de livraison"," "))," ",IF(($B706+10)&lt;TODAY(),"Attention retard de livraison"," ")))</f>
        <v xml:space="preserve"> </v>
      </c>
    </row>
    <row r="707" spans="9:15">
      <c r="I707" s="2"/>
      <c r="N707" s="74"/>
      <c r="O707" t="str">
        <f t="shared" ca="1" si="11"/>
        <v xml:space="preserve"> </v>
      </c>
    </row>
    <row r="708" spans="9:15">
      <c r="I708" s="2"/>
      <c r="N708" s="74"/>
      <c r="O708" t="str">
        <f t="shared" ca="1" si="11"/>
        <v xml:space="preserve"> </v>
      </c>
    </row>
    <row r="709" spans="9:15">
      <c r="I709" s="2"/>
      <c r="N709" s="74"/>
      <c r="O709" t="str">
        <f t="shared" ca="1" si="11"/>
        <v xml:space="preserve"> </v>
      </c>
    </row>
    <row r="710" spans="9:15">
      <c r="I710" s="2"/>
      <c r="N710" s="74"/>
      <c r="O710" t="str">
        <f t="shared" ca="1" si="11"/>
        <v xml:space="preserve"> </v>
      </c>
    </row>
    <row r="711" spans="9:15">
      <c r="I711" s="2"/>
      <c r="N711" s="74"/>
      <c r="O711" t="str">
        <f t="shared" ca="1" si="11"/>
        <v xml:space="preserve"> </v>
      </c>
    </row>
    <row r="712" spans="9:15">
      <c r="I712" s="2"/>
      <c r="N712" s="74"/>
      <c r="O712" t="str">
        <f t="shared" ca="1" si="11"/>
        <v xml:space="preserve"> </v>
      </c>
    </row>
    <row r="713" spans="9:15">
      <c r="I713" s="2"/>
      <c r="N713" s="74"/>
      <c r="O713" t="str">
        <f t="shared" ca="1" si="11"/>
        <v xml:space="preserve"> </v>
      </c>
    </row>
    <row r="714" spans="9:15">
      <c r="I714" s="2"/>
      <c r="N714" s="74"/>
      <c r="O714" t="str">
        <f t="shared" ca="1" si="11"/>
        <v xml:space="preserve"> </v>
      </c>
    </row>
    <row r="715" spans="9:15">
      <c r="I715" s="2"/>
      <c r="N715" s="74"/>
      <c r="O715" t="str">
        <f t="shared" ca="1" si="11"/>
        <v xml:space="preserve"> </v>
      </c>
    </row>
    <row r="716" spans="9:15">
      <c r="I716" s="2"/>
      <c r="N716" s="74"/>
      <c r="O716" t="str">
        <f t="shared" ca="1" si="11"/>
        <v xml:space="preserve"> </v>
      </c>
    </row>
    <row r="717" spans="9:15">
      <c r="I717" s="2"/>
      <c r="N717" s="74"/>
      <c r="O717" t="str">
        <f t="shared" ca="1" si="11"/>
        <v xml:space="preserve"> </v>
      </c>
    </row>
    <row r="718" spans="9:15">
      <c r="I718" s="2"/>
      <c r="N718" s="74"/>
      <c r="O718" t="str">
        <f t="shared" ca="1" si="11"/>
        <v xml:space="preserve"> </v>
      </c>
    </row>
    <row r="719" spans="9:15">
      <c r="I719" s="2"/>
      <c r="N719" s="74"/>
      <c r="O719" t="str">
        <f t="shared" ca="1" si="11"/>
        <v xml:space="preserve"> </v>
      </c>
    </row>
    <row r="720" spans="9:15">
      <c r="I720" s="2"/>
      <c r="N720" s="74"/>
      <c r="O720" t="str">
        <f t="shared" ca="1" si="11"/>
        <v xml:space="preserve"> </v>
      </c>
    </row>
    <row r="721" spans="9:15">
      <c r="I721" s="2"/>
      <c r="N721" s="74"/>
      <c r="O721" t="str">
        <f t="shared" ca="1" si="11"/>
        <v xml:space="preserve"> </v>
      </c>
    </row>
    <row r="722" spans="9:15">
      <c r="I722" s="2"/>
      <c r="N722" s="74"/>
      <c r="O722" t="str">
        <f t="shared" ca="1" si="11"/>
        <v xml:space="preserve"> </v>
      </c>
    </row>
    <row r="723" spans="9:15">
      <c r="I723" s="2"/>
      <c r="N723" s="74"/>
      <c r="O723" t="str">
        <f t="shared" ca="1" si="11"/>
        <v xml:space="preserve"> </v>
      </c>
    </row>
    <row r="724" spans="9:15">
      <c r="I724" s="2"/>
      <c r="N724" s="74"/>
      <c r="O724" t="str">
        <f t="shared" ca="1" si="11"/>
        <v xml:space="preserve"> </v>
      </c>
    </row>
    <row r="725" spans="9:15">
      <c r="I725" s="2"/>
      <c r="N725" s="74"/>
      <c r="O725" t="str">
        <f t="shared" ca="1" si="11"/>
        <v xml:space="preserve"> </v>
      </c>
    </row>
    <row r="726" spans="9:15">
      <c r="I726" s="2"/>
      <c r="N726" s="74"/>
      <c r="O726" t="str">
        <f t="shared" ca="1" si="11"/>
        <v xml:space="preserve"> </v>
      </c>
    </row>
    <row r="727" spans="9:15">
      <c r="I727" s="2"/>
      <c r="N727" s="74"/>
      <c r="O727" t="str">
        <f t="shared" ca="1" si="11"/>
        <v xml:space="preserve"> </v>
      </c>
    </row>
    <row r="728" spans="9:15">
      <c r="I728" s="2"/>
      <c r="N728" s="74"/>
      <c r="O728" t="str">
        <f t="shared" ca="1" si="11"/>
        <v xml:space="preserve"> </v>
      </c>
    </row>
    <row r="729" spans="9:15">
      <c r="I729" s="2"/>
      <c r="N729" s="74"/>
      <c r="O729" t="str">
        <f t="shared" ca="1" si="11"/>
        <v xml:space="preserve"> </v>
      </c>
    </row>
    <row r="730" spans="9:15">
      <c r="I730" s="2"/>
      <c r="N730" s="74"/>
      <c r="O730" t="str">
        <f t="shared" ca="1" si="11"/>
        <v xml:space="preserve"> </v>
      </c>
    </row>
    <row r="731" spans="9:15">
      <c r="I731" s="2"/>
      <c r="N731" s="74"/>
      <c r="O731" t="str">
        <f t="shared" ca="1" si="11"/>
        <v xml:space="preserve"> </v>
      </c>
    </row>
    <row r="732" spans="9:15">
      <c r="I732" s="2"/>
      <c r="N732" s="74"/>
      <c r="O732" t="str">
        <f t="shared" ca="1" si="11"/>
        <v xml:space="preserve"> </v>
      </c>
    </row>
    <row r="733" spans="9:15">
      <c r="I733" s="2"/>
      <c r="N733" s="74"/>
      <c r="O733" t="str">
        <f t="shared" ca="1" si="11"/>
        <v xml:space="preserve"> </v>
      </c>
    </row>
    <row r="734" spans="9:15">
      <c r="I734" s="2"/>
      <c r="N734" s="74"/>
      <c r="O734" t="str">
        <f t="shared" ca="1" si="11"/>
        <v xml:space="preserve"> </v>
      </c>
    </row>
    <row r="735" spans="9:15">
      <c r="I735" s="2"/>
      <c r="N735" s="74"/>
      <c r="O735" t="str">
        <f t="shared" ca="1" si="11"/>
        <v xml:space="preserve"> </v>
      </c>
    </row>
    <row r="736" spans="9:15">
      <c r="I736" s="2"/>
      <c r="N736" s="74"/>
      <c r="O736" t="str">
        <f t="shared" ca="1" si="11"/>
        <v xml:space="preserve"> </v>
      </c>
    </row>
    <row r="737" spans="9:15">
      <c r="I737" s="2"/>
      <c r="N737" s="74"/>
      <c r="O737" t="str">
        <f t="shared" ca="1" si="11"/>
        <v xml:space="preserve"> </v>
      </c>
    </row>
    <row r="738" spans="9:15">
      <c r="I738" s="2"/>
      <c r="N738" s="74"/>
      <c r="O738" t="str">
        <f t="shared" ca="1" si="11"/>
        <v xml:space="preserve"> </v>
      </c>
    </row>
    <row r="739" spans="9:15">
      <c r="I739" s="2"/>
      <c r="N739" s="74"/>
      <c r="O739" t="str">
        <f t="shared" ca="1" si="11"/>
        <v xml:space="preserve"> </v>
      </c>
    </row>
    <row r="740" spans="9:15">
      <c r="I740" s="2"/>
      <c r="N740" s="74"/>
      <c r="O740" t="str">
        <f t="shared" ca="1" si="11"/>
        <v xml:space="preserve"> </v>
      </c>
    </row>
    <row r="741" spans="9:15">
      <c r="I741" s="2"/>
      <c r="N741" s="74"/>
      <c r="O741" t="str">
        <f t="shared" ca="1" si="11"/>
        <v xml:space="preserve"> </v>
      </c>
    </row>
    <row r="742" spans="9:15">
      <c r="I742" s="2"/>
      <c r="N742" s="74"/>
      <c r="O742" t="str">
        <f t="shared" ca="1" si="11"/>
        <v xml:space="preserve"> </v>
      </c>
    </row>
    <row r="743" spans="9:15">
      <c r="I743" s="2"/>
      <c r="N743" s="74"/>
      <c r="O743" t="str">
        <f t="shared" ca="1" si="11"/>
        <v xml:space="preserve"> </v>
      </c>
    </row>
    <row r="744" spans="9:15">
      <c r="I744" s="2"/>
      <c r="N744" s="74"/>
      <c r="O744" t="str">
        <f t="shared" ca="1" si="11"/>
        <v xml:space="preserve"> </v>
      </c>
    </row>
    <row r="745" spans="9:15">
      <c r="I745" s="2"/>
      <c r="N745" s="74"/>
      <c r="O745" t="str">
        <f t="shared" ca="1" si="11"/>
        <v xml:space="preserve"> </v>
      </c>
    </row>
    <row r="746" spans="9:15">
      <c r="I746" s="2"/>
      <c r="N746" s="74"/>
      <c r="O746" t="str">
        <f t="shared" ca="1" si="11"/>
        <v xml:space="preserve"> </v>
      </c>
    </row>
    <row r="747" spans="9:15">
      <c r="I747" s="2"/>
      <c r="N747" s="74"/>
      <c r="O747" t="str">
        <f t="shared" ca="1" si="11"/>
        <v xml:space="preserve"> </v>
      </c>
    </row>
    <row r="748" spans="9:15">
      <c r="I748" s="2"/>
      <c r="N748" s="74"/>
      <c r="O748" t="str">
        <f t="shared" ca="1" si="11"/>
        <v xml:space="preserve"> </v>
      </c>
    </row>
    <row r="749" spans="9:15">
      <c r="I749" s="2"/>
      <c r="N749" s="74"/>
      <c r="O749" t="str">
        <f t="shared" ca="1" si="11"/>
        <v xml:space="preserve"> </v>
      </c>
    </row>
    <row r="750" spans="9:15">
      <c r="I750" s="2"/>
      <c r="N750" s="74"/>
      <c r="O750" t="str">
        <f t="shared" ca="1" si="11"/>
        <v xml:space="preserve"> </v>
      </c>
    </row>
    <row r="751" spans="9:15">
      <c r="I751" s="2"/>
      <c r="N751" s="74"/>
      <c r="O751" t="str">
        <f t="shared" ca="1" si="11"/>
        <v xml:space="preserve"> </v>
      </c>
    </row>
    <row r="752" spans="9:15">
      <c r="I752" s="2"/>
      <c r="N752" s="74"/>
      <c r="O752" t="str">
        <f t="shared" ca="1" si="11"/>
        <v xml:space="preserve"> </v>
      </c>
    </row>
    <row r="753" spans="9:15">
      <c r="I753" s="2"/>
      <c r="N753" s="74"/>
      <c r="O753" t="str">
        <f t="shared" ca="1" si="11"/>
        <v xml:space="preserve"> </v>
      </c>
    </row>
    <row r="754" spans="9:15">
      <c r="I754" s="2"/>
      <c r="N754" s="74"/>
      <c r="O754" t="str">
        <f t="shared" ca="1" si="11"/>
        <v xml:space="preserve"> </v>
      </c>
    </row>
    <row r="755" spans="9:15">
      <c r="I755" s="2"/>
      <c r="N755" s="74"/>
      <c r="O755" t="str">
        <f t="shared" ca="1" si="11"/>
        <v xml:space="preserve"> </v>
      </c>
    </row>
    <row r="756" spans="9:15">
      <c r="I756" s="2"/>
      <c r="N756" s="74"/>
      <c r="O756" t="str">
        <f t="shared" ca="1" si="11"/>
        <v xml:space="preserve"> </v>
      </c>
    </row>
    <row r="757" spans="9:15">
      <c r="I757" s="2"/>
      <c r="N757" s="74"/>
      <c r="O757" t="str">
        <f t="shared" ca="1" si="11"/>
        <v xml:space="preserve"> </v>
      </c>
    </row>
    <row r="758" spans="9:15">
      <c r="I758" s="2"/>
      <c r="N758" s="74"/>
      <c r="O758" t="str">
        <f t="shared" ca="1" si="11"/>
        <v xml:space="preserve"> </v>
      </c>
    </row>
    <row r="759" spans="9:15">
      <c r="I759" s="2"/>
      <c r="N759" s="74"/>
      <c r="O759" t="str">
        <f t="shared" ca="1" si="11"/>
        <v xml:space="preserve"> </v>
      </c>
    </row>
    <row r="760" spans="9:15">
      <c r="I760" s="2"/>
      <c r="N760" s="74"/>
      <c r="O760" t="str">
        <f t="shared" ca="1" si="11"/>
        <v xml:space="preserve"> </v>
      </c>
    </row>
    <row r="761" spans="9:15">
      <c r="I761" s="2"/>
      <c r="N761" s="74"/>
      <c r="O761" t="str">
        <f t="shared" ca="1" si="11"/>
        <v xml:space="preserve"> </v>
      </c>
    </row>
    <row r="762" spans="9:15">
      <c r="I762" s="2"/>
      <c r="N762" s="74"/>
      <c r="O762" t="str">
        <f t="shared" ca="1" si="11"/>
        <v xml:space="preserve"> </v>
      </c>
    </row>
    <row r="763" spans="9:15">
      <c r="I763" s="2"/>
      <c r="N763" s="74"/>
      <c r="O763" t="str">
        <f t="shared" ca="1" si="11"/>
        <v xml:space="preserve"> </v>
      </c>
    </row>
    <row r="764" spans="9:15">
      <c r="I764" s="2"/>
      <c r="N764" s="74"/>
      <c r="O764" t="str">
        <f t="shared" ca="1" si="11"/>
        <v xml:space="preserve"> </v>
      </c>
    </row>
    <row r="765" spans="9:15">
      <c r="I765" s="2"/>
      <c r="N765" s="74"/>
      <c r="O765" t="str">
        <f t="shared" ca="1" si="11"/>
        <v xml:space="preserve"> </v>
      </c>
    </row>
    <row r="766" spans="9:15">
      <c r="I766" s="2"/>
      <c r="N766" s="74"/>
      <c r="O766" t="str">
        <f t="shared" ca="1" si="11"/>
        <v xml:space="preserve"> </v>
      </c>
    </row>
    <row r="767" spans="9:15">
      <c r="I767" s="2"/>
      <c r="N767" s="74"/>
      <c r="O767" t="str">
        <f t="shared" ca="1" si="11"/>
        <v xml:space="preserve"> </v>
      </c>
    </row>
    <row r="768" spans="9:15">
      <c r="I768" s="2"/>
      <c r="N768" s="74"/>
      <c r="O768" t="str">
        <f t="shared" ca="1" si="11"/>
        <v xml:space="preserve"> </v>
      </c>
    </row>
    <row r="769" spans="9:15">
      <c r="I769" s="2"/>
      <c r="N769" s="74"/>
      <c r="O769" t="str">
        <f t="shared" ca="1" si="11"/>
        <v xml:space="preserve"> </v>
      </c>
    </row>
    <row r="770" spans="9:15">
      <c r="I770" s="2"/>
      <c r="N770" s="74"/>
      <c r="O770" t="str">
        <f t="shared" ref="O770:O833" ca="1" si="12">IF(ISBLANK(B770)," ",IF(ISNA(IF(($B770+10)&lt;TODAY(),"Attention retard de livraison"," "))," ",IF(($B770+10)&lt;TODAY(),"Attention retard de livraison"," ")))</f>
        <v xml:space="preserve"> </v>
      </c>
    </row>
    <row r="771" spans="9:15">
      <c r="I771" s="2"/>
      <c r="N771" s="74"/>
      <c r="O771" t="str">
        <f t="shared" ca="1" si="12"/>
        <v xml:space="preserve"> </v>
      </c>
    </row>
    <row r="772" spans="9:15">
      <c r="I772" s="2"/>
      <c r="N772" s="74"/>
      <c r="O772" t="str">
        <f t="shared" ca="1" si="12"/>
        <v xml:space="preserve"> </v>
      </c>
    </row>
    <row r="773" spans="9:15">
      <c r="I773" s="2"/>
      <c r="N773" s="74"/>
      <c r="O773" t="str">
        <f t="shared" ca="1" si="12"/>
        <v xml:space="preserve"> </v>
      </c>
    </row>
    <row r="774" spans="9:15">
      <c r="I774" s="2"/>
      <c r="N774" s="74"/>
      <c r="O774" t="str">
        <f t="shared" ca="1" si="12"/>
        <v xml:space="preserve"> </v>
      </c>
    </row>
    <row r="775" spans="9:15">
      <c r="I775" s="2"/>
      <c r="N775" s="74"/>
      <c r="O775" t="str">
        <f t="shared" ca="1" si="12"/>
        <v xml:space="preserve"> </v>
      </c>
    </row>
    <row r="776" spans="9:15">
      <c r="I776" s="2"/>
      <c r="N776" s="74"/>
      <c r="O776" t="str">
        <f t="shared" ca="1" si="12"/>
        <v xml:space="preserve"> </v>
      </c>
    </row>
    <row r="777" spans="9:15">
      <c r="I777" s="2"/>
      <c r="N777" s="74"/>
      <c r="O777" t="str">
        <f t="shared" ca="1" si="12"/>
        <v xml:space="preserve"> </v>
      </c>
    </row>
    <row r="778" spans="9:15">
      <c r="I778" s="2"/>
      <c r="N778" s="74"/>
      <c r="O778" t="str">
        <f t="shared" ca="1" si="12"/>
        <v xml:space="preserve"> </v>
      </c>
    </row>
    <row r="779" spans="9:15">
      <c r="I779" s="2"/>
      <c r="N779" s="74"/>
      <c r="O779" t="str">
        <f t="shared" ca="1" si="12"/>
        <v xml:space="preserve"> </v>
      </c>
    </row>
    <row r="780" spans="9:15">
      <c r="I780" s="2"/>
      <c r="N780" s="74"/>
      <c r="O780" t="str">
        <f t="shared" ca="1" si="12"/>
        <v xml:space="preserve"> </v>
      </c>
    </row>
    <row r="781" spans="9:15">
      <c r="I781" s="2"/>
      <c r="N781" s="74"/>
      <c r="O781" t="str">
        <f t="shared" ca="1" si="12"/>
        <v xml:space="preserve"> </v>
      </c>
    </row>
    <row r="782" spans="9:15">
      <c r="I782" s="2"/>
      <c r="N782" s="74"/>
      <c r="O782" t="str">
        <f t="shared" ca="1" si="12"/>
        <v xml:space="preserve"> </v>
      </c>
    </row>
    <row r="783" spans="9:15">
      <c r="I783" s="2"/>
      <c r="N783" s="74"/>
      <c r="O783" t="str">
        <f t="shared" ca="1" si="12"/>
        <v xml:space="preserve"> </v>
      </c>
    </row>
    <row r="784" spans="9:15">
      <c r="I784" s="2"/>
      <c r="N784" s="74"/>
      <c r="O784" t="str">
        <f t="shared" ca="1" si="12"/>
        <v xml:space="preserve"> </v>
      </c>
    </row>
    <row r="785" spans="9:15">
      <c r="I785" s="2"/>
      <c r="N785" s="74"/>
      <c r="O785" t="str">
        <f t="shared" ca="1" si="12"/>
        <v xml:space="preserve"> </v>
      </c>
    </row>
    <row r="786" spans="9:15">
      <c r="I786" s="2"/>
      <c r="N786" s="74"/>
      <c r="O786" t="str">
        <f t="shared" ca="1" si="12"/>
        <v xml:space="preserve"> </v>
      </c>
    </row>
    <row r="787" spans="9:15">
      <c r="I787" s="2"/>
      <c r="N787" s="74"/>
      <c r="O787" t="str">
        <f t="shared" ca="1" si="12"/>
        <v xml:space="preserve"> </v>
      </c>
    </row>
    <row r="788" spans="9:15">
      <c r="I788" s="2"/>
      <c r="N788" s="74"/>
      <c r="O788" t="str">
        <f t="shared" ca="1" si="12"/>
        <v xml:space="preserve"> </v>
      </c>
    </row>
    <row r="789" spans="9:15">
      <c r="I789" s="2"/>
      <c r="N789" s="74"/>
      <c r="O789" t="str">
        <f t="shared" ca="1" si="12"/>
        <v xml:space="preserve"> </v>
      </c>
    </row>
    <row r="790" spans="9:15">
      <c r="I790" s="2"/>
      <c r="N790" s="74"/>
      <c r="O790" t="str">
        <f t="shared" ca="1" si="12"/>
        <v xml:space="preserve"> </v>
      </c>
    </row>
    <row r="791" spans="9:15">
      <c r="I791" s="2"/>
      <c r="N791" s="74"/>
      <c r="O791" t="str">
        <f t="shared" ca="1" si="12"/>
        <v xml:space="preserve"> </v>
      </c>
    </row>
    <row r="792" spans="9:15">
      <c r="I792" s="2"/>
      <c r="N792" s="74"/>
      <c r="O792" t="str">
        <f t="shared" ca="1" si="12"/>
        <v xml:space="preserve"> </v>
      </c>
    </row>
    <row r="793" spans="9:15">
      <c r="I793" s="2"/>
      <c r="N793" s="74"/>
      <c r="O793" t="str">
        <f t="shared" ca="1" si="12"/>
        <v xml:space="preserve"> </v>
      </c>
    </row>
    <row r="794" spans="9:15">
      <c r="I794" s="2"/>
      <c r="N794" s="74"/>
      <c r="O794" t="str">
        <f t="shared" ca="1" si="12"/>
        <v xml:space="preserve"> </v>
      </c>
    </row>
    <row r="795" spans="9:15">
      <c r="I795" s="2"/>
      <c r="N795" s="74"/>
      <c r="O795" t="str">
        <f t="shared" ca="1" si="12"/>
        <v xml:space="preserve"> </v>
      </c>
    </row>
    <row r="796" spans="9:15">
      <c r="I796" s="2"/>
      <c r="N796" s="74"/>
      <c r="O796" t="str">
        <f t="shared" ca="1" si="12"/>
        <v xml:space="preserve"> </v>
      </c>
    </row>
    <row r="797" spans="9:15">
      <c r="I797" s="2"/>
      <c r="N797" s="74"/>
      <c r="O797" t="str">
        <f t="shared" ca="1" si="12"/>
        <v xml:space="preserve"> </v>
      </c>
    </row>
    <row r="798" spans="9:15">
      <c r="I798" s="2"/>
      <c r="N798" s="74"/>
      <c r="O798" t="str">
        <f t="shared" ca="1" si="12"/>
        <v xml:space="preserve"> </v>
      </c>
    </row>
    <row r="799" spans="9:15">
      <c r="I799" s="2"/>
      <c r="N799" s="74"/>
      <c r="O799" t="str">
        <f t="shared" ca="1" si="12"/>
        <v xml:space="preserve"> </v>
      </c>
    </row>
    <row r="800" spans="9:15">
      <c r="I800" s="2"/>
      <c r="N800" s="74"/>
      <c r="O800" t="str">
        <f t="shared" ca="1" si="12"/>
        <v xml:space="preserve"> </v>
      </c>
    </row>
    <row r="801" spans="9:15">
      <c r="I801" s="2"/>
      <c r="N801" s="74"/>
      <c r="O801" t="str">
        <f t="shared" ca="1" si="12"/>
        <v xml:space="preserve"> </v>
      </c>
    </row>
    <row r="802" spans="9:15">
      <c r="I802" s="2"/>
      <c r="N802" s="74"/>
      <c r="O802" t="str">
        <f t="shared" ca="1" si="12"/>
        <v xml:space="preserve"> </v>
      </c>
    </row>
    <row r="803" spans="9:15">
      <c r="I803" s="2"/>
      <c r="N803" s="74"/>
      <c r="O803" t="str">
        <f t="shared" ca="1" si="12"/>
        <v xml:space="preserve"> </v>
      </c>
    </row>
    <row r="804" spans="9:15">
      <c r="I804" s="2"/>
      <c r="N804" s="74"/>
      <c r="O804" t="str">
        <f t="shared" ca="1" si="12"/>
        <v xml:space="preserve"> </v>
      </c>
    </row>
    <row r="805" spans="9:15">
      <c r="I805" s="2"/>
      <c r="N805" s="74"/>
      <c r="O805" t="str">
        <f t="shared" ca="1" si="12"/>
        <v xml:space="preserve"> </v>
      </c>
    </row>
    <row r="806" spans="9:15">
      <c r="I806" s="2"/>
      <c r="N806" s="74"/>
      <c r="O806" t="str">
        <f t="shared" ca="1" si="12"/>
        <v xml:space="preserve"> </v>
      </c>
    </row>
    <row r="807" spans="9:15">
      <c r="I807" s="2"/>
      <c r="N807" s="74"/>
      <c r="O807" t="str">
        <f t="shared" ca="1" si="12"/>
        <v xml:space="preserve"> </v>
      </c>
    </row>
    <row r="808" spans="9:15">
      <c r="I808" s="2"/>
      <c r="N808" s="74"/>
      <c r="O808" t="str">
        <f t="shared" ca="1" si="12"/>
        <v xml:space="preserve"> </v>
      </c>
    </row>
    <row r="809" spans="9:15">
      <c r="I809" s="2"/>
      <c r="N809" s="74"/>
      <c r="O809" t="str">
        <f t="shared" ca="1" si="12"/>
        <v xml:space="preserve"> </v>
      </c>
    </row>
    <row r="810" spans="9:15">
      <c r="I810" s="2"/>
      <c r="N810" s="74"/>
      <c r="O810" t="str">
        <f t="shared" ca="1" si="12"/>
        <v xml:space="preserve"> </v>
      </c>
    </row>
    <row r="811" spans="9:15">
      <c r="I811" s="2"/>
      <c r="N811" s="74"/>
      <c r="O811" t="str">
        <f t="shared" ca="1" si="12"/>
        <v xml:space="preserve"> </v>
      </c>
    </row>
    <row r="812" spans="9:15">
      <c r="I812" s="2"/>
      <c r="N812" s="74"/>
      <c r="O812" t="str">
        <f t="shared" ca="1" si="12"/>
        <v xml:space="preserve"> </v>
      </c>
    </row>
    <row r="813" spans="9:15">
      <c r="I813" s="2"/>
      <c r="N813" s="74"/>
      <c r="O813" t="str">
        <f t="shared" ca="1" si="12"/>
        <v xml:space="preserve"> </v>
      </c>
    </row>
    <row r="814" spans="9:15">
      <c r="I814" s="2"/>
      <c r="N814" s="74"/>
      <c r="O814" t="str">
        <f t="shared" ca="1" si="12"/>
        <v xml:space="preserve"> </v>
      </c>
    </row>
    <row r="815" spans="9:15">
      <c r="I815" s="2"/>
      <c r="N815" s="74"/>
      <c r="O815" t="str">
        <f t="shared" ca="1" si="12"/>
        <v xml:space="preserve"> </v>
      </c>
    </row>
    <row r="816" spans="9:15">
      <c r="I816" s="2"/>
      <c r="N816" s="74"/>
      <c r="O816" t="str">
        <f t="shared" ca="1" si="12"/>
        <v xml:space="preserve"> </v>
      </c>
    </row>
    <row r="817" spans="9:15">
      <c r="I817" s="2"/>
      <c r="N817" s="74"/>
      <c r="O817" t="str">
        <f t="shared" ca="1" si="12"/>
        <v xml:space="preserve"> </v>
      </c>
    </row>
    <row r="818" spans="9:15">
      <c r="I818" s="2"/>
      <c r="N818" s="74"/>
      <c r="O818" t="str">
        <f t="shared" ca="1" si="12"/>
        <v xml:space="preserve"> </v>
      </c>
    </row>
    <row r="819" spans="9:15">
      <c r="I819" s="2"/>
      <c r="N819" s="74"/>
      <c r="O819" t="str">
        <f t="shared" ca="1" si="12"/>
        <v xml:space="preserve"> </v>
      </c>
    </row>
    <row r="820" spans="9:15">
      <c r="I820" s="2"/>
      <c r="N820" s="74"/>
      <c r="O820" t="str">
        <f t="shared" ca="1" si="12"/>
        <v xml:space="preserve"> </v>
      </c>
    </row>
    <row r="821" spans="9:15">
      <c r="I821" s="2"/>
      <c r="N821" s="74"/>
      <c r="O821" t="str">
        <f t="shared" ca="1" si="12"/>
        <v xml:space="preserve"> </v>
      </c>
    </row>
    <row r="822" spans="9:15">
      <c r="I822" s="2"/>
      <c r="N822" s="74"/>
      <c r="O822" t="str">
        <f t="shared" ca="1" si="12"/>
        <v xml:space="preserve"> </v>
      </c>
    </row>
    <row r="823" spans="9:15">
      <c r="I823" s="2"/>
      <c r="N823" s="74"/>
      <c r="O823" t="str">
        <f t="shared" ca="1" si="12"/>
        <v xml:space="preserve"> </v>
      </c>
    </row>
    <row r="824" spans="9:15">
      <c r="I824" s="2"/>
      <c r="N824" s="74"/>
      <c r="O824" t="str">
        <f t="shared" ca="1" si="12"/>
        <v xml:space="preserve"> </v>
      </c>
    </row>
    <row r="825" spans="9:15">
      <c r="I825" s="2"/>
      <c r="N825" s="74"/>
      <c r="O825" t="str">
        <f t="shared" ca="1" si="12"/>
        <v xml:space="preserve"> </v>
      </c>
    </row>
    <row r="826" spans="9:15">
      <c r="I826" s="2"/>
      <c r="N826" s="74"/>
      <c r="O826" t="str">
        <f t="shared" ca="1" si="12"/>
        <v xml:space="preserve"> </v>
      </c>
    </row>
    <row r="827" spans="9:15">
      <c r="I827" s="2"/>
      <c r="N827" s="74"/>
      <c r="O827" t="str">
        <f t="shared" ca="1" si="12"/>
        <v xml:space="preserve"> </v>
      </c>
    </row>
    <row r="828" spans="9:15">
      <c r="I828" s="2"/>
      <c r="N828" s="74"/>
      <c r="O828" t="str">
        <f t="shared" ca="1" si="12"/>
        <v xml:space="preserve"> </v>
      </c>
    </row>
    <row r="829" spans="9:15">
      <c r="I829" s="2"/>
      <c r="N829" s="74"/>
      <c r="O829" t="str">
        <f t="shared" ca="1" si="12"/>
        <v xml:space="preserve"> </v>
      </c>
    </row>
    <row r="830" spans="9:15">
      <c r="I830" s="2"/>
      <c r="N830" s="74"/>
      <c r="O830" t="str">
        <f t="shared" ca="1" si="12"/>
        <v xml:space="preserve"> </v>
      </c>
    </row>
    <row r="831" spans="9:15">
      <c r="I831" s="2"/>
      <c r="N831" s="74"/>
      <c r="O831" t="str">
        <f t="shared" ca="1" si="12"/>
        <v xml:space="preserve"> </v>
      </c>
    </row>
    <row r="832" spans="9:15">
      <c r="I832" s="2"/>
      <c r="N832" s="74"/>
      <c r="O832" t="str">
        <f t="shared" ca="1" si="12"/>
        <v xml:space="preserve"> </v>
      </c>
    </row>
    <row r="833" spans="9:15">
      <c r="I833" s="2"/>
      <c r="N833" s="74"/>
      <c r="O833" t="str">
        <f t="shared" ca="1" si="12"/>
        <v xml:space="preserve"> </v>
      </c>
    </row>
    <row r="834" spans="9:15">
      <c r="I834" s="2"/>
      <c r="N834" s="74"/>
      <c r="O834" t="str">
        <f t="shared" ref="O834:O854" ca="1" si="13">IF(ISBLANK(B834)," ",IF(ISNA(IF(($B834+10)&lt;TODAY(),"Attention retard de livraison"," "))," ",IF(($B834+10)&lt;TODAY(),"Attention retard de livraison"," ")))</f>
        <v xml:space="preserve"> </v>
      </c>
    </row>
    <row r="835" spans="9:15">
      <c r="I835" s="2"/>
      <c r="N835" s="74"/>
      <c r="O835" t="str">
        <f t="shared" ca="1" si="13"/>
        <v xml:space="preserve"> </v>
      </c>
    </row>
    <row r="836" spans="9:15">
      <c r="I836" s="2"/>
      <c r="N836" s="74"/>
      <c r="O836" t="str">
        <f t="shared" ca="1" si="13"/>
        <v xml:space="preserve"> </v>
      </c>
    </row>
    <row r="837" spans="9:15">
      <c r="I837" s="2"/>
      <c r="N837" s="74"/>
      <c r="O837" t="str">
        <f t="shared" ca="1" si="13"/>
        <v xml:space="preserve"> </v>
      </c>
    </row>
    <row r="838" spans="9:15">
      <c r="I838" s="2"/>
      <c r="N838" s="74"/>
      <c r="O838" t="str">
        <f t="shared" ca="1" si="13"/>
        <v xml:space="preserve"> </v>
      </c>
    </row>
    <row r="839" spans="9:15">
      <c r="I839" s="2"/>
      <c r="N839" s="74"/>
      <c r="O839" t="str">
        <f t="shared" ca="1" si="13"/>
        <v xml:space="preserve"> </v>
      </c>
    </row>
    <row r="840" spans="9:15">
      <c r="I840" s="2"/>
      <c r="N840" s="74"/>
      <c r="O840" t="str">
        <f t="shared" ca="1" si="13"/>
        <v xml:space="preserve"> </v>
      </c>
    </row>
    <row r="841" spans="9:15">
      <c r="I841" s="2"/>
      <c r="N841" s="74"/>
      <c r="O841" t="str">
        <f t="shared" ca="1" si="13"/>
        <v xml:space="preserve"> </v>
      </c>
    </row>
    <row r="842" spans="9:15">
      <c r="I842" s="2"/>
      <c r="N842" s="74"/>
      <c r="O842" t="str">
        <f t="shared" ca="1" si="13"/>
        <v xml:space="preserve"> </v>
      </c>
    </row>
    <row r="843" spans="9:15">
      <c r="I843" s="2"/>
      <c r="N843" s="74"/>
      <c r="O843" t="str">
        <f t="shared" ca="1" si="13"/>
        <v xml:space="preserve"> </v>
      </c>
    </row>
    <row r="844" spans="9:15">
      <c r="I844" s="2"/>
      <c r="N844" s="74"/>
      <c r="O844" t="str">
        <f t="shared" ca="1" si="13"/>
        <v xml:space="preserve"> </v>
      </c>
    </row>
    <row r="845" spans="9:15">
      <c r="I845" s="2"/>
      <c r="N845" s="74"/>
      <c r="O845" t="str">
        <f t="shared" ca="1" si="13"/>
        <v xml:space="preserve"> </v>
      </c>
    </row>
    <row r="846" spans="9:15">
      <c r="I846" s="2"/>
      <c r="N846" s="74"/>
      <c r="O846" t="str">
        <f t="shared" ca="1" si="13"/>
        <v xml:space="preserve"> </v>
      </c>
    </row>
    <row r="847" spans="9:15">
      <c r="I847" s="2"/>
      <c r="N847" s="74"/>
      <c r="O847" t="str">
        <f t="shared" ca="1" si="13"/>
        <v xml:space="preserve"> </v>
      </c>
    </row>
    <row r="848" spans="9:15">
      <c r="I848" s="2"/>
      <c r="N848" s="74"/>
      <c r="O848" t="str">
        <f t="shared" ca="1" si="13"/>
        <v xml:space="preserve"> </v>
      </c>
    </row>
    <row r="849" spans="9:15">
      <c r="I849" s="2"/>
      <c r="N849" s="74"/>
      <c r="O849" t="str">
        <f t="shared" ca="1" si="13"/>
        <v xml:space="preserve"> </v>
      </c>
    </row>
    <row r="850" spans="9:15">
      <c r="I850" s="2"/>
      <c r="N850" s="74"/>
      <c r="O850" t="str">
        <f t="shared" ca="1" si="13"/>
        <v xml:space="preserve"> </v>
      </c>
    </row>
    <row r="851" spans="9:15">
      <c r="I851" s="2"/>
      <c r="N851" s="74"/>
      <c r="O851" t="str">
        <f t="shared" ca="1" si="13"/>
        <v xml:space="preserve"> </v>
      </c>
    </row>
    <row r="852" spans="9:15">
      <c r="I852" s="2"/>
      <c r="N852" s="74"/>
      <c r="O852" t="str">
        <f t="shared" ca="1" si="13"/>
        <v xml:space="preserve"> </v>
      </c>
    </row>
    <row r="853" spans="9:15">
      <c r="I853" s="2"/>
      <c r="N853" s="74"/>
      <c r="O853" t="str">
        <f t="shared" ca="1" si="13"/>
        <v xml:space="preserve"> </v>
      </c>
    </row>
    <row r="854" spans="9:15">
      <c r="I854" s="2"/>
      <c r="N854" s="74"/>
      <c r="O854" t="str">
        <f t="shared" ca="1" si="13"/>
        <v xml:space="preserve"> </v>
      </c>
    </row>
    <row r="855" spans="9:15">
      <c r="I855" s="2"/>
      <c r="N855" s="74"/>
    </row>
    <row r="856" spans="9:15">
      <c r="I856" s="2"/>
      <c r="N856" s="74"/>
    </row>
    <row r="857" spans="9:15">
      <c r="I857" s="2"/>
      <c r="N857" s="74"/>
    </row>
    <row r="858" spans="9:15">
      <c r="I858" s="2"/>
      <c r="N858" s="74"/>
    </row>
    <row r="859" spans="9:15">
      <c r="I859" s="2"/>
      <c r="N859" s="74"/>
    </row>
    <row r="860" spans="9:15">
      <c r="I860" s="2"/>
      <c r="N860" s="74"/>
    </row>
    <row r="861" spans="9:15">
      <c r="I861" s="2"/>
      <c r="N861" s="74"/>
    </row>
    <row r="862" spans="9:15">
      <c r="I862" s="2"/>
      <c r="N862" s="74"/>
    </row>
    <row r="863" spans="9:15">
      <c r="I863" s="2"/>
      <c r="N863" s="74"/>
    </row>
    <row r="864" spans="9:15">
      <c r="I864" s="2"/>
      <c r="N864" s="74"/>
    </row>
    <row r="865" spans="9:14">
      <c r="I865" s="2"/>
      <c r="N865" s="74"/>
    </row>
    <row r="866" spans="9:14">
      <c r="I866" s="2"/>
      <c r="N866" s="74"/>
    </row>
    <row r="867" spans="9:14">
      <c r="I867" s="2"/>
      <c r="N867" s="74"/>
    </row>
    <row r="868" spans="9:14">
      <c r="I868" s="2"/>
      <c r="N868" s="74"/>
    </row>
    <row r="869" spans="9:14">
      <c r="I869" s="2"/>
      <c r="N869" s="74"/>
    </row>
    <row r="870" spans="9:14">
      <c r="I870" s="2"/>
      <c r="N870" s="74"/>
    </row>
    <row r="871" spans="9:14">
      <c r="I871" s="2"/>
      <c r="N871" s="74"/>
    </row>
    <row r="872" spans="9:14">
      <c r="I872" s="2"/>
      <c r="N872" s="74"/>
    </row>
    <row r="873" spans="9:14">
      <c r="I873" s="2"/>
      <c r="N873" s="74"/>
    </row>
    <row r="874" spans="9:14">
      <c r="I874" s="2"/>
      <c r="N874" s="74"/>
    </row>
    <row r="875" spans="9:14">
      <c r="I875" s="2"/>
      <c r="N875" s="74"/>
    </row>
    <row r="876" spans="9:14">
      <c r="I876" s="2"/>
      <c r="N876" s="74"/>
    </row>
    <row r="877" spans="9:14">
      <c r="I877" s="2"/>
      <c r="N877" s="74"/>
    </row>
    <row r="878" spans="9:14">
      <c r="I878" s="2"/>
      <c r="N878" s="74"/>
    </row>
    <row r="879" spans="9:14">
      <c r="I879" s="2"/>
      <c r="N879" s="74"/>
    </row>
    <row r="880" spans="9:14">
      <c r="I880" s="2"/>
      <c r="N880" s="74"/>
    </row>
    <row r="881" spans="9:14">
      <c r="I881" s="2"/>
      <c r="N881" s="74"/>
    </row>
    <row r="882" spans="9:14">
      <c r="I882" s="2"/>
      <c r="N882" s="74"/>
    </row>
    <row r="883" spans="9:14">
      <c r="I883" s="2"/>
      <c r="N883" s="74"/>
    </row>
    <row r="884" spans="9:14">
      <c r="I884" s="2"/>
      <c r="N884" s="74"/>
    </row>
    <row r="885" spans="9:14">
      <c r="I885" s="2"/>
      <c r="N885" s="74"/>
    </row>
    <row r="886" spans="9:14">
      <c r="I886" s="2"/>
      <c r="N886" s="74"/>
    </row>
    <row r="887" spans="9:14">
      <c r="I887" s="2"/>
      <c r="N887" s="74"/>
    </row>
    <row r="888" spans="9:14">
      <c r="I888" s="2"/>
      <c r="N888" s="74"/>
    </row>
    <row r="889" spans="9:14">
      <c r="I889" s="2"/>
      <c r="N889" s="74"/>
    </row>
    <row r="890" spans="9:14">
      <c r="I890" s="2"/>
      <c r="N890" s="74"/>
    </row>
    <row r="891" spans="9:14">
      <c r="I891" s="2"/>
      <c r="N891" s="74"/>
    </row>
    <row r="892" spans="9:14">
      <c r="I892" s="2"/>
      <c r="N892" s="74"/>
    </row>
    <row r="893" spans="9:14">
      <c r="I893" s="2"/>
      <c r="N893" s="74"/>
    </row>
    <row r="894" spans="9:14">
      <c r="I894" s="2"/>
      <c r="N894" s="74"/>
    </row>
    <row r="895" spans="9:14">
      <c r="I895" s="2"/>
      <c r="N895" s="74"/>
    </row>
    <row r="896" spans="9:14">
      <c r="I896" s="2"/>
      <c r="N896" s="74"/>
    </row>
    <row r="897" spans="9:14">
      <c r="I897" s="2"/>
      <c r="N897" s="74"/>
    </row>
    <row r="898" spans="9:14">
      <c r="I898" s="2"/>
      <c r="N898" s="74"/>
    </row>
    <row r="899" spans="9:14">
      <c r="I899" s="2"/>
      <c r="N899" s="74"/>
    </row>
    <row r="900" spans="9:14">
      <c r="I900" s="2"/>
      <c r="N900" s="74"/>
    </row>
    <row r="901" spans="9:14">
      <c r="I901" s="2"/>
      <c r="N901" s="74"/>
    </row>
    <row r="902" spans="9:14">
      <c r="I902" s="2"/>
      <c r="N902" s="74"/>
    </row>
    <row r="903" spans="9:14">
      <c r="I903" s="2"/>
      <c r="N903" s="74"/>
    </row>
    <row r="904" spans="9:14">
      <c r="I904" s="2"/>
      <c r="N904" s="74"/>
    </row>
    <row r="905" spans="9:14">
      <c r="I905" s="2"/>
      <c r="N905" s="74"/>
    </row>
    <row r="906" spans="9:14">
      <c r="I906" s="2"/>
      <c r="N906" s="74"/>
    </row>
    <row r="907" spans="9:14">
      <c r="I907" s="2"/>
      <c r="N907" s="74"/>
    </row>
    <row r="908" spans="9:14">
      <c r="I908" s="2"/>
      <c r="N908" s="74"/>
    </row>
    <row r="909" spans="9:14">
      <c r="I909" s="2"/>
      <c r="N909" s="74"/>
    </row>
    <row r="910" spans="9:14">
      <c r="I910" s="2"/>
      <c r="N910" s="74"/>
    </row>
    <row r="911" spans="9:14">
      <c r="I911" s="2"/>
      <c r="N911" s="74"/>
    </row>
    <row r="912" spans="9:14">
      <c r="I912" s="2"/>
      <c r="N912" s="74"/>
    </row>
    <row r="913" spans="9:14">
      <c r="I913" s="2"/>
      <c r="N913" s="74"/>
    </row>
    <row r="914" spans="9:14">
      <c r="I914" s="2"/>
      <c r="N914" s="74"/>
    </row>
    <row r="915" spans="9:14">
      <c r="I915" s="2"/>
      <c r="N915" s="74"/>
    </row>
    <row r="916" spans="9:14">
      <c r="I916" s="2"/>
      <c r="N916" s="74"/>
    </row>
    <row r="917" spans="9:14">
      <c r="I917" s="2"/>
      <c r="N917" s="74"/>
    </row>
    <row r="918" spans="9:14">
      <c r="I918" s="2"/>
      <c r="N918" s="74"/>
    </row>
    <row r="919" spans="9:14">
      <c r="I919" s="2"/>
      <c r="N919" s="74"/>
    </row>
    <row r="920" spans="9:14">
      <c r="I920" s="2"/>
      <c r="N920" s="74"/>
    </row>
    <row r="921" spans="9:14">
      <c r="I921" s="2"/>
      <c r="N921" s="74"/>
    </row>
    <row r="922" spans="9:14">
      <c r="I922" s="2"/>
      <c r="N922" s="74"/>
    </row>
    <row r="923" spans="9:14">
      <c r="I923" s="2"/>
      <c r="N923" s="74"/>
    </row>
    <row r="924" spans="9:14">
      <c r="I924" s="2"/>
      <c r="N924" s="74"/>
    </row>
    <row r="925" spans="9:14">
      <c r="I925" s="2"/>
      <c r="N925" s="74"/>
    </row>
    <row r="926" spans="9:14">
      <c r="I926" s="2"/>
      <c r="N926" s="74"/>
    </row>
    <row r="927" spans="9:14">
      <c r="I927" s="2"/>
      <c r="N927" s="74"/>
    </row>
    <row r="928" spans="9:14">
      <c r="I928" s="2"/>
      <c r="N928" s="74"/>
    </row>
    <row r="929" spans="9:14">
      <c r="I929" s="2"/>
      <c r="N929" s="74"/>
    </row>
    <row r="930" spans="9:14">
      <c r="I930" s="2"/>
      <c r="N930" s="74"/>
    </row>
    <row r="931" spans="9:14">
      <c r="I931" s="2"/>
      <c r="N931" s="74"/>
    </row>
    <row r="932" spans="9:14">
      <c r="I932" s="2"/>
      <c r="N932" s="74"/>
    </row>
    <row r="933" spans="9:14">
      <c r="I933" s="2"/>
      <c r="N933" s="74"/>
    </row>
    <row r="934" spans="9:14">
      <c r="I934" s="2"/>
      <c r="N934" s="74"/>
    </row>
    <row r="935" spans="9:14">
      <c r="I935" s="2"/>
      <c r="N935" s="74"/>
    </row>
    <row r="936" spans="9:14">
      <c r="I936" s="2"/>
      <c r="N936" s="74"/>
    </row>
    <row r="937" spans="9:14">
      <c r="I937" s="2"/>
      <c r="N937" s="74"/>
    </row>
    <row r="938" spans="9:14">
      <c r="I938" s="2"/>
      <c r="N938" s="74"/>
    </row>
    <row r="939" spans="9:14">
      <c r="I939" s="2"/>
      <c r="N939" s="74"/>
    </row>
    <row r="940" spans="9:14">
      <c r="I940" s="2"/>
      <c r="N940" s="74"/>
    </row>
    <row r="941" spans="9:14">
      <c r="I941" s="2"/>
      <c r="N941" s="74"/>
    </row>
    <row r="942" spans="9:14">
      <c r="I942" s="2"/>
      <c r="N942" s="74"/>
    </row>
    <row r="943" spans="9:14">
      <c r="I943" s="2"/>
      <c r="N943" s="74"/>
    </row>
    <row r="944" spans="9:14">
      <c r="I944" s="2"/>
      <c r="N944" s="74"/>
    </row>
    <row r="945" spans="9:14">
      <c r="I945" s="2"/>
      <c r="N945" s="74"/>
    </row>
    <row r="946" spans="9:14">
      <c r="I946" s="2"/>
      <c r="N946" s="74"/>
    </row>
    <row r="947" spans="9:14">
      <c r="I947" s="2"/>
      <c r="N947" s="74"/>
    </row>
    <row r="948" spans="9:14">
      <c r="I948" s="2"/>
      <c r="N948" s="74"/>
    </row>
    <row r="949" spans="9:14">
      <c r="I949" s="2"/>
      <c r="N949" s="74"/>
    </row>
    <row r="950" spans="9:14">
      <c r="I950" s="2"/>
      <c r="N950" s="74"/>
    </row>
    <row r="951" spans="9:14">
      <c r="I951" s="2"/>
      <c r="N951" s="74"/>
    </row>
    <row r="952" spans="9:14">
      <c r="I952" s="2"/>
      <c r="N952" s="74"/>
    </row>
    <row r="953" spans="9:14">
      <c r="I953" s="2"/>
      <c r="N953" s="74"/>
    </row>
    <row r="954" spans="9:14">
      <c r="I954" s="2"/>
      <c r="N954" s="74"/>
    </row>
    <row r="955" spans="9:14">
      <c r="I955" s="2"/>
      <c r="N955" s="74"/>
    </row>
    <row r="956" spans="9:14">
      <c r="I956" s="2"/>
      <c r="N956" s="74"/>
    </row>
    <row r="957" spans="9:14">
      <c r="I957" s="2"/>
      <c r="N957" s="74"/>
    </row>
    <row r="958" spans="9:14">
      <c r="I958" s="2"/>
      <c r="N958" s="74"/>
    </row>
    <row r="959" spans="9:14">
      <c r="I959" s="2"/>
      <c r="N959" s="74"/>
    </row>
    <row r="960" spans="9:14">
      <c r="I960" s="2"/>
      <c r="N960" s="74"/>
    </row>
    <row r="961" spans="9:14">
      <c r="I961" s="2"/>
      <c r="N961" s="74"/>
    </row>
    <row r="962" spans="9:14">
      <c r="I962" s="2"/>
      <c r="N962" s="74"/>
    </row>
    <row r="963" spans="9:14">
      <c r="I963" s="2"/>
      <c r="N963" s="74"/>
    </row>
    <row r="964" spans="9:14">
      <c r="I964" s="2"/>
      <c r="N964" s="74"/>
    </row>
    <row r="965" spans="9:14">
      <c r="I965" s="2"/>
      <c r="N965" s="74"/>
    </row>
    <row r="966" spans="9:14">
      <c r="I966" s="2"/>
      <c r="N966" s="74"/>
    </row>
    <row r="967" spans="9:14">
      <c r="I967" s="2"/>
      <c r="N967" s="74"/>
    </row>
    <row r="968" spans="9:14">
      <c r="I968" s="2"/>
      <c r="N968" s="74"/>
    </row>
    <row r="969" spans="9:14">
      <c r="I969" s="2"/>
      <c r="N969" s="74"/>
    </row>
    <row r="970" spans="9:14">
      <c r="I970" s="2"/>
      <c r="N970" s="74"/>
    </row>
    <row r="971" spans="9:14">
      <c r="I971" s="2"/>
      <c r="N971" s="74"/>
    </row>
    <row r="972" spans="9:14">
      <c r="I972" s="2"/>
      <c r="N972" s="74"/>
    </row>
    <row r="973" spans="9:14">
      <c r="I973" s="2"/>
      <c r="N973" s="74"/>
    </row>
    <row r="974" spans="9:14">
      <c r="I974" s="2"/>
      <c r="N974" s="74"/>
    </row>
    <row r="975" spans="9:14">
      <c r="I975" s="2"/>
      <c r="N975" s="74"/>
    </row>
    <row r="976" spans="9:14">
      <c r="I976" s="2"/>
      <c r="N976" s="74"/>
    </row>
    <row r="977" spans="9:14">
      <c r="I977" s="2"/>
      <c r="N977" s="74"/>
    </row>
    <row r="978" spans="9:14">
      <c r="I978" s="2"/>
      <c r="N978" s="74"/>
    </row>
    <row r="979" spans="9:14">
      <c r="I979" s="2"/>
      <c r="N979" s="74"/>
    </row>
    <row r="980" spans="9:14">
      <c r="I980" s="2"/>
      <c r="N980" s="74"/>
    </row>
    <row r="981" spans="9:14">
      <c r="I981" s="2"/>
      <c r="N981" s="74"/>
    </row>
    <row r="982" spans="9:14">
      <c r="I982" s="2"/>
      <c r="N982" s="74"/>
    </row>
    <row r="983" spans="9:14">
      <c r="I983" s="2"/>
      <c r="N983" s="74"/>
    </row>
    <row r="984" spans="9:14">
      <c r="I984" s="2"/>
      <c r="N984" s="74"/>
    </row>
    <row r="985" spans="9:14">
      <c r="I985" s="2"/>
      <c r="N985" s="74"/>
    </row>
    <row r="986" spans="9:14">
      <c r="I986" s="2"/>
      <c r="N986" s="74"/>
    </row>
    <row r="987" spans="9:14">
      <c r="I987" s="2"/>
      <c r="N987" s="74"/>
    </row>
    <row r="988" spans="9:14">
      <c r="I988" s="2"/>
      <c r="N988" s="74"/>
    </row>
    <row r="989" spans="9:14">
      <c r="I989" s="2"/>
      <c r="N989" s="74"/>
    </row>
    <row r="990" spans="9:14">
      <c r="I990" s="2"/>
      <c r="N990" s="74"/>
    </row>
    <row r="991" spans="9:14">
      <c r="I991" s="2"/>
      <c r="N991" s="74"/>
    </row>
    <row r="992" spans="9:14">
      <c r="I992" s="2"/>
      <c r="N992" s="74"/>
    </row>
    <row r="993" spans="9:14">
      <c r="I993" s="2"/>
      <c r="N993" s="74"/>
    </row>
    <row r="994" spans="9:14">
      <c r="I994" s="2"/>
      <c r="N994" s="74"/>
    </row>
    <row r="995" spans="9:14">
      <c r="I995" s="2"/>
      <c r="N995" s="74"/>
    </row>
    <row r="996" spans="9:14">
      <c r="I996" s="2"/>
      <c r="N996" s="74"/>
    </row>
    <row r="997" spans="9:14">
      <c r="I997" s="2"/>
      <c r="N997" s="74"/>
    </row>
    <row r="998" spans="9:14">
      <c r="I998" s="2"/>
      <c r="N998" s="74"/>
    </row>
    <row r="999" spans="9:14">
      <c r="I999" s="2"/>
      <c r="N999" s="74"/>
    </row>
    <row r="1000" spans="9:14">
      <c r="I1000" s="2"/>
      <c r="N1000" s="74"/>
    </row>
    <row r="1001" spans="9:14">
      <c r="I1001" s="2"/>
      <c r="N1001" s="74"/>
    </row>
    <row r="1002" spans="9:14">
      <c r="I1002" s="2"/>
      <c r="N1002" s="74"/>
    </row>
    <row r="1003" spans="9:14">
      <c r="I1003" s="2"/>
      <c r="N1003" s="74"/>
    </row>
    <row r="1004" spans="9:14">
      <c r="I1004" s="2"/>
      <c r="N1004" s="74"/>
    </row>
    <row r="1005" spans="9:14">
      <c r="I1005" s="2"/>
      <c r="N1005" s="74"/>
    </row>
    <row r="1006" spans="9:14">
      <c r="I1006" s="2"/>
      <c r="N1006" s="74"/>
    </row>
    <row r="1007" spans="9:14">
      <c r="I1007" s="2"/>
      <c r="N1007" s="74"/>
    </row>
    <row r="1008" spans="9:14">
      <c r="I1008" s="2"/>
      <c r="N1008" s="74"/>
    </row>
    <row r="1009" spans="9:14">
      <c r="I1009" s="2"/>
      <c r="N1009" s="74"/>
    </row>
    <row r="1010" spans="9:14">
      <c r="I1010" s="2"/>
      <c r="N1010" s="74"/>
    </row>
    <row r="1011" spans="9:14">
      <c r="I1011" s="2"/>
      <c r="N1011" s="74"/>
    </row>
    <row r="1012" spans="9:14">
      <c r="I1012" s="2"/>
      <c r="N1012" s="74"/>
    </row>
    <row r="1013" spans="9:14">
      <c r="I1013" s="2"/>
      <c r="N1013" s="74"/>
    </row>
    <row r="1014" spans="9:14">
      <c r="I1014" s="2"/>
      <c r="N1014" s="74"/>
    </row>
    <row r="1015" spans="9:14">
      <c r="I1015" s="2"/>
      <c r="N1015" s="74"/>
    </row>
    <row r="1016" spans="9:14">
      <c r="I1016" s="2"/>
      <c r="N1016" s="74"/>
    </row>
    <row r="1017" spans="9:14">
      <c r="I1017" s="2"/>
      <c r="N1017" s="74"/>
    </row>
    <row r="1018" spans="9:14">
      <c r="I1018" s="2"/>
      <c r="N1018" s="74"/>
    </row>
    <row r="1019" spans="9:14">
      <c r="I1019" s="2"/>
      <c r="N1019" s="74"/>
    </row>
    <row r="1020" spans="9:14">
      <c r="I1020" s="2"/>
      <c r="N1020" s="74"/>
    </row>
    <row r="1021" spans="9:14">
      <c r="I1021" s="2"/>
      <c r="N1021" s="74"/>
    </row>
    <row r="1022" spans="9:14">
      <c r="I1022" s="2"/>
      <c r="N1022" s="74"/>
    </row>
    <row r="1023" spans="9:14">
      <c r="I1023" s="2"/>
      <c r="N1023" s="74"/>
    </row>
    <row r="1024" spans="9:14">
      <c r="I1024" s="2"/>
      <c r="N1024" s="74"/>
    </row>
    <row r="1025" spans="9:14">
      <c r="I1025" s="2"/>
      <c r="N1025" s="74"/>
    </row>
    <row r="1026" spans="9:14">
      <c r="I1026" s="2"/>
      <c r="N1026" s="74"/>
    </row>
    <row r="1027" spans="9:14">
      <c r="I1027" s="2"/>
      <c r="N1027" s="74"/>
    </row>
    <row r="1028" spans="9:14">
      <c r="I1028" s="2"/>
      <c r="N1028" s="74"/>
    </row>
    <row r="1029" spans="9:14">
      <c r="I1029" s="2"/>
      <c r="N1029" s="74"/>
    </row>
    <row r="1030" spans="9:14">
      <c r="I1030" s="2"/>
      <c r="N1030" s="74"/>
    </row>
    <row r="1031" spans="9:14">
      <c r="I1031" s="2"/>
      <c r="N1031" s="74"/>
    </row>
    <row r="1032" spans="9:14">
      <c r="I1032" s="2"/>
      <c r="N1032" s="74"/>
    </row>
    <row r="1033" spans="9:14">
      <c r="I1033" s="2"/>
      <c r="N1033" s="74"/>
    </row>
    <row r="1034" spans="9:14">
      <c r="I1034" s="2"/>
      <c r="N1034" s="74"/>
    </row>
    <row r="1035" spans="9:14">
      <c r="I1035" s="2"/>
      <c r="N1035" s="74"/>
    </row>
    <row r="1036" spans="9:14">
      <c r="I1036" s="2"/>
      <c r="N1036" s="74"/>
    </row>
    <row r="1037" spans="9:14">
      <c r="I1037" s="2"/>
      <c r="N1037" s="74"/>
    </row>
    <row r="1038" spans="9:14">
      <c r="I1038" s="2"/>
      <c r="N1038" s="74"/>
    </row>
    <row r="1039" spans="9:14">
      <c r="I1039" s="2"/>
      <c r="N1039" s="74"/>
    </row>
    <row r="1040" spans="9:14">
      <c r="I1040" s="2"/>
      <c r="N1040" s="74"/>
    </row>
    <row r="1041" spans="9:14">
      <c r="I1041" s="2"/>
      <c r="N1041" s="74"/>
    </row>
    <row r="1042" spans="9:14">
      <c r="I1042" s="2"/>
      <c r="N1042" s="74"/>
    </row>
    <row r="1043" spans="9:14">
      <c r="I1043" s="2"/>
      <c r="N1043" s="74"/>
    </row>
    <row r="1044" spans="9:14">
      <c r="I1044" s="2"/>
      <c r="N1044" s="74"/>
    </row>
    <row r="1045" spans="9:14">
      <c r="I1045" s="2"/>
      <c r="N1045" s="74"/>
    </row>
    <row r="1046" spans="9:14">
      <c r="I1046" s="2"/>
      <c r="N1046" s="74"/>
    </row>
    <row r="1047" spans="9:14">
      <c r="I1047" s="2"/>
      <c r="N1047" s="74"/>
    </row>
    <row r="1048" spans="9:14">
      <c r="I1048" s="2"/>
      <c r="N1048" s="74"/>
    </row>
    <row r="1049" spans="9:14">
      <c r="I1049" s="2"/>
      <c r="N1049" s="74"/>
    </row>
    <row r="1050" spans="9:14">
      <c r="I1050" s="2"/>
      <c r="N1050" s="74"/>
    </row>
    <row r="1051" spans="9:14">
      <c r="I1051" s="2"/>
      <c r="N1051" s="74"/>
    </row>
    <row r="1052" spans="9:14">
      <c r="I1052" s="2"/>
      <c r="N1052" s="74"/>
    </row>
    <row r="1053" spans="9:14">
      <c r="I1053" s="2"/>
      <c r="N1053" s="74"/>
    </row>
    <row r="1054" spans="9:14">
      <c r="I1054" s="2"/>
      <c r="N1054" s="74"/>
    </row>
    <row r="1055" spans="9:14">
      <c r="I1055" s="2"/>
      <c r="N1055" s="74"/>
    </row>
    <row r="1056" spans="9:14">
      <c r="I1056" s="2"/>
      <c r="N1056" s="74"/>
    </row>
    <row r="1057" spans="9:14">
      <c r="I1057" s="2"/>
      <c r="N1057" s="74"/>
    </row>
    <row r="1058" spans="9:14">
      <c r="I1058" s="2"/>
      <c r="N1058" s="74"/>
    </row>
    <row r="1059" spans="9:14">
      <c r="I1059" s="2"/>
      <c r="N1059" s="74"/>
    </row>
    <row r="1060" spans="9:14">
      <c r="I1060" s="2"/>
      <c r="N1060" s="74"/>
    </row>
    <row r="1061" spans="9:14">
      <c r="I1061" s="2"/>
      <c r="N1061" s="74"/>
    </row>
    <row r="1062" spans="9:14">
      <c r="I1062" s="2"/>
      <c r="N1062" s="74"/>
    </row>
    <row r="1063" spans="9:14">
      <c r="I1063" s="2"/>
      <c r="N1063" s="74"/>
    </row>
    <row r="1064" spans="9:14">
      <c r="I1064" s="2"/>
      <c r="N1064" s="74"/>
    </row>
    <row r="1065" spans="9:14">
      <c r="I1065" s="2"/>
      <c r="N1065" s="74"/>
    </row>
    <row r="1066" spans="9:14">
      <c r="I1066" s="2"/>
      <c r="N1066" s="74"/>
    </row>
    <row r="1067" spans="9:14">
      <c r="I1067" s="2"/>
      <c r="N1067" s="74"/>
    </row>
    <row r="1068" spans="9:14">
      <c r="I1068" s="2"/>
      <c r="N1068" s="74"/>
    </row>
    <row r="1069" spans="9:14">
      <c r="I1069" s="2"/>
      <c r="N1069" s="74"/>
    </row>
    <row r="1070" spans="9:14">
      <c r="I1070" s="2"/>
      <c r="N1070" s="74"/>
    </row>
    <row r="1071" spans="9:14">
      <c r="I1071" s="2"/>
      <c r="N1071" s="74"/>
    </row>
    <row r="1072" spans="9:14">
      <c r="I1072" s="2"/>
      <c r="N1072" s="74"/>
    </row>
    <row r="1073" spans="9:14">
      <c r="I1073" s="2"/>
      <c r="N1073" s="74"/>
    </row>
    <row r="1074" spans="9:14">
      <c r="I1074" s="2"/>
      <c r="N1074" s="74"/>
    </row>
    <row r="1075" spans="9:14">
      <c r="I1075" s="2"/>
      <c r="N1075" s="74"/>
    </row>
    <row r="1076" spans="9:14">
      <c r="I1076" s="2"/>
      <c r="N1076" s="74"/>
    </row>
    <row r="1077" spans="9:14">
      <c r="I1077" s="2"/>
      <c r="N1077" s="74"/>
    </row>
    <row r="1078" spans="9:14">
      <c r="I1078" s="2"/>
      <c r="N1078" s="74"/>
    </row>
    <row r="1079" spans="9:14">
      <c r="I1079" s="2"/>
      <c r="N1079" s="74"/>
    </row>
    <row r="1080" spans="9:14">
      <c r="I1080" s="2"/>
      <c r="N1080" s="74"/>
    </row>
    <row r="1081" spans="9:14">
      <c r="I1081" s="2"/>
      <c r="N1081" s="74"/>
    </row>
    <row r="1082" spans="9:14">
      <c r="I1082" s="2"/>
      <c r="N1082" s="74"/>
    </row>
    <row r="1083" spans="9:14">
      <c r="I1083" s="2"/>
      <c r="N1083" s="74"/>
    </row>
    <row r="1084" spans="9:14">
      <c r="I1084" s="2"/>
      <c r="N1084" s="74"/>
    </row>
    <row r="1085" spans="9:14">
      <c r="I1085" s="2"/>
      <c r="N1085" s="74"/>
    </row>
    <row r="1086" spans="9:14">
      <c r="I1086" s="2"/>
      <c r="N1086" s="74"/>
    </row>
    <row r="1087" spans="9:14">
      <c r="I1087" s="2"/>
      <c r="N1087" s="74"/>
    </row>
    <row r="1088" spans="9:14">
      <c r="I1088" s="2"/>
      <c r="N1088" s="74"/>
    </row>
    <row r="1089" spans="9:14">
      <c r="I1089" s="2"/>
      <c r="N1089" s="74"/>
    </row>
    <row r="1090" spans="9:14">
      <c r="I1090" s="2"/>
      <c r="N1090" s="74"/>
    </row>
    <row r="1091" spans="9:14">
      <c r="I1091" s="2"/>
      <c r="N1091" s="74"/>
    </row>
    <row r="1092" spans="9:14">
      <c r="I1092" s="2"/>
      <c r="N1092" s="74"/>
    </row>
    <row r="1093" spans="9:14">
      <c r="I1093" s="2"/>
      <c r="N1093" s="74"/>
    </row>
    <row r="1094" spans="9:14">
      <c r="I1094" s="2"/>
      <c r="N1094" s="74"/>
    </row>
    <row r="1095" spans="9:14">
      <c r="I1095" s="2"/>
      <c r="N1095" s="74"/>
    </row>
    <row r="1096" spans="9:14">
      <c r="I1096" s="2"/>
      <c r="N1096" s="74"/>
    </row>
    <row r="1097" spans="9:14">
      <c r="I1097" s="2"/>
      <c r="N1097" s="74"/>
    </row>
    <row r="1098" spans="9:14">
      <c r="I1098" s="2"/>
      <c r="N1098" s="74"/>
    </row>
    <row r="1099" spans="9:14">
      <c r="I1099" s="2"/>
      <c r="N1099" s="74"/>
    </row>
    <row r="1100" spans="9:14">
      <c r="I1100" s="2"/>
      <c r="N1100" s="74"/>
    </row>
    <row r="1101" spans="9:14">
      <c r="I1101" s="2"/>
      <c r="N1101" s="74"/>
    </row>
    <row r="1102" spans="9:14">
      <c r="I1102" s="2"/>
      <c r="N1102" s="74"/>
    </row>
    <row r="1103" spans="9:14">
      <c r="I1103" s="2"/>
      <c r="N1103" s="74"/>
    </row>
    <row r="1104" spans="9:14">
      <c r="I1104" s="2"/>
      <c r="N1104" s="74"/>
    </row>
    <row r="1105" spans="9:14">
      <c r="I1105" s="2"/>
      <c r="N1105" s="74"/>
    </row>
    <row r="1106" spans="9:14">
      <c r="I1106" s="2"/>
      <c r="N1106" s="74"/>
    </row>
    <row r="1107" spans="9:14">
      <c r="I1107" s="2"/>
      <c r="N1107" s="74"/>
    </row>
    <row r="1108" spans="9:14">
      <c r="I1108" s="2"/>
      <c r="N1108" s="74"/>
    </row>
    <row r="1109" spans="9:14">
      <c r="I1109" s="2"/>
      <c r="N1109" s="74"/>
    </row>
    <row r="1110" spans="9:14">
      <c r="I1110" s="2"/>
      <c r="N1110" s="74"/>
    </row>
    <row r="1111" spans="9:14">
      <c r="I1111" s="2"/>
      <c r="N1111" s="74"/>
    </row>
    <row r="1112" spans="9:14">
      <c r="I1112" s="2"/>
      <c r="N1112" s="74"/>
    </row>
    <row r="1113" spans="9:14">
      <c r="I1113" s="2"/>
      <c r="N1113" s="74"/>
    </row>
    <row r="1114" spans="9:14">
      <c r="I1114" s="2"/>
      <c r="N1114" s="74"/>
    </row>
    <row r="1115" spans="9:14">
      <c r="I1115" s="2"/>
      <c r="N1115" s="74"/>
    </row>
    <row r="1116" spans="9:14">
      <c r="I1116" s="2"/>
      <c r="N1116" s="74"/>
    </row>
    <row r="1117" spans="9:14">
      <c r="I1117" s="2"/>
      <c r="N1117" s="74"/>
    </row>
    <row r="1118" spans="9:14">
      <c r="I1118" s="2"/>
      <c r="N1118" s="74"/>
    </row>
    <row r="1119" spans="9:14">
      <c r="I1119" s="2"/>
      <c r="N1119" s="74"/>
    </row>
    <row r="1120" spans="9:14">
      <c r="I1120" s="2"/>
      <c r="N1120" s="74"/>
    </row>
    <row r="1121" spans="9:14">
      <c r="I1121" s="2"/>
      <c r="N1121" s="74"/>
    </row>
    <row r="1122" spans="9:14">
      <c r="I1122" s="2"/>
      <c r="N1122" s="74"/>
    </row>
    <row r="1123" spans="9:14">
      <c r="I1123" s="2"/>
      <c r="N1123" s="74"/>
    </row>
    <row r="1124" spans="9:14">
      <c r="I1124" s="2"/>
      <c r="N1124" s="74"/>
    </row>
    <row r="1125" spans="9:14">
      <c r="I1125" s="2"/>
      <c r="N1125" s="74"/>
    </row>
    <row r="1126" spans="9:14">
      <c r="I1126" s="2"/>
      <c r="N1126" s="74"/>
    </row>
    <row r="1127" spans="9:14">
      <c r="I1127" s="2"/>
      <c r="N1127" s="74"/>
    </row>
    <row r="1128" spans="9:14">
      <c r="I1128" s="2"/>
      <c r="N1128" s="74"/>
    </row>
    <row r="1129" spans="9:14">
      <c r="I1129" s="2"/>
      <c r="N1129" s="74"/>
    </row>
    <row r="1130" spans="9:14">
      <c r="I1130" s="2"/>
      <c r="N1130" s="74"/>
    </row>
    <row r="1131" spans="9:14">
      <c r="I1131" s="2"/>
      <c r="N1131" s="74"/>
    </row>
    <row r="1132" spans="9:14">
      <c r="I1132" s="2"/>
      <c r="N1132" s="74"/>
    </row>
    <row r="1133" spans="9:14">
      <c r="I1133" s="2"/>
      <c r="N1133" s="74"/>
    </row>
    <row r="1134" spans="9:14">
      <c r="I1134" s="2"/>
      <c r="N1134" s="74"/>
    </row>
    <row r="1135" spans="9:14">
      <c r="I1135" s="2"/>
      <c r="N1135" s="74"/>
    </row>
    <row r="1136" spans="9:14">
      <c r="I1136" s="2"/>
      <c r="N1136" s="74"/>
    </row>
    <row r="1137" spans="9:14">
      <c r="I1137" s="2"/>
      <c r="N1137" s="74"/>
    </row>
    <row r="1138" spans="9:14">
      <c r="I1138" s="2"/>
      <c r="N1138" s="74"/>
    </row>
    <row r="1139" spans="9:14">
      <c r="I1139" s="2"/>
      <c r="N1139" s="74"/>
    </row>
    <row r="1140" spans="9:14">
      <c r="I1140" s="2"/>
      <c r="N1140" s="74"/>
    </row>
    <row r="1141" spans="9:14">
      <c r="I1141" s="2"/>
      <c r="N1141" s="74"/>
    </row>
    <row r="1142" spans="9:14">
      <c r="I1142" s="2"/>
      <c r="N1142" s="74"/>
    </row>
    <row r="1143" spans="9:14">
      <c r="I1143" s="2"/>
      <c r="N1143" s="74"/>
    </row>
    <row r="1144" spans="9:14">
      <c r="I1144" s="2"/>
      <c r="N1144" s="74"/>
    </row>
    <row r="1145" spans="9:14">
      <c r="I1145" s="2"/>
      <c r="N1145" s="74"/>
    </row>
    <row r="1146" spans="9:14">
      <c r="I1146" s="2"/>
      <c r="N1146" s="74"/>
    </row>
    <row r="1147" spans="9:14">
      <c r="I1147" s="2"/>
      <c r="N1147" s="74"/>
    </row>
    <row r="1148" spans="9:14">
      <c r="I1148" s="2"/>
      <c r="N1148" s="74"/>
    </row>
    <row r="1149" spans="9:14">
      <c r="I1149" s="2"/>
      <c r="N1149" s="74"/>
    </row>
    <row r="1150" spans="9:14">
      <c r="I1150" s="2"/>
      <c r="N1150" s="74"/>
    </row>
    <row r="1151" spans="9:14">
      <c r="I1151" s="2"/>
      <c r="N1151" s="74"/>
    </row>
    <row r="1152" spans="9:14">
      <c r="I1152" s="2"/>
      <c r="N1152" s="74"/>
    </row>
    <row r="1153" spans="9:14">
      <c r="I1153" s="2"/>
      <c r="N1153" s="74"/>
    </row>
    <row r="1154" spans="9:14">
      <c r="I1154" s="2"/>
      <c r="N1154" s="74"/>
    </row>
    <row r="1155" spans="9:14">
      <c r="I1155" s="2"/>
      <c r="N1155" s="74"/>
    </row>
    <row r="1156" spans="9:14">
      <c r="I1156" s="2"/>
      <c r="N1156" s="74"/>
    </row>
    <row r="1157" spans="9:14">
      <c r="I1157" s="2"/>
      <c r="N1157" s="74"/>
    </row>
    <row r="1158" spans="9:14">
      <c r="I1158" s="2"/>
      <c r="N1158" s="74"/>
    </row>
    <row r="1159" spans="9:14">
      <c r="I1159" s="2"/>
      <c r="N1159" s="74"/>
    </row>
    <row r="1160" spans="9:14">
      <c r="I1160" s="2"/>
      <c r="N1160" s="74"/>
    </row>
    <row r="1161" spans="9:14">
      <c r="I1161" s="2"/>
      <c r="N1161" s="74"/>
    </row>
    <row r="1162" spans="9:14">
      <c r="I1162" s="2"/>
      <c r="N1162" s="74"/>
    </row>
    <row r="1163" spans="9:14">
      <c r="I1163" s="2"/>
      <c r="N1163" s="74"/>
    </row>
    <row r="1164" spans="9:14">
      <c r="I1164" s="2"/>
      <c r="N1164" s="74"/>
    </row>
    <row r="1165" spans="9:14">
      <c r="I1165" s="2"/>
      <c r="N1165" s="74"/>
    </row>
    <row r="1166" spans="9:14">
      <c r="I1166" s="2"/>
      <c r="N1166" s="74"/>
    </row>
    <row r="1167" spans="9:14">
      <c r="I1167" s="2"/>
      <c r="N1167" s="74"/>
    </row>
    <row r="1168" spans="9:14">
      <c r="I1168" s="2"/>
      <c r="N1168" s="74"/>
    </row>
    <row r="1169" spans="9:14">
      <c r="I1169" s="2"/>
      <c r="N1169" s="74"/>
    </row>
    <row r="1170" spans="9:14">
      <c r="I1170" s="2"/>
      <c r="N1170" s="74"/>
    </row>
    <row r="1171" spans="9:14">
      <c r="I1171" s="2"/>
      <c r="N1171" s="74"/>
    </row>
    <row r="1172" spans="9:14">
      <c r="I1172" s="2"/>
      <c r="N1172" s="74"/>
    </row>
    <row r="1173" spans="9:14">
      <c r="I1173" s="2"/>
      <c r="N1173" s="74"/>
    </row>
    <row r="1174" spans="9:14">
      <c r="I1174" s="2"/>
      <c r="N1174" s="74"/>
    </row>
    <row r="1175" spans="9:14">
      <c r="I1175" s="2"/>
      <c r="N1175" s="74"/>
    </row>
    <row r="1176" spans="9:14">
      <c r="I1176" s="2"/>
      <c r="N1176" s="74"/>
    </row>
    <row r="1177" spans="9:14">
      <c r="I1177" s="2"/>
      <c r="N1177" s="74"/>
    </row>
    <row r="1178" spans="9:14">
      <c r="I1178" s="2"/>
      <c r="N1178" s="74"/>
    </row>
    <row r="1179" spans="9:14">
      <c r="I1179" s="2"/>
      <c r="N1179" s="74"/>
    </row>
    <row r="1180" spans="9:14">
      <c r="I1180" s="2"/>
      <c r="N1180" s="74"/>
    </row>
  </sheetData>
  <autoFilter ref="A1:G1"/>
  <dataConsolidate function="average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Produits à commander</vt:lpstr>
      <vt:lpstr>Bon de commande</vt:lpstr>
      <vt:lpstr>historique commande</vt:lpstr>
      <vt:lpstr>'Produits à commander'!Criteres</vt:lpstr>
      <vt:lpstr>'historique commande'!Extraire</vt:lpstr>
      <vt:lpstr>'Produits à commander'!Extraire</vt:lpstr>
      <vt:lpstr>numcommande</vt:lpstr>
      <vt:lpstr>'Bon de commande'!Zone_d_impression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maëlle roockx</dc:creator>
  <cp:lastModifiedBy>maëlle roockx</cp:lastModifiedBy>
  <dcterms:created xsi:type="dcterms:W3CDTF">2016-03-17T17:45:12Z</dcterms:created>
  <dcterms:modified xsi:type="dcterms:W3CDTF">2016-03-20T09:54:06Z</dcterms:modified>
</cp:coreProperties>
</file>