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is\Documents\"/>
    </mc:Choice>
  </mc:AlternateContent>
  <bookViews>
    <workbookView xWindow="0" yWindow="0" windowWidth="19200" windowHeight="7755"/>
  </bookViews>
  <sheets>
    <sheet name="CROIX-ROUGE" sheetId="1" r:id="rId1"/>
    <sheet name="Feuil2" sheetId="2" r:id="rId2"/>
  </sheets>
  <definedNames>
    <definedName name="_xlnm._FilterDatabase" localSheetId="0" hidden="1">'CROIX-ROUGE'!$A$5:$N$39</definedName>
    <definedName name="MOTIFSORTIE">Feuil2!$A$3:$A$7</definedName>
    <definedName name="TYPESORTIE">Feuil2!$A$3:$A$9</definedName>
    <definedName name="_xlnm.Print_Area" localSheetId="0">'CROIX-ROUGE'!$A$1:$N$48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F51" i="1"/>
  <c r="G51" i="1" s="1"/>
  <c r="F49" i="1"/>
  <c r="G49" i="1" s="1"/>
  <c r="F47" i="1"/>
  <c r="G47" i="1" s="1"/>
  <c r="F48" i="1"/>
  <c r="G48" i="1" s="1"/>
  <c r="F46" i="1"/>
  <c r="G46" i="1" s="1"/>
  <c r="D45" i="1"/>
  <c r="G52" i="1"/>
  <c r="K48" i="1"/>
  <c r="M13" i="1"/>
  <c r="M30" i="1"/>
  <c r="M36" i="1"/>
  <c r="M37" i="1"/>
  <c r="M34" i="1"/>
  <c r="M19" i="1"/>
  <c r="M22" i="1"/>
  <c r="M32" i="1"/>
  <c r="M26" i="1"/>
  <c r="M8" i="1"/>
  <c r="M21" i="1"/>
  <c r="M29" i="1"/>
  <c r="M10" i="1"/>
  <c r="M16" i="1"/>
  <c r="M7" i="1"/>
  <c r="M27" i="1"/>
  <c r="M28" i="1"/>
  <c r="M20" i="1"/>
  <c r="M14" i="1"/>
  <c r="M6" i="1"/>
  <c r="M12" i="1"/>
  <c r="M15" i="1"/>
  <c r="M17" i="1"/>
  <c r="M35" i="1"/>
  <c r="M9" i="1"/>
  <c r="M11" i="1"/>
  <c r="M18" i="1"/>
  <c r="M23" i="1"/>
  <c r="M24" i="1"/>
  <c r="M33" i="1"/>
  <c r="M25" i="1"/>
  <c r="M38" i="1"/>
  <c r="M39" i="1"/>
  <c r="M31" i="1"/>
  <c r="K32" i="1"/>
  <c r="L47" i="1" l="1"/>
  <c r="L46" i="1"/>
  <c r="L48" i="1" s="1"/>
  <c r="D47" i="1"/>
  <c r="G50" i="1"/>
  <c r="H46" i="1" s="1"/>
  <c r="K27" i="1"/>
  <c r="K7" i="1"/>
  <c r="L10" i="1"/>
  <c r="K26" i="1"/>
  <c r="K15" i="1"/>
  <c r="L19" i="1"/>
  <c r="L27" i="1"/>
  <c r="L18" i="1"/>
  <c r="L11" i="1"/>
  <c r="L25" i="1"/>
  <c r="K23" i="1"/>
  <c r="L9" i="1"/>
  <c r="K20" i="1"/>
  <c r="K17" i="1"/>
  <c r="L37" i="1"/>
  <c r="L36" i="1"/>
  <c r="L31" i="1"/>
  <c r="L15" i="1"/>
  <c r="K36" i="1"/>
  <c r="L39" i="1"/>
  <c r="L32" i="1"/>
  <c r="K38" i="1"/>
  <c r="K25" i="1"/>
  <c r="L24" i="1"/>
  <c r="K9" i="1"/>
  <c r="L6" i="1"/>
  <c r="K30" i="1"/>
  <c r="L21" i="1"/>
  <c r="L8" i="1"/>
  <c r="K19" i="1"/>
  <c r="L23" i="1"/>
  <c r="K8" i="1"/>
  <c r="K29" i="1"/>
  <c r="K21" i="1"/>
  <c r="L26" i="1"/>
  <c r="K34" i="1"/>
  <c r="L17" i="1"/>
  <c r="L38" i="1"/>
  <c r="K22" i="1"/>
  <c r="L34" i="1"/>
  <c r="K13" i="1"/>
  <c r="K39" i="1"/>
  <c r="L7" i="1"/>
  <c r="K11" i="1"/>
  <c r="L14" i="1"/>
  <c r="L20" i="1"/>
  <c r="K16" i="1"/>
  <c r="L22" i="1"/>
  <c r="K31" i="1"/>
  <c r="K6" i="1"/>
  <c r="K14" i="1"/>
  <c r="L28" i="1"/>
  <c r="K10" i="1"/>
  <c r="L33" i="1"/>
  <c r="K33" i="1"/>
  <c r="L35" i="1"/>
  <c r="K18" i="1"/>
  <c r="K12" i="1"/>
  <c r="K35" i="1"/>
  <c r="L12" i="1"/>
  <c r="K28" i="1"/>
  <c r="L16" i="1"/>
  <c r="L30" i="1"/>
  <c r="L29" i="1"/>
  <c r="K37" i="1"/>
  <c r="L13" i="1"/>
  <c r="K24" i="1"/>
  <c r="L40" i="1" l="1"/>
  <c r="K40" i="1"/>
  <c r="K51" i="1"/>
  <c r="K52" i="1"/>
  <c r="H48" i="1"/>
  <c r="H47" i="1"/>
  <c r="H50" i="1"/>
  <c r="G53" i="1"/>
  <c r="H49" i="1"/>
  <c r="K53" i="1" l="1"/>
  <c r="L53" i="1" s="1"/>
  <c r="H53" i="1"/>
  <c r="H51" i="1"/>
  <c r="H52" i="1"/>
  <c r="L51" i="1" l="1"/>
  <c r="L52" i="1"/>
  <c r="D46" i="1" l="1"/>
</calcChain>
</file>

<file path=xl/sharedStrings.xml><?xml version="1.0" encoding="utf-8"?>
<sst xmlns="http://schemas.openxmlformats.org/spreadsheetml/2006/main" count="192" uniqueCount="74">
  <si>
    <t>RSA / HORS RSA</t>
  </si>
  <si>
    <t>Prénom</t>
  </si>
  <si>
    <t>Nom</t>
  </si>
  <si>
    <t>R en 2014</t>
  </si>
  <si>
    <t>R en 2015</t>
  </si>
  <si>
    <t>Statut</t>
  </si>
  <si>
    <t>Type de contrat</t>
  </si>
  <si>
    <t>Date entrée</t>
  </si>
  <si>
    <t>date sortie</t>
  </si>
  <si>
    <t>Nombre de mois de présence</t>
  </si>
  <si>
    <t>Sorties</t>
  </si>
  <si>
    <t>RSA</t>
  </si>
  <si>
    <t>CAE + CDDI</t>
  </si>
  <si>
    <t>Nassima</t>
  </si>
  <si>
    <t>R</t>
  </si>
  <si>
    <t>CAE Cg</t>
  </si>
  <si>
    <t>Sans emploi</t>
  </si>
  <si>
    <t>CDDI</t>
  </si>
  <si>
    <t>Sahadia</t>
  </si>
  <si>
    <t>Valérie</t>
  </si>
  <si>
    <t>Transition</t>
  </si>
  <si>
    <t>FIn de période essai</t>
  </si>
  <si>
    <t>Rina Erica</t>
  </si>
  <si>
    <t>Durable</t>
  </si>
  <si>
    <t>Lotfi</t>
  </si>
  <si>
    <t>Positive</t>
  </si>
  <si>
    <t>Leila</t>
  </si>
  <si>
    <t>Chérazad</t>
  </si>
  <si>
    <t>HORS RSA</t>
  </si>
  <si>
    <t>Khalatoumi</t>
  </si>
  <si>
    <t>CAE ETAT</t>
  </si>
  <si>
    <t xml:space="preserve">Saliha </t>
  </si>
  <si>
    <t>Catherine</t>
  </si>
  <si>
    <t>CAE</t>
  </si>
  <si>
    <t>Yves</t>
  </si>
  <si>
    <t>Omar</t>
  </si>
  <si>
    <t>Anthony</t>
  </si>
  <si>
    <t>Fatima</t>
  </si>
  <si>
    <t>CAE CG</t>
  </si>
  <si>
    <t>Mbsouri</t>
  </si>
  <si>
    <t>Diane</t>
  </si>
  <si>
    <t>Amina</t>
  </si>
  <si>
    <t>Kahina</t>
  </si>
  <si>
    <t>Medhi</t>
  </si>
  <si>
    <t>Faïma</t>
  </si>
  <si>
    <t>Maguema</t>
  </si>
  <si>
    <t>Réda</t>
  </si>
  <si>
    <t>Irshad</t>
  </si>
  <si>
    <t>Danielle</t>
  </si>
  <si>
    <t>Sabine</t>
  </si>
  <si>
    <t>Touatia</t>
  </si>
  <si>
    <t>Sébastien</t>
  </si>
  <si>
    <t>Mikael</t>
  </si>
  <si>
    <t>Saida</t>
  </si>
  <si>
    <t>CHIFFRES CLES 2015</t>
  </si>
  <si>
    <t>Nbre de salariés présents</t>
  </si>
  <si>
    <t>TYPOLOGIES DES SORTIES</t>
  </si>
  <si>
    <t>en %</t>
  </si>
  <si>
    <t>NB DE POSTE CONVENTIONNES</t>
  </si>
  <si>
    <t xml:space="preserve">Nb de renouvellements </t>
  </si>
  <si>
    <t>POSTE ETAT</t>
  </si>
  <si>
    <t>Durée moyenne du parcours</t>
  </si>
  <si>
    <t>POSTE CG</t>
  </si>
  <si>
    <t>Nb de salariés sortis</t>
  </si>
  <si>
    <t>TOTAL</t>
  </si>
  <si>
    <t>SOUS TOTAL</t>
  </si>
  <si>
    <t>NB DE MOIS REALISES</t>
  </si>
  <si>
    <t>CROIX ROUGE  -TABLEAU PREVISIONNEL DE RECRUTEMENT</t>
  </si>
  <si>
    <t>Licenciement</t>
  </si>
  <si>
    <t>Autre</t>
  </si>
  <si>
    <t>Louisa</t>
  </si>
  <si>
    <t>Hanifa</t>
  </si>
  <si>
    <t>Mahrzia</t>
  </si>
  <si>
    <t>Soraya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</si>
</sst>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[$-40C]d\-mmm\-yy;@"/>
    <numFmt numFmtId="166" formatCode="0.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9"/>
      <name val="Calibri"/>
      <family val="2"/>
      <scheme val="minor"/>
    </font>
    <font>
      <sz val="26"/>
      <color rgb="FFFF0000"/>
      <name val="Aharoni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63636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theme="7" tint="-0.24994659260841701"/>
      </left>
      <right/>
      <top style="thick">
        <color theme="7" tint="-0.24994659260841701"/>
      </top>
      <bottom/>
      <diagonal/>
    </border>
    <border>
      <left/>
      <right/>
      <top style="thick">
        <color theme="7" tint="-0.24994659260841701"/>
      </top>
      <bottom/>
      <diagonal/>
    </border>
    <border>
      <left/>
      <right style="thick">
        <color theme="7" tint="-0.24994659260841701"/>
      </right>
      <top style="thick">
        <color theme="7" tint="-0.24994659260841701"/>
      </top>
      <bottom/>
      <diagonal/>
    </border>
    <border>
      <left style="thick">
        <color theme="7" tint="-0.24994659260841701"/>
      </left>
      <right/>
      <top/>
      <bottom/>
      <diagonal/>
    </border>
    <border>
      <left/>
      <right style="thick">
        <color theme="7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7" tint="-0.24994659260841701"/>
      </left>
      <right/>
      <top/>
      <bottom style="thick">
        <color theme="7" tint="-0.24994659260841701"/>
      </bottom>
      <diagonal/>
    </border>
    <border>
      <left/>
      <right/>
      <top/>
      <bottom style="thick">
        <color theme="7" tint="-0.24994659260841701"/>
      </bottom>
      <diagonal/>
    </border>
    <border>
      <left/>
      <right style="thick">
        <color theme="7" tint="-0.24994659260841701"/>
      </right>
      <top/>
      <bottom style="thick">
        <color theme="7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4" borderId="14" xfId="0" applyNumberFormat="1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1" fontId="0" fillId="4" borderId="15" xfId="0" applyNumberForma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5" fontId="0" fillId="4" borderId="20" xfId="0" applyNumberForma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9" fontId="3" fillId="0" borderId="36" xfId="1" applyFont="1" applyBorder="1" applyAlignment="1">
      <alignment horizontal="center" vertical="center"/>
    </xf>
    <xf numFmtId="9" fontId="3" fillId="0" borderId="34" xfId="1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1" fillId="0" borderId="38" xfId="1" applyFont="1" applyBorder="1" applyAlignment="1">
      <alignment horizontal="center" vertical="center"/>
    </xf>
    <xf numFmtId="166" fontId="1" fillId="0" borderId="39" xfId="1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9" fontId="3" fillId="0" borderId="40" xfId="1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9" fontId="1" fillId="0" borderId="0" xfId="1" applyFont="1" applyBorder="1" applyAlignment="1">
      <alignment horizontal="center" vertical="center"/>
    </xf>
    <xf numFmtId="9" fontId="3" fillId="0" borderId="5" xfId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9" fontId="3" fillId="0" borderId="43" xfId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8" borderId="41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9" fontId="3" fillId="8" borderId="24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/>
    </xf>
    <xf numFmtId="9" fontId="3" fillId="0" borderId="46" xfId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9" fontId="3" fillId="0" borderId="47" xfId="1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9" fontId="3" fillId="0" borderId="49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5"/>
  <sheetViews>
    <sheetView tabSelected="1" topLeftCell="A27" zoomScale="80" zoomScaleNormal="80" zoomScaleSheetLayoutView="80" workbookViewId="0">
      <selection activeCell="M40" sqref="M40"/>
    </sheetView>
  </sheetViews>
  <sheetFormatPr baseColWidth="10" defaultRowHeight="15"/>
  <cols>
    <col min="1" max="1" width="9.7109375" style="1" bestFit="1" customWidth="1"/>
    <col min="2" max="2" width="11" style="36" customWidth="1"/>
    <col min="3" max="3" width="15" style="1" customWidth="1"/>
    <col min="4" max="4" width="14.42578125" style="1" customWidth="1"/>
    <col min="5" max="5" width="6.42578125" style="1" customWidth="1"/>
    <col min="6" max="6" width="13.28515625" style="1" customWidth="1"/>
    <col min="7" max="7" width="13.5703125" style="1" customWidth="1"/>
    <col min="8" max="8" width="12.85546875" style="1" customWidth="1"/>
    <col min="9" max="9" width="12.5703125" style="1" customWidth="1"/>
    <col min="10" max="10" width="12.5703125" style="2" customWidth="1"/>
    <col min="11" max="12" width="9.140625" style="3" customWidth="1"/>
    <col min="13" max="13" width="12.85546875" style="1" customWidth="1"/>
    <col min="14" max="14" width="20.28515625" style="1" bestFit="1" customWidth="1"/>
    <col min="15" max="16384" width="11.42578125" style="1"/>
  </cols>
  <sheetData>
    <row r="1" spans="1:14">
      <c r="B1" s="1"/>
    </row>
    <row r="2" spans="1:14" ht="36">
      <c r="B2" s="4"/>
      <c r="C2" s="4"/>
      <c r="D2" s="117" t="s">
        <v>67</v>
      </c>
      <c r="E2" s="117"/>
      <c r="F2" s="117"/>
      <c r="G2" s="117"/>
      <c r="H2" s="117"/>
      <c r="I2" s="117"/>
      <c r="J2" s="117"/>
      <c r="K2" s="117"/>
      <c r="L2" s="117"/>
      <c r="M2" s="117"/>
    </row>
    <row r="3" spans="1:14">
      <c r="B3" s="1"/>
      <c r="J3" s="1"/>
    </row>
    <row r="4" spans="1:14" s="5" customFormat="1" ht="34.5" thickBot="1">
      <c r="H4" s="6"/>
      <c r="I4" s="6"/>
      <c r="J4" s="6"/>
      <c r="K4" s="7"/>
      <c r="L4" s="7"/>
    </row>
    <row r="5" spans="1:14" ht="45.75" thickBot="1">
      <c r="A5" s="8" t="s">
        <v>0</v>
      </c>
      <c r="B5" s="9"/>
      <c r="C5" s="10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2" t="s">
        <v>7</v>
      </c>
      <c r="J5" s="12" t="s">
        <v>8</v>
      </c>
      <c r="K5" s="13">
        <v>2015</v>
      </c>
      <c r="L5" s="14">
        <v>2016</v>
      </c>
      <c r="M5" s="15" t="s">
        <v>9</v>
      </c>
      <c r="N5" s="14" t="s">
        <v>10</v>
      </c>
    </row>
    <row r="6" spans="1:14">
      <c r="A6" s="126" t="s">
        <v>28</v>
      </c>
      <c r="B6" s="125" t="s">
        <v>17</v>
      </c>
      <c r="C6" s="123" t="s">
        <v>36</v>
      </c>
      <c r="D6" s="16"/>
      <c r="E6" s="16"/>
      <c r="F6" s="16"/>
      <c r="G6" s="16"/>
      <c r="H6" s="128" t="s">
        <v>30</v>
      </c>
      <c r="I6" s="17">
        <v>42009</v>
      </c>
      <c r="J6" s="18">
        <v>42373</v>
      </c>
      <c r="K6" s="19">
        <f ca="1">COUNT(1/FREQUENCY(IF(YEAR(ROW(INDIRECT(I6&amp;":"&amp;J6)))=$K$5,MONTH(ROW(INDIRECT(I6&amp;":"&amp;J6)))),ROW($6:$39)))</f>
        <v>1</v>
      </c>
      <c r="L6" s="19">
        <f ca="1">COUNT(1/FREQUENCY(IF(YEAR(ROW(INDIRECT(I6&amp;":"&amp;J6)))=$L$5,MONTH(ROW(INDIRECT(I6&amp;":"&amp;J6)))),ROW($6:$39)))</f>
        <v>0</v>
      </c>
      <c r="M6" s="20">
        <f>DATEDIF( I6,J6, "D" )/30.5</f>
        <v>11.934426229508198</v>
      </c>
      <c r="N6" s="41"/>
    </row>
    <row r="7" spans="1:14">
      <c r="A7" s="39" t="s">
        <v>28</v>
      </c>
      <c r="B7" s="23" t="s">
        <v>17</v>
      </c>
      <c r="C7" s="24" t="s">
        <v>40</v>
      </c>
      <c r="D7" s="25"/>
      <c r="E7" s="25"/>
      <c r="F7" s="25"/>
      <c r="G7" s="25"/>
      <c r="H7" s="26" t="s">
        <v>30</v>
      </c>
      <c r="I7" s="27">
        <v>42019</v>
      </c>
      <c r="J7" s="28">
        <v>42383</v>
      </c>
      <c r="K7" s="19">
        <f ca="1">COUNT(1/FREQUENCY(IF(YEAR(ROW(INDIRECT(I7&amp;":"&amp;J7)))=$K$5,MONTH(ROW(INDIRECT(I7&amp;":"&amp;J7)))),ROW($6:$92)))</f>
        <v>1</v>
      </c>
      <c r="L7" s="19">
        <f ca="1">COUNT(1/FREQUENCY(IF(YEAR(ROW(INDIRECT(I7&amp;":"&amp;J7)))=$L$5,MONTH(ROW(INDIRECT(I7&amp;":"&amp;J7)))),ROW($6:$39)))</f>
        <v>0</v>
      </c>
      <c r="M7" s="29">
        <f>DATEDIF( I7,J7, "D" )/30.5</f>
        <v>11.934426229508198</v>
      </c>
      <c r="N7" s="41"/>
    </row>
    <row r="8" spans="1:14">
      <c r="A8" s="34" t="s">
        <v>28</v>
      </c>
      <c r="B8" s="23" t="s">
        <v>17</v>
      </c>
      <c r="C8" s="40" t="s">
        <v>44</v>
      </c>
      <c r="D8" s="25"/>
      <c r="E8" s="25"/>
      <c r="F8" s="25"/>
      <c r="G8" s="25"/>
      <c r="H8" s="32" t="s">
        <v>30</v>
      </c>
      <c r="I8" s="27">
        <v>42200</v>
      </c>
      <c r="J8" s="28">
        <v>42565</v>
      </c>
      <c r="K8" s="19">
        <f ca="1">COUNT(1/FREQUENCY(IF(YEAR(ROW(INDIRECT(I8&amp;":"&amp;J8)))=$K$5,MONTH(ROW(INDIRECT(I8&amp;":"&amp;J8)))),ROW($6:$92)))</f>
        <v>1</v>
      </c>
      <c r="L8" s="19">
        <f ca="1">COUNT(1/FREQUENCY(IF(YEAR(ROW(INDIRECT(I8&amp;":"&amp;J8)))=$L$5,MONTH(ROW(INDIRECT(I8&amp;":"&amp;J8)))),ROW($6:$39)))</f>
        <v>0</v>
      </c>
      <c r="M8" s="29">
        <f>DATEDIF( I8,J8, "D" )/30.5</f>
        <v>11.967213114754099</v>
      </c>
      <c r="N8" s="41"/>
    </row>
    <row r="9" spans="1:14">
      <c r="A9" s="34" t="s">
        <v>28</v>
      </c>
      <c r="B9" s="23" t="s">
        <v>17</v>
      </c>
      <c r="C9" s="35" t="s">
        <v>71</v>
      </c>
      <c r="D9" s="36"/>
      <c r="E9" s="36"/>
      <c r="F9" s="36"/>
      <c r="G9" s="36"/>
      <c r="H9" s="36" t="s">
        <v>30</v>
      </c>
      <c r="I9" s="27">
        <v>41926</v>
      </c>
      <c r="J9" s="28">
        <v>42283</v>
      </c>
      <c r="K9" s="19">
        <f ca="1">COUNT(1/FREQUENCY(IF(YEAR(ROW(INDIRECT(I9&amp;":"&amp;J9)))=$K$5,MONTH(ROW(INDIRECT(I9&amp;":"&amp;J9)))),ROW($6:$39)))</f>
        <v>0</v>
      </c>
      <c r="L9" s="19">
        <f ca="1">COUNT(1/FREQUENCY(IF(YEAR(ROW(INDIRECT(I9&amp;":"&amp;J9)))=$L$5,MONTH(ROW(INDIRECT(I9&amp;":"&amp;J9)))),ROW($6:$39)))</f>
        <v>0</v>
      </c>
      <c r="M9" s="29">
        <f>DATEDIF( I9,J9, "D" )/30.5</f>
        <v>11.704918032786885</v>
      </c>
      <c r="N9" s="21" t="s">
        <v>16</v>
      </c>
    </row>
    <row r="10" spans="1:14">
      <c r="A10" s="39" t="s">
        <v>28</v>
      </c>
      <c r="B10" s="23" t="s">
        <v>33</v>
      </c>
      <c r="C10" s="40" t="s">
        <v>42</v>
      </c>
      <c r="D10" s="33"/>
      <c r="E10" s="43" t="s">
        <v>14</v>
      </c>
      <c r="F10" s="43" t="s">
        <v>14</v>
      </c>
      <c r="G10" s="33"/>
      <c r="H10" s="33" t="s">
        <v>30</v>
      </c>
      <c r="I10" s="27">
        <v>41739</v>
      </c>
      <c r="J10" s="28">
        <v>42469</v>
      </c>
      <c r="K10" s="19">
        <f ca="1">COUNT(1/FREQUENCY(IF(YEAR(ROW(INDIRECT(I10&amp;":"&amp;J10)))=$K$5,MONTH(ROW(INDIRECT(I10&amp;":"&amp;J10)))),ROW($6:$92)))</f>
        <v>0</v>
      </c>
      <c r="L10" s="19">
        <f ca="1">COUNT(1/FREQUENCY(IF(YEAR(ROW(INDIRECT(I10&amp;":"&amp;J10)))=$L$5,MONTH(ROW(INDIRECT(I10&amp;":"&amp;J10)))),ROW($6:$39)))</f>
        <v>0</v>
      </c>
      <c r="M10" s="29">
        <f>DATEDIF( I10,J10, "D" )/30.5</f>
        <v>23.934426229508198</v>
      </c>
      <c r="N10" s="41"/>
    </row>
    <row r="11" spans="1:14">
      <c r="A11" s="39" t="s">
        <v>28</v>
      </c>
      <c r="B11" s="31" t="s">
        <v>17</v>
      </c>
      <c r="C11" s="24" t="s">
        <v>29</v>
      </c>
      <c r="D11" s="25"/>
      <c r="E11" s="25"/>
      <c r="F11" s="25"/>
      <c r="G11" s="25"/>
      <c r="H11" s="25" t="s">
        <v>30</v>
      </c>
      <c r="I11" s="27">
        <v>41897</v>
      </c>
      <c r="J11" s="28">
        <v>42261</v>
      </c>
      <c r="K11" s="19">
        <f ca="1">COUNT(1/FREQUENCY(IF(YEAR(ROW(INDIRECT(I11&amp;":"&amp;J11)))=$K$5,MONTH(ROW(INDIRECT(I11&amp;":"&amp;J11)))),ROW($6:$39)))</f>
        <v>0</v>
      </c>
      <c r="L11" s="19">
        <f ca="1">COUNT(1/FREQUENCY(IF(YEAR(ROW(INDIRECT(I11&amp;":"&amp;J11)))=$L$5,MONTH(ROW(INDIRECT(I11&amp;":"&amp;J11)))),ROW($6:$39)))</f>
        <v>0</v>
      </c>
      <c r="M11" s="29">
        <f>DATEDIF( I11,J11, "D" )/30.5</f>
        <v>11.934426229508198</v>
      </c>
      <c r="N11" s="21" t="s">
        <v>16</v>
      </c>
    </row>
    <row r="12" spans="1:14">
      <c r="A12" s="39" t="s">
        <v>28</v>
      </c>
      <c r="B12" s="23" t="s">
        <v>17</v>
      </c>
      <c r="C12" s="24" t="s">
        <v>35</v>
      </c>
      <c r="D12" s="25"/>
      <c r="E12" s="25"/>
      <c r="F12" s="25"/>
      <c r="G12" s="25"/>
      <c r="H12" s="33" t="s">
        <v>30</v>
      </c>
      <c r="I12" s="27">
        <v>42009</v>
      </c>
      <c r="J12" s="28">
        <v>42373</v>
      </c>
      <c r="K12" s="19">
        <f ca="1">COUNT(1/FREQUENCY(IF(YEAR(ROW(INDIRECT(I12&amp;":"&amp;J12)))=$K$5,MONTH(ROW(INDIRECT(I12&amp;":"&amp;J12)))),ROW($6:$39)))</f>
        <v>1</v>
      </c>
      <c r="L12" s="19">
        <f ca="1">COUNT(1/FREQUENCY(IF(YEAR(ROW(INDIRECT(I12&amp;":"&amp;J12)))=$L$5,MONTH(ROW(INDIRECT(I12&amp;":"&amp;J12)))),ROW($6:$39)))</f>
        <v>0</v>
      </c>
      <c r="M12" s="29">
        <f>DATEDIF( I12,J12, "D" )/30.5</f>
        <v>11.934426229508198</v>
      </c>
      <c r="N12" s="21"/>
    </row>
    <row r="13" spans="1:14">
      <c r="A13" s="34" t="s">
        <v>28</v>
      </c>
      <c r="B13" s="23" t="s">
        <v>17</v>
      </c>
      <c r="C13" s="24" t="s">
        <v>53</v>
      </c>
      <c r="D13" s="25"/>
      <c r="E13" s="25"/>
      <c r="F13" s="25"/>
      <c r="G13" s="25"/>
      <c r="H13" s="25" t="s">
        <v>30</v>
      </c>
      <c r="I13" s="27">
        <v>42347</v>
      </c>
      <c r="J13" s="28">
        <v>42712</v>
      </c>
      <c r="K13" s="19">
        <f ca="1">COUNT(1/FREQUENCY(IF(YEAR(ROW(INDIRECT(I13&amp;":"&amp;J13)))=$K$5,MONTH(ROW(INDIRECT(I13&amp;":"&amp;J13)))),ROW($6:$92)))</f>
        <v>1</v>
      </c>
      <c r="L13" s="19">
        <f ca="1">COUNT(1/FREQUENCY(IF(YEAR(ROW(INDIRECT(I13&amp;":"&amp;J13)))=$L$5,MONTH(ROW(INDIRECT(I13&amp;":"&amp;J13)))),ROW($6:$39)))</f>
        <v>0</v>
      </c>
      <c r="M13" s="29">
        <f>DATEDIF( I13,J13, "D" )/30.5</f>
        <v>11.967213114754099</v>
      </c>
      <c r="N13" s="41"/>
    </row>
    <row r="14" spans="1:14">
      <c r="A14" s="34" t="s">
        <v>28</v>
      </c>
      <c r="B14" s="23" t="s">
        <v>17</v>
      </c>
      <c r="C14" s="24" t="s">
        <v>73</v>
      </c>
      <c r="D14" s="25"/>
      <c r="E14" s="25"/>
      <c r="F14" s="25"/>
      <c r="G14" s="25"/>
      <c r="H14" s="25" t="s">
        <v>30</v>
      </c>
      <c r="I14" s="27">
        <v>42009</v>
      </c>
      <c r="J14" s="28">
        <v>42373</v>
      </c>
      <c r="K14" s="19">
        <f ca="1">COUNT(1/FREQUENCY(IF(YEAR(ROW(INDIRECT(I14&amp;":"&amp;J14)))=$K$5,MONTH(ROW(INDIRECT(I14&amp;":"&amp;J14)))),ROW($6:$92)))</f>
        <v>1</v>
      </c>
      <c r="L14" s="19">
        <f ca="1">COUNT(1/FREQUENCY(IF(YEAR(ROW(INDIRECT(I14&amp;":"&amp;J14)))=$L$5,MONTH(ROW(INDIRECT(I14&amp;":"&amp;J14)))),ROW($6:$39)))</f>
        <v>0</v>
      </c>
      <c r="M14" s="29">
        <f>DATEDIF( I14,J14, "D" )/30.5</f>
        <v>11.934426229508198</v>
      </c>
      <c r="N14" s="41"/>
    </row>
    <row r="15" spans="1:14">
      <c r="A15" s="34" t="s">
        <v>28</v>
      </c>
      <c r="B15" s="23" t="s">
        <v>33</v>
      </c>
      <c r="C15" s="24" t="s">
        <v>34</v>
      </c>
      <c r="D15" s="25"/>
      <c r="E15" s="25"/>
      <c r="F15" s="25" t="s">
        <v>14</v>
      </c>
      <c r="G15" s="25"/>
      <c r="H15" s="25" t="s">
        <v>30</v>
      </c>
      <c r="I15" s="27">
        <v>41673</v>
      </c>
      <c r="J15" s="28">
        <v>42369</v>
      </c>
      <c r="K15" s="19">
        <f ca="1">COUNT(1/FREQUENCY(IF(YEAR(ROW(INDIRECT(I15&amp;":"&amp;J15)))=$K$5,MONTH(ROW(INDIRECT(I15&amp;":"&amp;J15)))),ROW($6:$39)))</f>
        <v>0</v>
      </c>
      <c r="L15" s="19">
        <f ca="1">COUNT(1/FREQUENCY(IF(YEAR(ROW(INDIRECT(I15&amp;":"&amp;J15)))=$L$5,MONTH(ROW(INDIRECT(I15&amp;":"&amp;J15)))),ROW($6:$39)))</f>
        <v>0</v>
      </c>
      <c r="M15" s="29">
        <f>DATEDIF( I15,J15, "D" )/30.5</f>
        <v>22.819672131147541</v>
      </c>
      <c r="N15" s="21" t="s">
        <v>25</v>
      </c>
    </row>
    <row r="16" spans="1:14">
      <c r="A16" s="30" t="s">
        <v>11</v>
      </c>
      <c r="B16" s="23" t="s">
        <v>17</v>
      </c>
      <c r="C16" s="24" t="s">
        <v>41</v>
      </c>
      <c r="D16" s="25"/>
      <c r="E16" s="25"/>
      <c r="F16" s="25"/>
      <c r="G16" s="25"/>
      <c r="H16" s="25" t="s">
        <v>15</v>
      </c>
      <c r="I16" s="27">
        <v>42079</v>
      </c>
      <c r="J16" s="28">
        <v>42444</v>
      </c>
      <c r="K16" s="19">
        <f ca="1">COUNT(1/FREQUENCY(IF(YEAR(ROW(INDIRECT(I16&amp;":"&amp;J16)))=$K$5,MONTH(ROW(INDIRECT(I16&amp;":"&amp;J16)))),ROW($6:$92)))</f>
        <v>1</v>
      </c>
      <c r="L16" s="19">
        <f ca="1">COUNT(1/FREQUENCY(IF(YEAR(ROW(INDIRECT(I16&amp;":"&amp;J16)))=$L$5,MONTH(ROW(INDIRECT(I16&amp;":"&amp;J16)))),ROW($6:$39)))</f>
        <v>0</v>
      </c>
      <c r="M16" s="29">
        <f>DATEDIF( I16,J16, "D" )/30.5</f>
        <v>11.967213114754099</v>
      </c>
      <c r="N16" s="41"/>
    </row>
    <row r="17" spans="1:14">
      <c r="A17" s="37" t="s">
        <v>11</v>
      </c>
      <c r="B17" s="23" t="s">
        <v>17</v>
      </c>
      <c r="C17" s="35" t="s">
        <v>32</v>
      </c>
      <c r="D17" s="36"/>
      <c r="E17" s="36"/>
      <c r="F17" s="36"/>
      <c r="G17" s="36"/>
      <c r="H17" s="36" t="s">
        <v>15</v>
      </c>
      <c r="I17" s="27">
        <v>42200</v>
      </c>
      <c r="J17" s="28">
        <v>42338</v>
      </c>
      <c r="K17" s="19">
        <f ca="1">COUNT(1/FREQUENCY(IF(YEAR(ROW(INDIRECT(I17&amp;":"&amp;J17)))=$K$5,MONTH(ROW(INDIRECT(I17&amp;":"&amp;J17)))),ROW($6:$39)))</f>
        <v>1</v>
      </c>
      <c r="L17" s="19">
        <f ca="1">COUNT(1/FREQUENCY(IF(YEAR(ROW(INDIRECT(I17&amp;":"&amp;J17)))=$L$5,MONTH(ROW(INDIRECT(I17&amp;":"&amp;J17)))),ROW($6:$39)))</f>
        <v>0</v>
      </c>
      <c r="M17" s="38">
        <f>DATEDIF( I17,J17, "D" )/30.5</f>
        <v>4.5245901639344259</v>
      </c>
      <c r="N17" s="21" t="s">
        <v>20</v>
      </c>
    </row>
    <row r="18" spans="1:14">
      <c r="A18" s="22" t="s">
        <v>11</v>
      </c>
      <c r="B18" s="31" t="s">
        <v>17</v>
      </c>
      <c r="C18" s="24" t="s">
        <v>27</v>
      </c>
      <c r="D18" s="24"/>
      <c r="E18" s="24"/>
      <c r="F18" s="24"/>
      <c r="G18" s="24"/>
      <c r="H18" s="25" t="s">
        <v>15</v>
      </c>
      <c r="I18" s="27">
        <v>41842</v>
      </c>
      <c r="J18" s="28">
        <v>42206</v>
      </c>
      <c r="K18" s="19">
        <f ca="1">COUNT(1/FREQUENCY(IF(YEAR(ROW(INDIRECT(I18&amp;":"&amp;J18)))=$K$5,MONTH(ROW(INDIRECT(I18&amp;":"&amp;J18)))),ROW($6:$39)))</f>
        <v>0</v>
      </c>
      <c r="L18" s="19">
        <f ca="1">COUNT(1/FREQUENCY(IF(YEAR(ROW(INDIRECT(I18&amp;":"&amp;J18)))=$L$5,MONTH(ROW(INDIRECT(I18&amp;":"&amp;J18)))),ROW($6:$39)))</f>
        <v>0</v>
      </c>
      <c r="M18" s="29">
        <f>DATEDIF( I18,J18, "D" )/30.5</f>
        <v>11.934426229508198</v>
      </c>
      <c r="N18" s="21" t="s">
        <v>16</v>
      </c>
    </row>
    <row r="19" spans="1:14">
      <c r="A19" s="22" t="s">
        <v>11</v>
      </c>
      <c r="B19" s="23" t="s">
        <v>17</v>
      </c>
      <c r="C19" s="35" t="s">
        <v>48</v>
      </c>
      <c r="D19" s="35"/>
      <c r="E19" s="35"/>
      <c r="F19" s="35"/>
      <c r="G19" s="35"/>
      <c r="H19" s="36" t="s">
        <v>38</v>
      </c>
      <c r="I19" s="27">
        <v>42310</v>
      </c>
      <c r="J19" s="28">
        <v>42675</v>
      </c>
      <c r="K19" s="19">
        <f ca="1">COUNT(1/FREQUENCY(IF(YEAR(ROW(INDIRECT(I19&amp;":"&amp;J19)))=$K$5,MONTH(ROW(INDIRECT(I19&amp;":"&amp;J19)))),ROW($6:$92)))</f>
        <v>1</v>
      </c>
      <c r="L19" s="19">
        <f ca="1">COUNT(1/FREQUENCY(IF(YEAR(ROW(INDIRECT(I19&amp;":"&amp;J19)))=$L$5,MONTH(ROW(INDIRECT(I19&amp;":"&amp;J19)))),ROW($6:$39)))</f>
        <v>0</v>
      </c>
      <c r="M19" s="38">
        <f>DATEDIF( I19,J19, "D" )/30.5</f>
        <v>11.967213114754099</v>
      </c>
      <c r="N19" s="21"/>
    </row>
    <row r="20" spans="1:14">
      <c r="A20" s="30" t="s">
        <v>11</v>
      </c>
      <c r="B20" s="23" t="s">
        <v>17</v>
      </c>
      <c r="C20" s="42" t="s">
        <v>37</v>
      </c>
      <c r="D20" s="24"/>
      <c r="E20" s="24"/>
      <c r="F20" s="24"/>
      <c r="G20" s="24"/>
      <c r="H20" s="24" t="s">
        <v>38</v>
      </c>
      <c r="I20" s="27">
        <v>42009</v>
      </c>
      <c r="J20" s="28">
        <v>42373</v>
      </c>
      <c r="K20" s="19">
        <f ca="1">COUNT(1/FREQUENCY(IF(YEAR(ROW(INDIRECT(I20&amp;":"&amp;J20)))=$K$5,MONTH(ROW(INDIRECT(I20&amp;":"&amp;J20)))),ROW($6:$92)))</f>
        <v>1</v>
      </c>
      <c r="L20" s="19">
        <f ca="1">COUNT(1/FREQUENCY(IF(YEAR(ROW(INDIRECT(I20&amp;":"&amp;J20)))=$L$5,MONTH(ROW(INDIRECT(I20&amp;":"&amp;J20)))),ROW($6:$39)))</f>
        <v>0</v>
      </c>
      <c r="M20" s="29">
        <f>DATEDIF( I20,J20, "D" )/30.5</f>
        <v>11.934426229508198</v>
      </c>
      <c r="N20" s="41"/>
    </row>
    <row r="21" spans="1:14">
      <c r="A21" s="22" t="s">
        <v>11</v>
      </c>
      <c r="B21" s="23" t="s">
        <v>17</v>
      </c>
      <c r="C21" s="24" t="s">
        <v>37</v>
      </c>
      <c r="D21" s="24"/>
      <c r="E21" s="24"/>
      <c r="F21" s="24"/>
      <c r="G21" s="24"/>
      <c r="H21" s="24" t="s">
        <v>15</v>
      </c>
      <c r="I21" s="27">
        <v>42128</v>
      </c>
      <c r="J21" s="28">
        <v>42493</v>
      </c>
      <c r="K21" s="19">
        <f ca="1">COUNT(1/FREQUENCY(IF(YEAR(ROW(INDIRECT(I21&amp;":"&amp;J21)))=$K$5,MONTH(ROW(INDIRECT(I21&amp;":"&amp;J21)))),ROW($6:$92)))</f>
        <v>1</v>
      </c>
      <c r="L21" s="19">
        <f ca="1">COUNT(1/FREQUENCY(IF(YEAR(ROW(INDIRECT(I21&amp;":"&amp;J21)))=$L$5,MONTH(ROW(INDIRECT(I21&amp;":"&amp;J21)))),ROW($6:$39)))</f>
        <v>0</v>
      </c>
      <c r="M21" s="29">
        <f>DATEDIF( I21,J21, "D" )/30.5</f>
        <v>11.967213114754099</v>
      </c>
      <c r="N21" s="41"/>
    </row>
    <row r="22" spans="1:14">
      <c r="A22" s="30" t="s">
        <v>11</v>
      </c>
      <c r="B22" s="23" t="s">
        <v>17</v>
      </c>
      <c r="C22" s="24" t="s">
        <v>47</v>
      </c>
      <c r="D22" s="24"/>
      <c r="E22" s="24"/>
      <c r="F22" s="24"/>
      <c r="G22" s="24"/>
      <c r="H22" s="24" t="s">
        <v>38</v>
      </c>
      <c r="I22" s="27">
        <v>42291</v>
      </c>
      <c r="J22" s="28">
        <v>42656</v>
      </c>
      <c r="K22" s="19">
        <f ca="1">COUNT(1/FREQUENCY(IF(YEAR(ROW(INDIRECT(I22&amp;":"&amp;J22)))=$K$5,MONTH(ROW(INDIRECT(I22&amp;":"&amp;J22)))),ROW($6:$92)))</f>
        <v>1</v>
      </c>
      <c r="L22" s="19">
        <f ca="1">COUNT(1/FREQUENCY(IF(YEAR(ROW(INDIRECT(I22&amp;":"&amp;J22)))=$L$5,MONTH(ROW(INDIRECT(I22&amp;":"&amp;J22)))),ROW($6:$39)))</f>
        <v>0</v>
      </c>
      <c r="M22" s="29">
        <f>DATEDIF( I22,J22, "D" )/30.5</f>
        <v>11.967213114754099</v>
      </c>
      <c r="N22" s="41"/>
    </row>
    <row r="23" spans="1:14">
      <c r="A23" s="30" t="s">
        <v>11</v>
      </c>
      <c r="B23" s="31" t="s">
        <v>17</v>
      </c>
      <c r="C23" s="24" t="s">
        <v>26</v>
      </c>
      <c r="D23" s="24"/>
      <c r="E23" s="24"/>
      <c r="F23" s="24"/>
      <c r="G23" s="24"/>
      <c r="H23" s="24" t="s">
        <v>15</v>
      </c>
      <c r="I23" s="27">
        <v>41835</v>
      </c>
      <c r="J23" s="28">
        <v>42199</v>
      </c>
      <c r="K23" s="19">
        <f ca="1">COUNT(1/FREQUENCY(IF(YEAR(ROW(INDIRECT(I23&amp;":"&amp;J23)))=$K$5,MONTH(ROW(INDIRECT(I23&amp;":"&amp;J23)))),ROW($6:$39)))</f>
        <v>0</v>
      </c>
      <c r="L23" s="19">
        <f ca="1">COUNT(1/FREQUENCY(IF(YEAR(ROW(INDIRECT(I23&amp;":"&amp;J23)))=$L$5,MONTH(ROW(INDIRECT(I23&amp;":"&amp;J23)))),ROW($6:$39)))</f>
        <v>0</v>
      </c>
      <c r="M23" s="29">
        <f>DATEDIF( I23,J23, "D" )/30.5</f>
        <v>11.934426229508198</v>
      </c>
      <c r="N23" s="21" t="s">
        <v>16</v>
      </c>
    </row>
    <row r="24" spans="1:14">
      <c r="A24" s="22" t="s">
        <v>11</v>
      </c>
      <c r="B24" s="23" t="s">
        <v>17</v>
      </c>
      <c r="C24" s="24" t="s">
        <v>24</v>
      </c>
      <c r="D24" s="24"/>
      <c r="E24" s="24"/>
      <c r="F24" s="24"/>
      <c r="G24" s="24"/>
      <c r="H24" s="40" t="s">
        <v>15</v>
      </c>
      <c r="I24" s="27">
        <v>41955</v>
      </c>
      <c r="J24" s="28">
        <v>42172</v>
      </c>
      <c r="K24" s="19">
        <f ca="1">COUNT(1/FREQUENCY(IF(YEAR(ROW(INDIRECT(I24&amp;":"&amp;J24)))=$K$5,MONTH(ROW(INDIRECT(I24&amp;":"&amp;J24)))),ROW($6:$39)))</f>
        <v>0</v>
      </c>
      <c r="L24" s="19">
        <f ca="1">COUNT(1/FREQUENCY(IF(YEAR(ROW(INDIRECT(I24&amp;":"&amp;J24)))=$L$5,MONTH(ROW(INDIRECT(I24&amp;":"&amp;J24)))),ROW($6:$39)))</f>
        <v>0</v>
      </c>
      <c r="M24" s="29">
        <f>DATEDIF( I24,J24, "D" )/30.5</f>
        <v>7.1147540983606561</v>
      </c>
      <c r="N24" s="21" t="s">
        <v>25</v>
      </c>
    </row>
    <row r="25" spans="1:14">
      <c r="A25" s="30" t="s">
        <v>11</v>
      </c>
      <c r="B25" s="31" t="s">
        <v>17</v>
      </c>
      <c r="C25" s="24" t="s">
        <v>70</v>
      </c>
      <c r="D25" s="24"/>
      <c r="E25" s="24"/>
      <c r="F25" s="24"/>
      <c r="G25" s="24"/>
      <c r="H25" s="24" t="s">
        <v>15</v>
      </c>
      <c r="I25" s="27">
        <v>42079</v>
      </c>
      <c r="J25" s="28">
        <v>42083</v>
      </c>
      <c r="K25" s="19">
        <f ca="1">COUNT(1/FREQUENCY(IF(YEAR(ROW(INDIRECT(I25&amp;":"&amp;J25)))=$K$5,MONTH(ROW(INDIRECT(I25&amp;":"&amp;J25)))),ROW($6:$39)))</f>
        <v>1</v>
      </c>
      <c r="L25" s="19">
        <f ca="1">COUNT(1/FREQUENCY(IF(YEAR(ROW(INDIRECT(I25&amp;":"&amp;J25)))=$L$5,MONTH(ROW(INDIRECT(I25&amp;":"&amp;J25)))),ROW($6:$39)))</f>
        <v>0</v>
      </c>
      <c r="M25" s="29">
        <f>DATEDIF( I25,J25, "D" )/30.5</f>
        <v>0.13114754098360656</v>
      </c>
      <c r="N25" s="21" t="s">
        <v>21</v>
      </c>
    </row>
    <row r="26" spans="1:14">
      <c r="A26" s="22" t="s">
        <v>11</v>
      </c>
      <c r="B26" s="23" t="s">
        <v>17</v>
      </c>
      <c r="C26" s="24" t="s">
        <v>45</v>
      </c>
      <c r="D26" s="40"/>
      <c r="E26" s="124"/>
      <c r="F26" s="124"/>
      <c r="G26" s="40"/>
      <c r="H26" s="24" t="s">
        <v>15</v>
      </c>
      <c r="I26" s="27">
        <v>42200</v>
      </c>
      <c r="J26" s="28">
        <v>42565</v>
      </c>
      <c r="K26" s="19">
        <f ca="1">COUNT(1/FREQUENCY(IF(YEAR(ROW(INDIRECT(I26&amp;":"&amp;J26)))=$K$5,MONTH(ROW(INDIRECT(I26&amp;":"&amp;J26)))),ROW($6:$92)))</f>
        <v>1</v>
      </c>
      <c r="L26" s="19">
        <f ca="1">COUNT(1/FREQUENCY(IF(YEAR(ROW(INDIRECT(I26&amp;":"&amp;J26)))=$L$5,MONTH(ROW(INDIRECT(I26&amp;":"&amp;J26)))),ROW($6:$39)))</f>
        <v>0</v>
      </c>
      <c r="M26" s="29">
        <f>DATEDIF( I26,J26, "D" )/30.5</f>
        <v>11.967213114754099</v>
      </c>
      <c r="N26" s="41"/>
    </row>
    <row r="27" spans="1:14">
      <c r="A27" s="30" t="s">
        <v>11</v>
      </c>
      <c r="B27" s="23" t="s">
        <v>17</v>
      </c>
      <c r="C27" s="25" t="s">
        <v>72</v>
      </c>
      <c r="D27" s="25"/>
      <c r="E27" s="25"/>
      <c r="F27" s="25"/>
      <c r="G27" s="25"/>
      <c r="H27" s="25" t="s">
        <v>38</v>
      </c>
      <c r="I27" s="27">
        <v>42009</v>
      </c>
      <c r="J27" s="28">
        <v>42373</v>
      </c>
      <c r="K27" s="19">
        <f ca="1">COUNT(1/FREQUENCY(IF(YEAR(ROW(INDIRECT(I27&amp;":"&amp;J27)))=$K$5,MONTH(ROW(INDIRECT(I27&amp;":"&amp;J27)))),ROW($6:$92)))</f>
        <v>1</v>
      </c>
      <c r="L27" s="19">
        <f ca="1">COUNT(1/FREQUENCY(IF(YEAR(ROW(INDIRECT(I27&amp;":"&amp;J27)))=$L$5,MONTH(ROW(INDIRECT(I27&amp;":"&amp;J27)))),ROW($6:$39)))</f>
        <v>0</v>
      </c>
      <c r="M27" s="29">
        <f>DATEDIF( I27,J27, "D" )/30.5</f>
        <v>11.934426229508198</v>
      </c>
      <c r="N27" s="41"/>
    </row>
    <row r="28" spans="1:14">
      <c r="A28" s="22" t="s">
        <v>11</v>
      </c>
      <c r="B28" s="23" t="s">
        <v>17</v>
      </c>
      <c r="C28" s="24" t="s">
        <v>39</v>
      </c>
      <c r="D28" s="24"/>
      <c r="E28" s="24"/>
      <c r="F28" s="24"/>
      <c r="G28" s="24"/>
      <c r="H28" s="24" t="s">
        <v>38</v>
      </c>
      <c r="I28" s="27">
        <v>42009</v>
      </c>
      <c r="J28" s="28">
        <v>42373</v>
      </c>
      <c r="K28" s="19">
        <f ca="1">COUNT(1/FREQUENCY(IF(YEAR(ROW(INDIRECT(I28&amp;":"&amp;J28)))=$K$5,MONTH(ROW(INDIRECT(I28&amp;":"&amp;J28)))),ROW($6:$92)))</f>
        <v>1</v>
      </c>
      <c r="L28" s="19">
        <f ca="1">COUNT(1/FREQUENCY(IF(YEAR(ROW(INDIRECT(I28&amp;":"&amp;J28)))=$L$5,MONTH(ROW(INDIRECT(I28&amp;":"&amp;J28)))),ROW($6:$39)))</f>
        <v>0</v>
      </c>
      <c r="M28" s="29">
        <f>DATEDIF( I28,J28, "D" )/30.5</f>
        <v>11.934426229508198</v>
      </c>
      <c r="N28" s="41"/>
    </row>
    <row r="29" spans="1:14">
      <c r="A29" s="22" t="s">
        <v>11</v>
      </c>
      <c r="B29" s="23" t="s">
        <v>17</v>
      </c>
      <c r="C29" s="24" t="s">
        <v>43</v>
      </c>
      <c r="D29" s="24"/>
      <c r="E29" s="24"/>
      <c r="F29" s="24"/>
      <c r="G29" s="24"/>
      <c r="H29" s="24" t="s">
        <v>15</v>
      </c>
      <c r="I29" s="27">
        <v>42128</v>
      </c>
      <c r="J29" s="28">
        <v>42493</v>
      </c>
      <c r="K29" s="19">
        <f ca="1">COUNT(1/FREQUENCY(IF(YEAR(ROW(INDIRECT(I29&amp;":"&amp;J29)))=$K$5,MONTH(ROW(INDIRECT(I29&amp;":"&amp;J29)))),ROW($6:$92)))</f>
        <v>1</v>
      </c>
      <c r="L29" s="19">
        <f ca="1">COUNT(1/FREQUENCY(IF(YEAR(ROW(INDIRECT(I29&amp;":"&amp;J29)))=$L$5,MONTH(ROW(INDIRECT(I29&amp;":"&amp;J29)))),ROW($6:$39)))</f>
        <v>0</v>
      </c>
      <c r="M29" s="29">
        <f>DATEDIF( I29,J29, "D" )/30.5</f>
        <v>11.967213114754099</v>
      </c>
      <c r="N29" s="41"/>
    </row>
    <row r="30" spans="1:14">
      <c r="A30" s="30" t="s">
        <v>11</v>
      </c>
      <c r="B30" s="23" t="s">
        <v>17</v>
      </c>
      <c r="C30" s="24" t="s">
        <v>52</v>
      </c>
      <c r="D30" s="24"/>
      <c r="E30" s="24"/>
      <c r="F30" s="24"/>
      <c r="G30" s="24"/>
      <c r="H30" s="24" t="s">
        <v>38</v>
      </c>
      <c r="I30" s="27">
        <v>42347</v>
      </c>
      <c r="J30" s="28">
        <v>42712</v>
      </c>
      <c r="K30" s="19">
        <f ca="1">COUNT(1/FREQUENCY(IF(YEAR(ROW(INDIRECT(I30&amp;":"&amp;J30)))=$K$5,MONTH(ROW(INDIRECT(I30&amp;":"&amp;J30)))),ROW($6:$92)))</f>
        <v>1</v>
      </c>
      <c r="L30" s="19">
        <f ca="1">COUNT(1/FREQUENCY(IF(YEAR(ROW(INDIRECT(I30&amp;":"&amp;J30)))=$L$5,MONTH(ROW(INDIRECT(I30&amp;":"&amp;J30)))),ROW($6:$39)))</f>
        <v>0</v>
      </c>
      <c r="M30" s="29">
        <f>DATEDIF( I30,J30, "D" )/30.5</f>
        <v>11.967213114754099</v>
      </c>
      <c r="N30" s="41"/>
    </row>
    <row r="31" spans="1:14">
      <c r="A31" s="22" t="s">
        <v>11</v>
      </c>
      <c r="B31" s="31" t="s">
        <v>12</v>
      </c>
      <c r="C31" s="35" t="s">
        <v>13</v>
      </c>
      <c r="D31" s="35"/>
      <c r="E31" s="25" t="s">
        <v>14</v>
      </c>
      <c r="F31" s="25"/>
      <c r="G31" s="25"/>
      <c r="H31" s="24" t="s">
        <v>15</v>
      </c>
      <c r="I31" s="27">
        <v>41470</v>
      </c>
      <c r="J31" s="28">
        <v>42018</v>
      </c>
      <c r="K31" s="19">
        <f ca="1">COUNT(1/FREQUENCY(IF(YEAR(ROW(INDIRECT(I31&amp;":"&amp;J31)))=$K$5,MONTH(ROW(INDIRECT(I31&amp;":"&amp;J31)))),ROW($6:$39)))</f>
        <v>0</v>
      </c>
      <c r="L31" s="19">
        <f ca="1">COUNT(1/FREQUENCY(IF(YEAR(ROW(INDIRECT(I31&amp;":"&amp;J31)))=$L$5,MONTH(ROW(INDIRECT(I31&amp;":"&amp;J31)))),ROW($6:$39)))</f>
        <v>0</v>
      </c>
      <c r="M31" s="29">
        <f>DATEDIF( I31,J31, "D" )/30.5</f>
        <v>17.967213114754099</v>
      </c>
      <c r="N31" s="21" t="s">
        <v>16</v>
      </c>
    </row>
    <row r="32" spans="1:14">
      <c r="A32" s="22" t="s">
        <v>11</v>
      </c>
      <c r="B32" s="23" t="s">
        <v>17</v>
      </c>
      <c r="C32" s="24" t="s">
        <v>46</v>
      </c>
      <c r="D32" s="40"/>
      <c r="E32" s="25"/>
      <c r="F32" s="25"/>
      <c r="G32" s="25"/>
      <c r="H32" s="24" t="s">
        <v>15</v>
      </c>
      <c r="I32" s="27">
        <v>42200</v>
      </c>
      <c r="J32" s="28">
        <v>42565</v>
      </c>
      <c r="K32" s="19">
        <f ca="1">COUNT(1/FREQUENCY(IF(YEAR(ROW(INDIRECT(I32&amp;":"&amp;J32)))=$K$5,MONTH(ROW(INDIRECT(I32&amp;":"&amp;J32)))),ROW($6:$92)))</f>
        <v>1</v>
      </c>
      <c r="L32" s="19">
        <f ca="1">COUNT(1/FREQUENCY(IF(YEAR(ROW(INDIRECT(I32&amp;":"&amp;J32)))=$L$5,MONTH(ROW(INDIRECT(I32&amp;":"&amp;J32)))),ROW($6:$39)))</f>
        <v>0</v>
      </c>
      <c r="M32" s="29">
        <f>DATEDIF( I32,J32, "D" )/30.5</f>
        <v>11.967213114754099</v>
      </c>
      <c r="N32" s="41"/>
    </row>
    <row r="33" spans="1:17">
      <c r="A33" s="22" t="s">
        <v>11</v>
      </c>
      <c r="B33" s="31" t="s">
        <v>12</v>
      </c>
      <c r="C33" s="24" t="s">
        <v>22</v>
      </c>
      <c r="D33" s="24"/>
      <c r="E33" s="25" t="s">
        <v>14</v>
      </c>
      <c r="F33" s="25"/>
      <c r="G33" s="25"/>
      <c r="H33" s="24" t="s">
        <v>15</v>
      </c>
      <c r="I33" s="27">
        <v>41533</v>
      </c>
      <c r="J33" s="28">
        <v>42085</v>
      </c>
      <c r="K33" s="19">
        <f ca="1">COUNT(1/FREQUENCY(IF(YEAR(ROW(INDIRECT(I33&amp;":"&amp;J33)))=$K$5,MONTH(ROW(INDIRECT(I33&amp;":"&amp;J33)))),ROW($6:$39)))</f>
        <v>0</v>
      </c>
      <c r="L33" s="19">
        <f ca="1">COUNT(1/FREQUENCY(IF(YEAR(ROW(INDIRECT(I33&amp;":"&amp;J33)))=$L$5,MONTH(ROW(INDIRECT(I33&amp;":"&amp;J33)))),ROW($6:$39)))</f>
        <v>0</v>
      </c>
      <c r="M33" s="29">
        <f>DATEDIF( I33,J33, "D" )/30.5</f>
        <v>18.098360655737704</v>
      </c>
      <c r="N33" s="21" t="s">
        <v>23</v>
      </c>
    </row>
    <row r="34" spans="1:17">
      <c r="A34" s="22" t="s">
        <v>11</v>
      </c>
      <c r="B34" s="23" t="s">
        <v>17</v>
      </c>
      <c r="C34" s="24" t="s">
        <v>49</v>
      </c>
      <c r="D34" s="40"/>
      <c r="E34" s="25"/>
      <c r="F34" s="25"/>
      <c r="G34" s="25"/>
      <c r="H34" s="24" t="s">
        <v>38</v>
      </c>
      <c r="I34" s="27">
        <v>42262</v>
      </c>
      <c r="J34" s="28">
        <v>42675</v>
      </c>
      <c r="K34" s="19">
        <f ca="1">COUNT(1/FREQUENCY(IF(YEAR(ROW(INDIRECT(I34&amp;":"&amp;J34)))=$K$5,MONTH(ROW(INDIRECT(I34&amp;":"&amp;J34)))),ROW($6:$92)))</f>
        <v>1</v>
      </c>
      <c r="L34" s="19">
        <f ca="1">COUNT(1/FREQUENCY(IF(YEAR(ROW(INDIRECT(I34&amp;":"&amp;J34)))=$L$5,MONTH(ROW(INDIRECT(I34&amp;":"&amp;J34)))),ROW($6:$39)))</f>
        <v>0</v>
      </c>
      <c r="M34" s="29">
        <f>DATEDIF( I34,J34, "D" )/30.5</f>
        <v>13.540983606557377</v>
      </c>
      <c r="N34" s="41"/>
    </row>
    <row r="35" spans="1:17">
      <c r="A35" s="22" t="s">
        <v>11</v>
      </c>
      <c r="B35" s="23" t="s">
        <v>17</v>
      </c>
      <c r="C35" s="24" t="s">
        <v>31</v>
      </c>
      <c r="D35" s="24"/>
      <c r="E35" s="25"/>
      <c r="F35" s="25" t="s">
        <v>14</v>
      </c>
      <c r="G35" s="25"/>
      <c r="H35" s="40" t="s">
        <v>15</v>
      </c>
      <c r="I35" s="27">
        <v>41905</v>
      </c>
      <c r="J35" s="28">
        <v>42338</v>
      </c>
      <c r="K35" s="19">
        <f ca="1">COUNT(1/FREQUENCY(IF(YEAR(ROW(INDIRECT(I35&amp;":"&amp;J35)))=$K$5,MONTH(ROW(INDIRECT(I35&amp;":"&amp;J35)))),ROW($6:$39)))</f>
        <v>0</v>
      </c>
      <c r="L35" s="19">
        <f ca="1">COUNT(1/FREQUENCY(IF(YEAR(ROW(INDIRECT(I35&amp;":"&amp;J35)))=$L$5,MONTH(ROW(INDIRECT(I35&amp;":"&amp;J35)))),ROW($6:$39)))</f>
        <v>0</v>
      </c>
      <c r="M35" s="29">
        <f>DATEDIF( I35,J35, "D" )/30.5</f>
        <v>14.196721311475409</v>
      </c>
      <c r="N35" s="21" t="s">
        <v>20</v>
      </c>
    </row>
    <row r="36" spans="1:17">
      <c r="A36" s="22" t="s">
        <v>11</v>
      </c>
      <c r="B36" s="23" t="s">
        <v>17</v>
      </c>
      <c r="C36" s="40" t="s">
        <v>51</v>
      </c>
      <c r="D36" s="24"/>
      <c r="E36" s="25"/>
      <c r="F36" s="25"/>
      <c r="G36" s="25"/>
      <c r="H36" s="24" t="s">
        <v>38</v>
      </c>
      <c r="I36" s="27">
        <v>42324</v>
      </c>
      <c r="J36" s="28">
        <v>42689</v>
      </c>
      <c r="K36" s="19">
        <f ca="1">COUNT(1/FREQUENCY(IF(YEAR(ROW(INDIRECT(I36&amp;":"&amp;J36)))=$K$5,MONTH(ROW(INDIRECT(I36&amp;":"&amp;J36)))),ROW($6:$92)))</f>
        <v>1</v>
      </c>
      <c r="L36" s="19">
        <f ca="1">COUNT(1/FREQUENCY(IF(YEAR(ROW(INDIRECT(I36&amp;":"&amp;J36)))=$L$5,MONTH(ROW(INDIRECT(I36&amp;":"&amp;J36)))),ROW($6:$39)))</f>
        <v>0</v>
      </c>
      <c r="M36" s="29">
        <f>DATEDIF( I36,J36, "D" )/30.5</f>
        <v>11.967213114754099</v>
      </c>
      <c r="N36" s="41"/>
    </row>
    <row r="37" spans="1:17">
      <c r="A37" s="22" t="s">
        <v>11</v>
      </c>
      <c r="B37" s="23" t="s">
        <v>17</v>
      </c>
      <c r="C37" s="24" t="s">
        <v>50</v>
      </c>
      <c r="D37" s="40"/>
      <c r="E37" s="25"/>
      <c r="F37" s="25"/>
      <c r="G37" s="25"/>
      <c r="H37" s="24" t="s">
        <v>38</v>
      </c>
      <c r="I37" s="27">
        <v>42262</v>
      </c>
      <c r="J37" s="28">
        <v>42675</v>
      </c>
      <c r="K37" s="19">
        <f ca="1">COUNT(1/FREQUENCY(IF(YEAR(ROW(INDIRECT(I37&amp;":"&amp;J37)))=$K$5,MONTH(ROW(INDIRECT(I37&amp;":"&amp;J37)))),ROW($6:$92)))</f>
        <v>1</v>
      </c>
      <c r="L37" s="19">
        <f ca="1">COUNT(1/FREQUENCY(IF(YEAR(ROW(INDIRECT(I37&amp;":"&amp;J37)))=$L$5,MONTH(ROW(INDIRECT(I37&amp;":"&amp;J37)))),ROW($6:$39)))</f>
        <v>0</v>
      </c>
      <c r="M37" s="29">
        <f>DATEDIF( I37,J37, "D" )/30.5</f>
        <v>13.540983606557377</v>
      </c>
      <c r="N37" s="41"/>
    </row>
    <row r="38" spans="1:17">
      <c r="A38" s="22" t="s">
        <v>11</v>
      </c>
      <c r="B38" s="31" t="s">
        <v>17</v>
      </c>
      <c r="C38" s="24" t="s">
        <v>19</v>
      </c>
      <c r="D38" s="24"/>
      <c r="E38" s="25"/>
      <c r="F38" s="25"/>
      <c r="G38" s="25"/>
      <c r="H38" s="24" t="s">
        <v>15</v>
      </c>
      <c r="I38" s="27">
        <v>41955</v>
      </c>
      <c r="J38" s="28">
        <v>42075</v>
      </c>
      <c r="K38" s="19">
        <f ca="1">COUNT(1/FREQUENCY(IF(YEAR(ROW(INDIRECT(I38&amp;":"&amp;J38)))=$K$5,MONTH(ROW(INDIRECT(I38&amp;":"&amp;J38)))),ROW($6:$39)))</f>
        <v>0</v>
      </c>
      <c r="L38" s="19">
        <f ca="1">COUNT(1/FREQUENCY(IF(YEAR(ROW(INDIRECT(I38&amp;":"&amp;J38)))=$L$5,MONTH(ROW(INDIRECT(I38&amp;":"&amp;J38)))),ROW($6:$39)))</f>
        <v>0</v>
      </c>
      <c r="M38" s="29">
        <f>DATEDIF( I38,J38, "D" )/30.5</f>
        <v>3.9344262295081966</v>
      </c>
      <c r="N38" s="21" t="s">
        <v>20</v>
      </c>
    </row>
    <row r="39" spans="1:17" ht="15.75" thickBot="1">
      <c r="A39" s="127"/>
      <c r="B39" s="44" t="s">
        <v>17</v>
      </c>
      <c r="C39" s="45" t="s">
        <v>18</v>
      </c>
      <c r="D39" s="45"/>
      <c r="E39" s="46" t="s">
        <v>14</v>
      </c>
      <c r="F39" s="46"/>
      <c r="G39" s="46"/>
      <c r="H39" s="129" t="s">
        <v>15</v>
      </c>
      <c r="I39" s="47">
        <v>41540</v>
      </c>
      <c r="J39" s="48">
        <v>42041</v>
      </c>
      <c r="K39" s="19">
        <f ca="1">COUNT(1/FREQUENCY(IF(YEAR(ROW(INDIRECT(I39&amp;":"&amp;J39)))=$K$5,MONTH(ROW(INDIRECT(I39&amp;":"&amp;J39)))),ROW($6:$39)))</f>
        <v>0</v>
      </c>
      <c r="L39" s="19">
        <f ca="1">COUNT(1/FREQUENCY(IF(YEAR(ROW(INDIRECT(I39&amp;":"&amp;J39)))=$L$5,MONTH(ROW(INDIRECT(I39&amp;":"&amp;J39)))),ROW($6:$39)))</f>
        <v>0</v>
      </c>
      <c r="M39" s="29">
        <f>DATEDIF( I39,J39, "D" )/30.5</f>
        <v>16.42622950819672</v>
      </c>
      <c r="N39" s="21" t="s">
        <v>16</v>
      </c>
    </row>
    <row r="40" spans="1:17" ht="15.75" thickBot="1">
      <c r="A40" s="49"/>
      <c r="B40" s="50"/>
      <c r="C40" s="51"/>
      <c r="D40" s="52"/>
      <c r="E40" s="53"/>
      <c r="F40" s="53"/>
      <c r="G40" s="54"/>
      <c r="H40" s="54"/>
      <c r="I40" s="55"/>
      <c r="J40" s="55"/>
      <c r="K40" s="56">
        <f ca="1">SUM(K6:K39)</f>
        <v>22</v>
      </c>
      <c r="L40" s="56">
        <f ca="1">SUM(L6:L39)</f>
        <v>0</v>
      </c>
      <c r="M40" s="57"/>
      <c r="N40" s="57"/>
    </row>
    <row r="41" spans="1:17" ht="15.75" thickBot="1">
      <c r="B41" s="58"/>
    </row>
    <row r="42" spans="1:17" s="65" customFormat="1" ht="16.5" thickTop="1" thickBot="1">
      <c r="A42" s="59"/>
      <c r="B42" s="60"/>
      <c r="C42" s="60"/>
      <c r="D42" s="60"/>
      <c r="E42" s="60"/>
      <c r="F42" s="60"/>
      <c r="G42" s="60"/>
      <c r="H42" s="61"/>
      <c r="I42" s="62"/>
      <c r="J42" s="63"/>
      <c r="K42" s="63"/>
      <c r="L42" s="62"/>
      <c r="M42" s="63"/>
      <c r="N42" s="64"/>
      <c r="O42" s="1"/>
      <c r="P42" s="1"/>
      <c r="Q42" s="1"/>
    </row>
    <row r="43" spans="1:17" ht="15.75" thickBot="1">
      <c r="A43" s="66"/>
      <c r="B43" s="118" t="s">
        <v>54</v>
      </c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67"/>
    </row>
    <row r="44" spans="1:17" ht="15.75" thickBot="1">
      <c r="A44" s="68"/>
      <c r="B44" s="69"/>
      <c r="C44" s="69"/>
      <c r="D44" s="69"/>
      <c r="E44" s="69"/>
      <c r="F44" s="69"/>
      <c r="G44" s="69"/>
      <c r="H44" s="69"/>
      <c r="I44" s="69"/>
      <c r="J44" s="70"/>
      <c r="K44" s="71"/>
      <c r="L44" s="69"/>
      <c r="M44" s="72"/>
      <c r="N44" s="67"/>
    </row>
    <row r="45" spans="1:17" ht="15.75" thickBot="1">
      <c r="A45" s="66"/>
      <c r="B45" s="114" t="s">
        <v>55</v>
      </c>
      <c r="C45" s="115"/>
      <c r="D45" s="52">
        <f>COUNTA($C$6:$C$39)</f>
        <v>34</v>
      </c>
      <c r="E45" s="72"/>
      <c r="F45" s="121" t="s">
        <v>56</v>
      </c>
      <c r="G45" s="122"/>
      <c r="H45" s="56" t="s">
        <v>57</v>
      </c>
      <c r="I45" s="73"/>
      <c r="J45" s="114" t="s">
        <v>58</v>
      </c>
      <c r="K45" s="116"/>
      <c r="L45" s="115"/>
      <c r="M45" s="72"/>
      <c r="N45" s="67"/>
    </row>
    <row r="46" spans="1:17" ht="17.25" thickBot="1">
      <c r="A46" s="66"/>
      <c r="B46" s="114" t="s">
        <v>59</v>
      </c>
      <c r="C46" s="115"/>
      <c r="D46" s="74">
        <f>COUNTA($F$6:$F$39)</f>
        <v>3</v>
      </c>
      <c r="E46" s="72"/>
      <c r="F46" s="75" t="str">
        <f>Feuil2!A3</f>
        <v>Durable</v>
      </c>
      <c r="G46" s="76">
        <f>COUNTIF($N$6:$N$39,F46)</f>
        <v>1</v>
      </c>
      <c r="H46" s="77">
        <f>G46/$G$50</f>
        <v>8.3333333333333329E-2</v>
      </c>
      <c r="I46" s="78"/>
      <c r="J46" s="79" t="s">
        <v>60</v>
      </c>
      <c r="K46" s="80">
        <v>7</v>
      </c>
      <c r="L46" s="81">
        <f>K46/K48</f>
        <v>0.3888888888888889</v>
      </c>
      <c r="N46" s="67"/>
    </row>
    <row r="47" spans="1:17" ht="17.25" thickBot="1">
      <c r="A47" s="66"/>
      <c r="B47" s="114" t="s">
        <v>61</v>
      </c>
      <c r="C47" s="115"/>
      <c r="D47" s="82">
        <f>AVERAGE($M$6:$M$39)</f>
        <v>12.321118611378976</v>
      </c>
      <c r="E47" s="72"/>
      <c r="F47" s="75" t="str">
        <f>Feuil2!A4</f>
        <v>Transition</v>
      </c>
      <c r="G47" s="83">
        <f t="shared" ref="G47:G48" si="0">COUNTIF($N$6:$N$39,F47)</f>
        <v>3</v>
      </c>
      <c r="H47" s="84">
        <f>G47/$G$50</f>
        <v>0.25</v>
      </c>
      <c r="I47" s="78"/>
      <c r="J47" s="85" t="s">
        <v>62</v>
      </c>
      <c r="K47" s="80">
        <v>11</v>
      </c>
      <c r="L47" s="81">
        <f>K47/K48</f>
        <v>0.61111111111111116</v>
      </c>
      <c r="N47" s="67"/>
    </row>
    <row r="48" spans="1:17" ht="17.25" thickBot="1">
      <c r="A48" s="66"/>
      <c r="B48" s="114" t="s">
        <v>63</v>
      </c>
      <c r="C48" s="115"/>
      <c r="D48" s="86"/>
      <c r="E48" s="87"/>
      <c r="F48" s="75" t="str">
        <f>Feuil2!A5</f>
        <v>Positive</v>
      </c>
      <c r="G48" s="83">
        <f t="shared" si="0"/>
        <v>2</v>
      </c>
      <c r="H48" s="84">
        <f>G48/$G$50</f>
        <v>0.16666666666666666</v>
      </c>
      <c r="I48" s="72"/>
      <c r="J48" s="89" t="s">
        <v>64</v>
      </c>
      <c r="K48" s="53">
        <f>K46+K47</f>
        <v>18</v>
      </c>
      <c r="L48" s="90">
        <f>L46+L47</f>
        <v>1</v>
      </c>
      <c r="N48" s="67"/>
      <c r="O48" s="72"/>
      <c r="P48" s="72"/>
      <c r="Q48" s="72"/>
    </row>
    <row r="49" spans="1:17" ht="17.25" thickBot="1">
      <c r="A49" s="66"/>
      <c r="B49" s="72"/>
      <c r="C49" s="72"/>
      <c r="D49" s="72"/>
      <c r="E49" s="91"/>
      <c r="F49" s="75" t="str">
        <f>Feuil2!A8</f>
        <v>Sans emploi</v>
      </c>
      <c r="G49" s="92">
        <f>COUNTIF($N$6:$N$39,F49)</f>
        <v>6</v>
      </c>
      <c r="H49" s="93">
        <f>G49/$G$50</f>
        <v>0.5</v>
      </c>
      <c r="I49" s="71"/>
      <c r="J49" s="70"/>
      <c r="K49" s="71"/>
      <c r="L49" s="71"/>
      <c r="M49" s="72"/>
      <c r="N49" s="67"/>
      <c r="O49" s="72"/>
      <c r="P49" s="72"/>
      <c r="Q49" s="72"/>
    </row>
    <row r="50" spans="1:17" s="72" customFormat="1" ht="17.25" thickBot="1">
      <c r="A50" s="66"/>
      <c r="B50" s="94"/>
      <c r="E50" s="91"/>
      <c r="F50" s="95" t="s">
        <v>65</v>
      </c>
      <c r="G50" s="96">
        <f>SUM(G46:G49)</f>
        <v>12</v>
      </c>
      <c r="H50" s="97">
        <f>G50/$G$50</f>
        <v>1</v>
      </c>
      <c r="J50" s="114" t="s">
        <v>66</v>
      </c>
      <c r="K50" s="116"/>
      <c r="L50" s="98" t="s">
        <v>57</v>
      </c>
      <c r="N50" s="67"/>
    </row>
    <row r="51" spans="1:17" s="72" customFormat="1" ht="25.5">
      <c r="A51" s="66"/>
      <c r="B51" s="94"/>
      <c r="F51" s="99" t="str">
        <f>Feuil2!A7</f>
        <v>FIn de période essai</v>
      </c>
      <c r="G51" s="100">
        <f>COUNTIF($N$6:$N$39,F51)</f>
        <v>1</v>
      </c>
      <c r="H51" s="101">
        <f>G51/$G$53</f>
        <v>7.6923076923076927E-2</v>
      </c>
      <c r="J51" s="79" t="s">
        <v>30</v>
      </c>
      <c r="K51" s="102">
        <f ca="1">SUMIF(H5:H38,$J$51,K5:$K$39)</f>
        <v>6</v>
      </c>
      <c r="L51" s="103">
        <f ca="1">K51/$K$53</f>
        <v>0.27272727272727271</v>
      </c>
      <c r="N51" s="67"/>
    </row>
    <row r="52" spans="1:17" s="72" customFormat="1" ht="17.25" thickBot="1">
      <c r="A52" s="66"/>
      <c r="B52" s="94"/>
      <c r="F52" s="104" t="str">
        <f>Feuil2!A6</f>
        <v>Licenciement</v>
      </c>
      <c r="G52" s="105">
        <f>COUNTIF($N$6:$N$39,F52)</f>
        <v>0</v>
      </c>
      <c r="H52" s="101">
        <f>G52/$G$53</f>
        <v>0</v>
      </c>
      <c r="I52" s="70"/>
      <c r="J52" s="85" t="s">
        <v>38</v>
      </c>
      <c r="K52" s="102">
        <f ca="1">SUMIF(H6:H39,$J$52,K6:$K$39)</f>
        <v>16</v>
      </c>
      <c r="L52" s="106">
        <f ca="1">K52/$K$53</f>
        <v>0.72727272727272729</v>
      </c>
      <c r="N52" s="67"/>
    </row>
    <row r="53" spans="1:17" s="72" customFormat="1" ht="17.25" thickBot="1">
      <c r="A53" s="66"/>
      <c r="B53" s="94"/>
      <c r="F53" s="95" t="s">
        <v>64</v>
      </c>
      <c r="G53" s="96">
        <f>G50+G51+G52</f>
        <v>13</v>
      </c>
      <c r="H53" s="97">
        <f>G53/$G$50</f>
        <v>1.0833333333333333</v>
      </c>
      <c r="I53" s="70"/>
      <c r="J53" s="89" t="s">
        <v>64</v>
      </c>
      <c r="K53" s="107">
        <f ca="1">K51+K52</f>
        <v>22</v>
      </c>
      <c r="L53" s="88">
        <f ca="1">K53/$K$53</f>
        <v>1</v>
      </c>
      <c r="N53" s="67"/>
    </row>
    <row r="54" spans="1:17" s="72" customFormat="1" ht="15.75" thickBot="1">
      <c r="A54" s="108"/>
      <c r="B54" s="109"/>
      <c r="C54" s="110"/>
      <c r="D54" s="110"/>
      <c r="E54" s="110"/>
      <c r="F54" s="110"/>
      <c r="G54" s="110"/>
      <c r="H54" s="110"/>
      <c r="I54" s="111"/>
      <c r="J54" s="110"/>
      <c r="K54" s="110"/>
      <c r="L54" s="110"/>
      <c r="M54" s="110"/>
      <c r="N54" s="112"/>
    </row>
    <row r="55" spans="1:17" s="72" customFormat="1" ht="15.75" thickTop="1">
      <c r="B55" s="94"/>
      <c r="J55" s="70"/>
      <c r="K55" s="113"/>
      <c r="L55" s="71"/>
    </row>
    <row r="56" spans="1:17" s="72" customFormat="1">
      <c r="B56" s="94"/>
      <c r="J56" s="70"/>
      <c r="K56" s="71"/>
      <c r="L56" s="71"/>
    </row>
    <row r="57" spans="1:17" s="72" customFormat="1">
      <c r="B57" s="94"/>
      <c r="J57" s="70"/>
      <c r="K57" s="71"/>
      <c r="L57" s="71"/>
    </row>
    <row r="58" spans="1:17" s="72" customFormat="1">
      <c r="B58" s="94"/>
      <c r="J58" s="70"/>
      <c r="K58" s="71"/>
      <c r="L58" s="71"/>
    </row>
    <row r="59" spans="1:17" s="72" customFormat="1">
      <c r="B59" s="94"/>
      <c r="J59" s="70"/>
      <c r="K59" s="71"/>
      <c r="L59" s="71"/>
    </row>
    <row r="60" spans="1:17" s="72" customFormat="1">
      <c r="B60" s="94"/>
      <c r="J60" s="70"/>
      <c r="K60" s="71"/>
      <c r="L60" s="71"/>
    </row>
    <row r="61" spans="1:17" s="72" customFormat="1">
      <c r="B61" s="94"/>
      <c r="J61" s="70"/>
      <c r="K61" s="71"/>
      <c r="L61" s="71"/>
    </row>
    <row r="62" spans="1:17" s="72" customFormat="1">
      <c r="B62" s="94"/>
      <c r="J62" s="70"/>
      <c r="K62" s="71"/>
      <c r="L62" s="71"/>
    </row>
    <row r="63" spans="1:17" s="72" customFormat="1">
      <c r="B63" s="94"/>
      <c r="J63" s="70"/>
      <c r="K63" s="71"/>
      <c r="L63" s="71"/>
    </row>
    <row r="64" spans="1:17" s="72" customFormat="1">
      <c r="B64" s="94"/>
      <c r="J64" s="70"/>
      <c r="K64" s="71"/>
      <c r="L64" s="71"/>
    </row>
    <row r="65" spans="2:12" s="72" customFormat="1">
      <c r="B65" s="94"/>
      <c r="J65" s="70"/>
      <c r="K65" s="71"/>
      <c r="L65" s="71"/>
    </row>
    <row r="66" spans="2:12" s="72" customFormat="1">
      <c r="B66" s="94"/>
      <c r="J66" s="70"/>
      <c r="K66" s="71"/>
      <c r="L66" s="71"/>
    </row>
    <row r="67" spans="2:12" s="72" customFormat="1">
      <c r="B67" s="94"/>
      <c r="J67" s="70"/>
      <c r="K67" s="71"/>
      <c r="L67" s="71"/>
    </row>
    <row r="68" spans="2:12" s="72" customFormat="1">
      <c r="B68" s="94"/>
      <c r="J68" s="70"/>
      <c r="K68" s="71"/>
      <c r="L68" s="71"/>
    </row>
    <row r="69" spans="2:12" s="72" customFormat="1">
      <c r="B69" s="94"/>
      <c r="J69" s="70"/>
      <c r="K69" s="71"/>
      <c r="L69" s="71"/>
    </row>
    <row r="70" spans="2:12" s="72" customFormat="1">
      <c r="B70" s="94"/>
      <c r="J70" s="70"/>
      <c r="K70" s="71"/>
      <c r="L70" s="71"/>
    </row>
    <row r="71" spans="2:12" s="72" customFormat="1">
      <c r="B71" s="94"/>
      <c r="J71" s="70"/>
      <c r="K71" s="71"/>
      <c r="L71" s="71"/>
    </row>
    <row r="72" spans="2:12" s="72" customFormat="1">
      <c r="B72" s="94"/>
      <c r="J72" s="70"/>
      <c r="K72" s="71"/>
      <c r="L72" s="71"/>
    </row>
    <row r="73" spans="2:12" s="72" customFormat="1">
      <c r="B73" s="94"/>
      <c r="J73" s="70"/>
      <c r="K73" s="71"/>
      <c r="L73" s="71"/>
    </row>
    <row r="74" spans="2:12" s="72" customFormat="1">
      <c r="B74" s="94"/>
      <c r="J74" s="70"/>
      <c r="K74" s="71"/>
      <c r="L74" s="71"/>
    </row>
    <row r="75" spans="2:12" s="72" customFormat="1">
      <c r="B75" s="94"/>
      <c r="J75" s="70"/>
      <c r="K75" s="71"/>
      <c r="L75" s="71"/>
    </row>
    <row r="76" spans="2:12" s="72" customFormat="1">
      <c r="B76" s="94"/>
      <c r="J76" s="70"/>
      <c r="K76" s="71"/>
      <c r="L76" s="71"/>
    </row>
    <row r="77" spans="2:12" s="72" customFormat="1">
      <c r="B77" s="94"/>
      <c r="J77" s="70"/>
      <c r="K77" s="71"/>
      <c r="L77" s="71"/>
    </row>
    <row r="78" spans="2:12" s="72" customFormat="1">
      <c r="B78" s="94"/>
      <c r="J78" s="70"/>
      <c r="K78" s="71"/>
      <c r="L78" s="71"/>
    </row>
    <row r="79" spans="2:12" s="72" customFormat="1">
      <c r="B79" s="94"/>
      <c r="J79" s="70"/>
      <c r="K79" s="71"/>
      <c r="L79" s="71"/>
    </row>
    <row r="80" spans="2:12" s="72" customFormat="1">
      <c r="B80" s="94"/>
      <c r="J80" s="70"/>
      <c r="K80" s="71"/>
      <c r="L80" s="71"/>
    </row>
    <row r="81" spans="2:12" s="72" customFormat="1">
      <c r="B81" s="94"/>
      <c r="J81" s="70"/>
      <c r="K81" s="71"/>
      <c r="L81" s="71"/>
    </row>
    <row r="82" spans="2:12" s="72" customFormat="1">
      <c r="B82" s="94"/>
      <c r="J82" s="70"/>
      <c r="K82" s="71"/>
      <c r="L82" s="71"/>
    </row>
    <row r="83" spans="2:12" s="72" customFormat="1">
      <c r="B83" s="94"/>
      <c r="J83" s="70"/>
      <c r="K83" s="71"/>
      <c r="L83" s="71"/>
    </row>
    <row r="84" spans="2:12" s="72" customFormat="1">
      <c r="B84" s="94"/>
      <c r="J84" s="70"/>
      <c r="K84" s="71"/>
      <c r="L84" s="71"/>
    </row>
    <row r="85" spans="2:12" s="72" customFormat="1">
      <c r="B85" s="94"/>
      <c r="J85" s="70"/>
      <c r="K85" s="71"/>
      <c r="L85" s="71"/>
    </row>
    <row r="86" spans="2:12" s="72" customFormat="1">
      <c r="B86" s="94"/>
      <c r="J86" s="70"/>
      <c r="K86" s="71"/>
      <c r="L86" s="71"/>
    </row>
    <row r="87" spans="2:12" s="72" customFormat="1">
      <c r="B87" s="94"/>
      <c r="J87" s="70"/>
      <c r="K87" s="71"/>
      <c r="L87" s="71"/>
    </row>
    <row r="88" spans="2:12" s="72" customFormat="1">
      <c r="B88" s="94"/>
      <c r="J88" s="70"/>
      <c r="K88" s="71"/>
      <c r="L88" s="71"/>
    </row>
    <row r="89" spans="2:12" s="72" customFormat="1">
      <c r="B89" s="94"/>
      <c r="J89" s="70"/>
      <c r="K89" s="71"/>
      <c r="L89" s="71"/>
    </row>
    <row r="90" spans="2:12" s="72" customFormat="1">
      <c r="B90" s="94"/>
      <c r="J90" s="70"/>
      <c r="K90" s="71"/>
      <c r="L90" s="71"/>
    </row>
    <row r="91" spans="2:12" s="72" customFormat="1">
      <c r="B91" s="94"/>
      <c r="J91" s="70"/>
      <c r="K91" s="71"/>
      <c r="L91" s="71"/>
    </row>
    <row r="92" spans="2:12" s="72" customFormat="1">
      <c r="B92" s="94"/>
      <c r="J92" s="70"/>
      <c r="K92" s="71"/>
      <c r="L92" s="71"/>
    </row>
    <row r="93" spans="2:12" s="72" customFormat="1">
      <c r="B93" s="94"/>
      <c r="J93" s="70"/>
      <c r="K93" s="71"/>
      <c r="L93" s="71"/>
    </row>
    <row r="94" spans="2:12" s="72" customFormat="1">
      <c r="B94" s="94"/>
      <c r="J94" s="70"/>
      <c r="K94" s="71"/>
      <c r="L94" s="71"/>
    </row>
    <row r="95" spans="2:12" s="72" customFormat="1">
      <c r="B95" s="94"/>
      <c r="J95" s="70"/>
      <c r="K95" s="71"/>
      <c r="L95" s="71"/>
    </row>
    <row r="96" spans="2:12" s="72" customFormat="1">
      <c r="B96" s="94"/>
      <c r="J96" s="70"/>
      <c r="K96" s="71"/>
      <c r="L96" s="71"/>
    </row>
    <row r="97" spans="2:12" s="72" customFormat="1">
      <c r="B97" s="94"/>
      <c r="J97" s="70"/>
      <c r="K97" s="71"/>
      <c r="L97" s="71"/>
    </row>
    <row r="98" spans="2:12" s="72" customFormat="1">
      <c r="B98" s="94"/>
      <c r="J98" s="70"/>
      <c r="K98" s="71"/>
      <c r="L98" s="71"/>
    </row>
    <row r="99" spans="2:12" s="72" customFormat="1">
      <c r="B99" s="94"/>
      <c r="J99" s="70"/>
      <c r="K99" s="71"/>
      <c r="L99" s="71"/>
    </row>
    <row r="100" spans="2:12" s="72" customFormat="1">
      <c r="B100" s="94"/>
      <c r="J100" s="70"/>
      <c r="K100" s="71"/>
      <c r="L100" s="71"/>
    </row>
    <row r="101" spans="2:12" s="72" customFormat="1">
      <c r="B101" s="94"/>
      <c r="J101" s="70"/>
      <c r="K101" s="71"/>
      <c r="L101" s="71"/>
    </row>
    <row r="102" spans="2:12" s="72" customFormat="1">
      <c r="B102" s="94"/>
      <c r="J102" s="70"/>
      <c r="K102" s="71"/>
      <c r="L102" s="71"/>
    </row>
    <row r="103" spans="2:12" s="72" customFormat="1">
      <c r="B103" s="94"/>
      <c r="J103" s="70"/>
      <c r="K103" s="71"/>
      <c r="L103" s="71"/>
    </row>
    <row r="104" spans="2:12" s="72" customFormat="1">
      <c r="B104" s="94"/>
      <c r="J104" s="70"/>
      <c r="K104" s="71"/>
      <c r="L104" s="71"/>
    </row>
    <row r="105" spans="2:12" s="72" customFormat="1">
      <c r="B105" s="94"/>
      <c r="J105" s="70"/>
      <c r="K105" s="71"/>
      <c r="L105" s="71"/>
    </row>
    <row r="106" spans="2:12" s="72" customFormat="1">
      <c r="B106" s="94"/>
      <c r="J106" s="70"/>
      <c r="K106" s="71"/>
      <c r="L106" s="71"/>
    </row>
    <row r="107" spans="2:12" s="72" customFormat="1">
      <c r="B107" s="94"/>
      <c r="J107" s="70"/>
      <c r="K107" s="71"/>
      <c r="L107" s="71"/>
    </row>
    <row r="108" spans="2:12" s="72" customFormat="1">
      <c r="B108" s="94"/>
      <c r="J108" s="70"/>
      <c r="K108" s="71"/>
      <c r="L108" s="71"/>
    </row>
    <row r="109" spans="2:12" s="72" customFormat="1">
      <c r="B109" s="94"/>
      <c r="J109" s="70"/>
      <c r="K109" s="71"/>
      <c r="L109" s="71"/>
    </row>
    <row r="110" spans="2:12" s="72" customFormat="1">
      <c r="B110" s="94"/>
      <c r="J110" s="70"/>
      <c r="K110" s="71"/>
      <c r="L110" s="71"/>
    </row>
    <row r="111" spans="2:12" s="72" customFormat="1">
      <c r="B111" s="94"/>
      <c r="J111" s="70"/>
      <c r="K111" s="71"/>
      <c r="L111" s="71"/>
    </row>
    <row r="112" spans="2:12" s="72" customFormat="1">
      <c r="B112" s="94"/>
      <c r="J112" s="70"/>
      <c r="K112" s="71"/>
      <c r="L112" s="71"/>
    </row>
    <row r="113" spans="2:12" s="72" customFormat="1">
      <c r="B113" s="94"/>
      <c r="J113" s="70"/>
      <c r="K113" s="71"/>
      <c r="L113" s="71"/>
    </row>
    <row r="114" spans="2:12" s="72" customFormat="1">
      <c r="B114" s="94"/>
      <c r="J114" s="70"/>
      <c r="K114" s="71"/>
      <c r="L114" s="71"/>
    </row>
    <row r="115" spans="2:12" s="72" customFormat="1">
      <c r="B115" s="94"/>
      <c r="J115" s="70"/>
      <c r="K115" s="71"/>
      <c r="L115" s="71"/>
    </row>
    <row r="116" spans="2:12" s="72" customFormat="1">
      <c r="B116" s="94"/>
      <c r="J116" s="70"/>
      <c r="K116" s="71"/>
      <c r="L116" s="71"/>
    </row>
    <row r="117" spans="2:12" s="72" customFormat="1">
      <c r="B117" s="94"/>
      <c r="J117" s="70"/>
      <c r="K117" s="71"/>
      <c r="L117" s="71"/>
    </row>
    <row r="118" spans="2:12" s="72" customFormat="1">
      <c r="B118" s="94"/>
      <c r="J118" s="70"/>
      <c r="K118" s="71"/>
      <c r="L118" s="71"/>
    </row>
    <row r="119" spans="2:12" s="72" customFormat="1">
      <c r="B119" s="94"/>
      <c r="J119" s="70"/>
      <c r="K119" s="71"/>
      <c r="L119" s="71"/>
    </row>
    <row r="120" spans="2:12" s="72" customFormat="1">
      <c r="B120" s="94"/>
      <c r="J120" s="70"/>
      <c r="K120" s="71"/>
      <c r="L120" s="71"/>
    </row>
    <row r="121" spans="2:12" s="72" customFormat="1">
      <c r="B121" s="94"/>
      <c r="J121" s="70"/>
      <c r="K121" s="71"/>
      <c r="L121" s="71"/>
    </row>
    <row r="122" spans="2:12" s="72" customFormat="1">
      <c r="B122" s="94"/>
      <c r="J122" s="70"/>
      <c r="K122" s="71"/>
      <c r="L122" s="71"/>
    </row>
    <row r="123" spans="2:12" s="72" customFormat="1">
      <c r="B123" s="94"/>
      <c r="J123" s="70"/>
      <c r="K123" s="71"/>
      <c r="L123" s="71"/>
    </row>
    <row r="124" spans="2:12" s="72" customFormat="1">
      <c r="B124" s="94"/>
      <c r="J124" s="70"/>
      <c r="K124" s="71"/>
      <c r="L124" s="71"/>
    </row>
    <row r="125" spans="2:12" s="72" customFormat="1">
      <c r="B125" s="94"/>
      <c r="J125" s="70"/>
      <c r="K125" s="71"/>
      <c r="L125" s="71"/>
    </row>
    <row r="126" spans="2:12" s="72" customFormat="1">
      <c r="B126" s="94"/>
      <c r="J126" s="70"/>
      <c r="K126" s="71"/>
      <c r="L126" s="71"/>
    </row>
    <row r="127" spans="2:12" s="72" customFormat="1">
      <c r="B127" s="94"/>
      <c r="J127" s="70"/>
      <c r="K127" s="71"/>
      <c r="L127" s="71"/>
    </row>
    <row r="128" spans="2:12" s="72" customFormat="1">
      <c r="B128" s="94"/>
      <c r="J128" s="70"/>
      <c r="K128" s="71"/>
      <c r="L128" s="71"/>
    </row>
    <row r="129" spans="2:12" s="72" customFormat="1">
      <c r="B129" s="94"/>
      <c r="J129" s="70"/>
      <c r="K129" s="71"/>
      <c r="L129" s="71"/>
    </row>
    <row r="130" spans="2:12" s="72" customFormat="1">
      <c r="B130" s="94"/>
      <c r="J130" s="70"/>
      <c r="K130" s="71"/>
      <c r="L130" s="71"/>
    </row>
    <row r="131" spans="2:12" s="72" customFormat="1">
      <c r="B131" s="94"/>
      <c r="J131" s="70"/>
      <c r="K131" s="71"/>
      <c r="L131" s="71"/>
    </row>
    <row r="132" spans="2:12" s="72" customFormat="1">
      <c r="B132" s="94"/>
      <c r="J132" s="70"/>
      <c r="K132" s="71"/>
      <c r="L132" s="71"/>
    </row>
    <row r="133" spans="2:12" s="72" customFormat="1">
      <c r="B133" s="94"/>
      <c r="J133" s="70"/>
      <c r="K133" s="71"/>
      <c r="L133" s="71"/>
    </row>
    <row r="134" spans="2:12" s="72" customFormat="1">
      <c r="B134" s="94"/>
      <c r="J134" s="70"/>
      <c r="K134" s="71"/>
      <c r="L134" s="71"/>
    </row>
    <row r="135" spans="2:12" s="72" customFormat="1">
      <c r="B135" s="94"/>
      <c r="J135" s="70"/>
      <c r="K135" s="71"/>
      <c r="L135" s="71"/>
    </row>
    <row r="136" spans="2:12" s="72" customFormat="1">
      <c r="B136" s="94"/>
      <c r="J136" s="70"/>
      <c r="K136" s="71"/>
      <c r="L136" s="71"/>
    </row>
    <row r="137" spans="2:12" s="72" customFormat="1">
      <c r="B137" s="94"/>
      <c r="J137" s="70"/>
      <c r="K137" s="71"/>
      <c r="L137" s="71"/>
    </row>
    <row r="138" spans="2:12" s="72" customFormat="1">
      <c r="B138" s="94"/>
      <c r="J138" s="70"/>
      <c r="K138" s="71"/>
      <c r="L138" s="71"/>
    </row>
    <row r="139" spans="2:12" s="72" customFormat="1">
      <c r="B139" s="94"/>
      <c r="J139" s="70"/>
      <c r="K139" s="71"/>
      <c r="L139" s="71"/>
    </row>
    <row r="140" spans="2:12" s="72" customFormat="1">
      <c r="B140" s="94"/>
      <c r="J140" s="70"/>
      <c r="K140" s="71"/>
      <c r="L140" s="71"/>
    </row>
    <row r="141" spans="2:12" s="72" customFormat="1">
      <c r="B141" s="94"/>
      <c r="J141" s="70"/>
      <c r="K141" s="71"/>
      <c r="L141" s="71"/>
    </row>
    <row r="142" spans="2:12" s="72" customFormat="1">
      <c r="B142" s="94"/>
      <c r="J142" s="70"/>
      <c r="K142" s="71"/>
      <c r="L142" s="71"/>
    </row>
    <row r="143" spans="2:12" s="72" customFormat="1">
      <c r="B143" s="94"/>
      <c r="J143" s="70"/>
      <c r="K143" s="71"/>
      <c r="L143" s="71"/>
    </row>
    <row r="144" spans="2:12" s="72" customFormat="1">
      <c r="B144" s="94"/>
      <c r="J144" s="70"/>
      <c r="K144" s="71"/>
      <c r="L144" s="71"/>
    </row>
    <row r="145" spans="2:12" s="72" customFormat="1">
      <c r="B145" s="94"/>
      <c r="J145" s="70"/>
      <c r="K145" s="71"/>
      <c r="L145" s="71"/>
    </row>
    <row r="146" spans="2:12" s="72" customFormat="1">
      <c r="B146" s="94"/>
      <c r="J146" s="70"/>
      <c r="K146" s="71"/>
      <c r="L146" s="71"/>
    </row>
    <row r="147" spans="2:12" s="72" customFormat="1">
      <c r="B147" s="94"/>
      <c r="J147" s="70"/>
      <c r="K147" s="71"/>
      <c r="L147" s="71"/>
    </row>
    <row r="148" spans="2:12" s="72" customFormat="1">
      <c r="B148" s="94"/>
      <c r="J148" s="70"/>
      <c r="K148" s="71"/>
      <c r="L148" s="71"/>
    </row>
    <row r="149" spans="2:12" s="72" customFormat="1">
      <c r="B149" s="94"/>
      <c r="J149" s="70"/>
      <c r="K149" s="71"/>
      <c r="L149" s="71"/>
    </row>
    <row r="150" spans="2:12" s="72" customFormat="1">
      <c r="B150" s="94"/>
      <c r="J150" s="70"/>
      <c r="K150" s="71"/>
      <c r="L150" s="71"/>
    </row>
    <row r="151" spans="2:12" s="72" customFormat="1">
      <c r="B151" s="94"/>
      <c r="J151" s="70"/>
      <c r="K151" s="71"/>
      <c r="L151" s="71"/>
    </row>
    <row r="152" spans="2:12" s="72" customFormat="1">
      <c r="B152" s="94"/>
      <c r="J152" s="70"/>
      <c r="K152" s="71"/>
      <c r="L152" s="71"/>
    </row>
    <row r="153" spans="2:12" s="72" customFormat="1">
      <c r="B153" s="94"/>
      <c r="J153" s="70"/>
      <c r="K153" s="71"/>
      <c r="L153" s="71"/>
    </row>
    <row r="154" spans="2:12" s="72" customFormat="1">
      <c r="B154" s="94"/>
      <c r="J154" s="70"/>
      <c r="K154" s="71"/>
      <c r="L154" s="71"/>
    </row>
    <row r="155" spans="2:12" s="72" customFormat="1">
      <c r="B155" s="94"/>
      <c r="J155" s="70"/>
      <c r="K155" s="71"/>
      <c r="L155" s="71"/>
    </row>
    <row r="156" spans="2:12" s="72" customFormat="1">
      <c r="B156" s="94"/>
      <c r="J156" s="70"/>
      <c r="K156" s="71"/>
      <c r="L156" s="71"/>
    </row>
    <row r="157" spans="2:12" s="72" customFormat="1">
      <c r="B157" s="94"/>
      <c r="J157" s="70"/>
      <c r="K157" s="71"/>
      <c r="L157" s="71"/>
    </row>
    <row r="158" spans="2:12" s="72" customFormat="1">
      <c r="B158" s="94"/>
      <c r="J158" s="70"/>
      <c r="K158" s="71"/>
      <c r="L158" s="71"/>
    </row>
    <row r="159" spans="2:12" s="72" customFormat="1">
      <c r="B159" s="94"/>
      <c r="J159" s="70"/>
      <c r="K159" s="71"/>
      <c r="L159" s="71"/>
    </row>
    <row r="160" spans="2:12" s="72" customFormat="1">
      <c r="B160" s="94"/>
      <c r="J160" s="70"/>
      <c r="K160" s="71"/>
      <c r="L160" s="71"/>
    </row>
    <row r="161" spans="2:12" s="72" customFormat="1">
      <c r="B161" s="94"/>
      <c r="J161" s="70"/>
      <c r="K161" s="71"/>
      <c r="L161" s="71"/>
    </row>
    <row r="162" spans="2:12" s="72" customFormat="1">
      <c r="B162" s="94"/>
      <c r="J162" s="70"/>
      <c r="K162" s="71"/>
      <c r="L162" s="71"/>
    </row>
    <row r="163" spans="2:12" s="72" customFormat="1">
      <c r="B163" s="94"/>
      <c r="J163" s="70"/>
      <c r="K163" s="71"/>
      <c r="L163" s="71"/>
    </row>
    <row r="164" spans="2:12" s="72" customFormat="1">
      <c r="B164" s="94"/>
      <c r="J164" s="70"/>
      <c r="K164" s="71"/>
      <c r="L164" s="71"/>
    </row>
    <row r="165" spans="2:12" s="72" customFormat="1">
      <c r="B165" s="94"/>
      <c r="J165" s="70"/>
      <c r="K165" s="71"/>
      <c r="L165" s="71"/>
    </row>
    <row r="166" spans="2:12" s="72" customFormat="1">
      <c r="B166" s="94"/>
      <c r="J166" s="70"/>
      <c r="K166" s="71"/>
      <c r="L166" s="71"/>
    </row>
    <row r="167" spans="2:12" s="72" customFormat="1">
      <c r="B167" s="94"/>
      <c r="J167" s="70"/>
      <c r="K167" s="71"/>
      <c r="L167" s="71"/>
    </row>
    <row r="168" spans="2:12" s="72" customFormat="1">
      <c r="B168" s="94"/>
      <c r="J168" s="70"/>
      <c r="K168" s="71"/>
      <c r="L168" s="71"/>
    </row>
    <row r="169" spans="2:12" s="72" customFormat="1">
      <c r="B169" s="94"/>
      <c r="J169" s="70"/>
      <c r="K169" s="71"/>
      <c r="L169" s="71"/>
    </row>
    <row r="170" spans="2:12" s="72" customFormat="1">
      <c r="B170" s="94"/>
      <c r="J170" s="70"/>
      <c r="K170" s="71"/>
      <c r="L170" s="71"/>
    </row>
    <row r="171" spans="2:12" s="72" customFormat="1">
      <c r="B171" s="94"/>
      <c r="J171" s="70"/>
      <c r="K171" s="71"/>
      <c r="L171" s="71"/>
    </row>
    <row r="172" spans="2:12" s="72" customFormat="1">
      <c r="B172" s="94"/>
      <c r="J172" s="70"/>
      <c r="K172" s="71"/>
      <c r="L172" s="71"/>
    </row>
    <row r="173" spans="2:12" s="72" customFormat="1">
      <c r="B173" s="94"/>
      <c r="J173" s="70"/>
      <c r="K173" s="71"/>
      <c r="L173" s="71"/>
    </row>
    <row r="174" spans="2:12" s="72" customFormat="1">
      <c r="B174" s="94"/>
      <c r="J174" s="70"/>
      <c r="K174" s="71"/>
      <c r="L174" s="71"/>
    </row>
    <row r="175" spans="2:12" s="72" customFormat="1">
      <c r="B175" s="94"/>
      <c r="J175" s="70"/>
      <c r="K175" s="71"/>
      <c r="L175" s="71"/>
    </row>
    <row r="176" spans="2:12" s="72" customFormat="1">
      <c r="B176" s="94"/>
      <c r="J176" s="70"/>
      <c r="K176" s="71"/>
      <c r="L176" s="71"/>
    </row>
    <row r="177" spans="2:12" s="72" customFormat="1">
      <c r="B177" s="94"/>
      <c r="J177" s="70"/>
      <c r="K177" s="71"/>
      <c r="L177" s="71"/>
    </row>
    <row r="178" spans="2:12" s="72" customFormat="1">
      <c r="B178" s="94"/>
      <c r="J178" s="70"/>
      <c r="K178" s="71"/>
      <c r="L178" s="71"/>
    </row>
    <row r="179" spans="2:12" s="72" customFormat="1">
      <c r="B179" s="94"/>
      <c r="J179" s="70"/>
      <c r="K179" s="71"/>
      <c r="L179" s="71"/>
    </row>
    <row r="180" spans="2:12" s="72" customFormat="1">
      <c r="B180" s="94"/>
      <c r="J180" s="70"/>
      <c r="K180" s="71"/>
      <c r="L180" s="71"/>
    </row>
    <row r="181" spans="2:12" s="72" customFormat="1">
      <c r="B181" s="94"/>
      <c r="J181" s="70"/>
      <c r="K181" s="71"/>
      <c r="L181" s="71"/>
    </row>
    <row r="182" spans="2:12" s="72" customFormat="1">
      <c r="B182" s="94"/>
      <c r="J182" s="70"/>
      <c r="K182" s="71"/>
      <c r="L182" s="71"/>
    </row>
    <row r="183" spans="2:12" s="72" customFormat="1">
      <c r="B183" s="94"/>
      <c r="J183" s="70"/>
      <c r="K183" s="71"/>
      <c r="L183" s="71"/>
    </row>
    <row r="184" spans="2:12" s="72" customFormat="1">
      <c r="B184" s="94"/>
      <c r="J184" s="70"/>
      <c r="K184" s="71"/>
      <c r="L184" s="71"/>
    </row>
    <row r="185" spans="2:12" s="72" customFormat="1">
      <c r="B185" s="94"/>
      <c r="J185" s="70"/>
      <c r="K185" s="71"/>
      <c r="L185" s="71"/>
    </row>
    <row r="186" spans="2:12" s="72" customFormat="1">
      <c r="B186" s="94"/>
      <c r="J186" s="70"/>
      <c r="K186" s="71"/>
      <c r="L186" s="71"/>
    </row>
    <row r="187" spans="2:12" s="72" customFormat="1">
      <c r="B187" s="94"/>
      <c r="J187" s="70"/>
      <c r="K187" s="71"/>
      <c r="L187" s="71"/>
    </row>
    <row r="188" spans="2:12" s="72" customFormat="1">
      <c r="B188" s="94"/>
      <c r="J188" s="70"/>
      <c r="K188" s="71"/>
      <c r="L188" s="71"/>
    </row>
    <row r="189" spans="2:12" s="72" customFormat="1">
      <c r="B189" s="94"/>
      <c r="J189" s="70"/>
      <c r="K189" s="71"/>
      <c r="L189" s="71"/>
    </row>
    <row r="190" spans="2:12" s="72" customFormat="1">
      <c r="B190" s="94"/>
      <c r="J190" s="70"/>
      <c r="K190" s="71"/>
      <c r="L190" s="71"/>
    </row>
    <row r="191" spans="2:12" s="72" customFormat="1">
      <c r="B191" s="94"/>
      <c r="J191" s="70"/>
      <c r="K191" s="71"/>
      <c r="L191" s="71"/>
    </row>
    <row r="192" spans="2:12" s="72" customFormat="1">
      <c r="B192" s="94"/>
      <c r="J192" s="70"/>
      <c r="K192" s="71"/>
      <c r="L192" s="71"/>
    </row>
    <row r="193" spans="2:12" s="72" customFormat="1">
      <c r="B193" s="94"/>
      <c r="J193" s="70"/>
      <c r="K193" s="71"/>
      <c r="L193" s="71"/>
    </row>
    <row r="194" spans="2:12" s="72" customFormat="1">
      <c r="B194" s="94"/>
      <c r="J194" s="70"/>
      <c r="K194" s="71"/>
      <c r="L194" s="71"/>
    </row>
    <row r="195" spans="2:12" s="72" customFormat="1">
      <c r="B195" s="94"/>
      <c r="J195" s="70"/>
      <c r="K195" s="71"/>
      <c r="L195" s="71"/>
    </row>
    <row r="196" spans="2:12" s="72" customFormat="1">
      <c r="B196" s="94"/>
      <c r="J196" s="70"/>
      <c r="K196" s="71"/>
      <c r="L196" s="71"/>
    </row>
    <row r="197" spans="2:12" s="72" customFormat="1">
      <c r="B197" s="94"/>
      <c r="J197" s="70"/>
      <c r="K197" s="71"/>
      <c r="L197" s="71"/>
    </row>
    <row r="198" spans="2:12" s="72" customFormat="1">
      <c r="B198" s="94"/>
      <c r="J198" s="70"/>
      <c r="K198" s="71"/>
      <c r="L198" s="71"/>
    </row>
    <row r="199" spans="2:12" s="72" customFormat="1">
      <c r="B199" s="94"/>
      <c r="J199" s="70"/>
      <c r="K199" s="71"/>
      <c r="L199" s="71"/>
    </row>
    <row r="200" spans="2:12" s="72" customFormat="1">
      <c r="B200" s="94"/>
      <c r="J200" s="70"/>
      <c r="K200" s="71"/>
      <c r="L200" s="71"/>
    </row>
    <row r="201" spans="2:12" s="72" customFormat="1">
      <c r="B201" s="94"/>
      <c r="J201" s="70"/>
      <c r="K201" s="71"/>
      <c r="L201" s="71"/>
    </row>
    <row r="202" spans="2:12" s="72" customFormat="1">
      <c r="B202" s="94"/>
      <c r="J202" s="70"/>
      <c r="K202" s="71"/>
      <c r="L202" s="71"/>
    </row>
    <row r="203" spans="2:12" s="72" customFormat="1">
      <c r="B203" s="94"/>
      <c r="J203" s="70"/>
      <c r="K203" s="71"/>
      <c r="L203" s="71"/>
    </row>
    <row r="204" spans="2:12" s="72" customFormat="1">
      <c r="B204" s="94"/>
      <c r="J204" s="70"/>
      <c r="K204" s="71"/>
      <c r="L204" s="71"/>
    </row>
    <row r="205" spans="2:12" s="72" customFormat="1">
      <c r="B205" s="94"/>
      <c r="J205" s="70"/>
      <c r="K205" s="71"/>
      <c r="L205" s="71"/>
    </row>
    <row r="206" spans="2:12" s="72" customFormat="1">
      <c r="B206" s="94"/>
      <c r="J206" s="70"/>
      <c r="K206" s="71"/>
      <c r="L206" s="71"/>
    </row>
    <row r="207" spans="2:12" s="72" customFormat="1">
      <c r="B207" s="94"/>
      <c r="J207" s="70"/>
      <c r="K207" s="71"/>
      <c r="L207" s="71"/>
    </row>
    <row r="208" spans="2:12" s="72" customFormat="1">
      <c r="B208" s="94"/>
      <c r="J208" s="70"/>
      <c r="K208" s="71"/>
      <c r="L208" s="71"/>
    </row>
    <row r="209" spans="2:12" s="72" customFormat="1">
      <c r="B209" s="94"/>
      <c r="J209" s="70"/>
      <c r="K209" s="71"/>
      <c r="L209" s="71"/>
    </row>
    <row r="210" spans="2:12" s="72" customFormat="1">
      <c r="B210" s="94"/>
      <c r="J210" s="70"/>
      <c r="K210" s="71"/>
      <c r="L210" s="71"/>
    </row>
    <row r="211" spans="2:12" s="72" customFormat="1">
      <c r="B211" s="94"/>
      <c r="J211" s="70"/>
      <c r="K211" s="71"/>
      <c r="L211" s="71"/>
    </row>
    <row r="212" spans="2:12" s="72" customFormat="1">
      <c r="B212" s="94"/>
      <c r="J212" s="70"/>
      <c r="K212" s="71"/>
      <c r="L212" s="71"/>
    </row>
    <row r="213" spans="2:12" s="72" customFormat="1">
      <c r="B213" s="94"/>
      <c r="J213" s="70"/>
      <c r="K213" s="71"/>
      <c r="L213" s="71"/>
    </row>
    <row r="214" spans="2:12" s="72" customFormat="1">
      <c r="B214" s="94"/>
      <c r="J214" s="70"/>
      <c r="K214" s="71"/>
      <c r="L214" s="71"/>
    </row>
    <row r="215" spans="2:12" s="72" customFormat="1">
      <c r="B215" s="94"/>
      <c r="J215" s="70"/>
      <c r="K215" s="71"/>
      <c r="L215" s="71"/>
    </row>
    <row r="216" spans="2:12" s="72" customFormat="1">
      <c r="B216" s="94"/>
      <c r="J216" s="70"/>
      <c r="K216" s="71"/>
      <c r="L216" s="71"/>
    </row>
    <row r="217" spans="2:12" s="72" customFormat="1">
      <c r="B217" s="94"/>
      <c r="J217" s="70"/>
      <c r="K217" s="71"/>
      <c r="L217" s="71"/>
    </row>
    <row r="218" spans="2:12" s="72" customFormat="1">
      <c r="B218" s="94"/>
      <c r="J218" s="70"/>
      <c r="K218" s="71"/>
      <c r="L218" s="71"/>
    </row>
    <row r="219" spans="2:12" s="72" customFormat="1">
      <c r="B219" s="94"/>
      <c r="J219" s="70"/>
      <c r="K219" s="71"/>
      <c r="L219" s="71"/>
    </row>
    <row r="220" spans="2:12" s="72" customFormat="1">
      <c r="B220" s="94"/>
      <c r="J220" s="70"/>
      <c r="K220" s="71"/>
      <c r="L220" s="71"/>
    </row>
    <row r="221" spans="2:12" s="72" customFormat="1">
      <c r="B221" s="94"/>
      <c r="J221" s="70"/>
      <c r="K221" s="71"/>
      <c r="L221" s="71"/>
    </row>
    <row r="222" spans="2:12" s="72" customFormat="1">
      <c r="B222" s="94"/>
      <c r="J222" s="70"/>
      <c r="K222" s="71"/>
      <c r="L222" s="71"/>
    </row>
    <row r="223" spans="2:12" s="72" customFormat="1">
      <c r="B223" s="94"/>
      <c r="J223" s="70"/>
      <c r="K223" s="71"/>
      <c r="L223" s="71"/>
    </row>
    <row r="224" spans="2:12" s="72" customFormat="1">
      <c r="B224" s="94"/>
      <c r="J224" s="70"/>
      <c r="K224" s="71"/>
      <c r="L224" s="71"/>
    </row>
    <row r="225" spans="2:12" s="72" customFormat="1">
      <c r="B225" s="94"/>
      <c r="J225" s="70"/>
      <c r="K225" s="71"/>
      <c r="L225" s="71"/>
    </row>
    <row r="226" spans="2:12" s="72" customFormat="1">
      <c r="B226" s="94"/>
      <c r="J226" s="70"/>
      <c r="K226" s="71"/>
      <c r="L226" s="71"/>
    </row>
    <row r="227" spans="2:12" s="72" customFormat="1">
      <c r="B227" s="94"/>
      <c r="J227" s="70"/>
      <c r="K227" s="71"/>
      <c r="L227" s="71"/>
    </row>
    <row r="228" spans="2:12" s="72" customFormat="1">
      <c r="B228" s="94"/>
      <c r="J228" s="70"/>
      <c r="K228" s="71"/>
      <c r="L228" s="71"/>
    </row>
    <row r="229" spans="2:12" s="72" customFormat="1">
      <c r="B229" s="94"/>
      <c r="J229" s="70"/>
      <c r="K229" s="71"/>
      <c r="L229" s="71"/>
    </row>
    <row r="230" spans="2:12" s="72" customFormat="1">
      <c r="B230" s="94"/>
      <c r="J230" s="70"/>
      <c r="K230" s="71"/>
      <c r="L230" s="71"/>
    </row>
    <row r="231" spans="2:12" s="72" customFormat="1">
      <c r="B231" s="94"/>
      <c r="J231" s="70"/>
      <c r="K231" s="71"/>
      <c r="L231" s="71"/>
    </row>
    <row r="232" spans="2:12" s="72" customFormat="1">
      <c r="B232" s="94"/>
      <c r="J232" s="70"/>
      <c r="K232" s="71"/>
      <c r="L232" s="71"/>
    </row>
    <row r="233" spans="2:12" s="72" customFormat="1">
      <c r="B233" s="94"/>
      <c r="J233" s="70"/>
      <c r="K233" s="71"/>
      <c r="L233" s="71"/>
    </row>
    <row r="234" spans="2:12" s="72" customFormat="1">
      <c r="B234" s="94"/>
      <c r="J234" s="70"/>
      <c r="K234" s="71"/>
      <c r="L234" s="71"/>
    </row>
    <row r="235" spans="2:12" s="72" customFormat="1">
      <c r="B235" s="94"/>
      <c r="J235" s="70"/>
      <c r="K235" s="71"/>
      <c r="L235" s="71"/>
    </row>
    <row r="236" spans="2:12" s="72" customFormat="1">
      <c r="B236" s="94"/>
      <c r="J236" s="70"/>
      <c r="K236" s="71"/>
      <c r="L236" s="71"/>
    </row>
    <row r="237" spans="2:12" s="72" customFormat="1">
      <c r="B237" s="94"/>
      <c r="J237" s="70"/>
      <c r="K237" s="71"/>
      <c r="L237" s="71"/>
    </row>
    <row r="238" spans="2:12" s="72" customFormat="1">
      <c r="B238" s="94"/>
      <c r="J238" s="70"/>
      <c r="K238" s="71"/>
      <c r="L238" s="71"/>
    </row>
    <row r="239" spans="2:12" s="72" customFormat="1">
      <c r="B239" s="94"/>
      <c r="J239" s="70"/>
      <c r="K239" s="71"/>
      <c r="L239" s="71"/>
    </row>
    <row r="240" spans="2:12" s="72" customFormat="1">
      <c r="B240" s="94"/>
      <c r="J240" s="70"/>
      <c r="K240" s="71"/>
      <c r="L240" s="71"/>
    </row>
    <row r="241" spans="2:12" s="72" customFormat="1">
      <c r="B241" s="94"/>
      <c r="J241" s="70"/>
      <c r="K241" s="71"/>
      <c r="L241" s="71"/>
    </row>
    <row r="242" spans="2:12" s="72" customFormat="1">
      <c r="B242" s="94"/>
      <c r="J242" s="70"/>
      <c r="K242" s="71"/>
      <c r="L242" s="71"/>
    </row>
    <row r="243" spans="2:12" s="72" customFormat="1">
      <c r="B243" s="94"/>
      <c r="J243" s="70"/>
      <c r="K243" s="71"/>
      <c r="L243" s="71"/>
    </row>
    <row r="244" spans="2:12" s="72" customFormat="1">
      <c r="B244" s="94"/>
      <c r="J244" s="70"/>
      <c r="K244" s="71"/>
      <c r="L244" s="71"/>
    </row>
    <row r="245" spans="2:12" s="72" customFormat="1">
      <c r="B245" s="94"/>
      <c r="J245" s="70"/>
      <c r="K245" s="71"/>
      <c r="L245" s="71"/>
    </row>
    <row r="246" spans="2:12" s="72" customFormat="1">
      <c r="B246" s="94"/>
      <c r="J246" s="70"/>
      <c r="K246" s="71"/>
      <c r="L246" s="71"/>
    </row>
    <row r="247" spans="2:12" s="72" customFormat="1">
      <c r="B247" s="94"/>
      <c r="J247" s="70"/>
      <c r="K247" s="71"/>
      <c r="L247" s="71"/>
    </row>
    <row r="248" spans="2:12" s="72" customFormat="1">
      <c r="B248" s="94"/>
      <c r="J248" s="70"/>
      <c r="K248" s="71"/>
      <c r="L248" s="71"/>
    </row>
    <row r="249" spans="2:12" s="72" customFormat="1">
      <c r="B249" s="94"/>
      <c r="J249" s="70"/>
      <c r="K249" s="71"/>
      <c r="L249" s="71"/>
    </row>
    <row r="250" spans="2:12" s="72" customFormat="1">
      <c r="B250" s="94"/>
      <c r="J250" s="70"/>
      <c r="K250" s="71"/>
      <c r="L250" s="71"/>
    </row>
    <row r="251" spans="2:12" s="72" customFormat="1">
      <c r="B251" s="94"/>
      <c r="J251" s="70"/>
      <c r="K251" s="71"/>
      <c r="L251" s="71"/>
    </row>
    <row r="252" spans="2:12" s="72" customFormat="1">
      <c r="B252" s="94"/>
      <c r="J252" s="70"/>
      <c r="K252" s="71"/>
      <c r="L252" s="71"/>
    </row>
    <row r="253" spans="2:12" s="72" customFormat="1">
      <c r="B253" s="94"/>
      <c r="J253" s="70"/>
      <c r="K253" s="71"/>
      <c r="L253" s="71"/>
    </row>
    <row r="254" spans="2:12" s="72" customFormat="1">
      <c r="B254" s="94"/>
      <c r="J254" s="70"/>
      <c r="K254" s="71"/>
      <c r="L254" s="71"/>
    </row>
    <row r="255" spans="2:12" s="72" customFormat="1">
      <c r="B255" s="94"/>
      <c r="J255" s="70"/>
      <c r="K255" s="71"/>
      <c r="L255" s="71"/>
    </row>
    <row r="256" spans="2:12" s="72" customFormat="1">
      <c r="B256" s="94"/>
      <c r="J256" s="70"/>
      <c r="K256" s="71"/>
      <c r="L256" s="71"/>
    </row>
    <row r="257" spans="2:12" s="72" customFormat="1">
      <c r="B257" s="94"/>
      <c r="J257" s="70"/>
      <c r="K257" s="71"/>
      <c r="L257" s="71"/>
    </row>
    <row r="258" spans="2:12" s="72" customFormat="1">
      <c r="B258" s="94"/>
      <c r="J258" s="70"/>
      <c r="K258" s="71"/>
      <c r="L258" s="71"/>
    </row>
    <row r="259" spans="2:12" s="72" customFormat="1">
      <c r="B259" s="94"/>
      <c r="J259" s="70"/>
      <c r="K259" s="71"/>
      <c r="L259" s="71"/>
    </row>
    <row r="260" spans="2:12" s="72" customFormat="1">
      <c r="B260" s="94"/>
      <c r="J260" s="70"/>
      <c r="K260" s="71"/>
      <c r="L260" s="71"/>
    </row>
    <row r="261" spans="2:12" s="72" customFormat="1">
      <c r="B261" s="94"/>
      <c r="J261" s="70"/>
      <c r="K261" s="71"/>
      <c r="L261" s="71"/>
    </row>
    <row r="262" spans="2:12" s="72" customFormat="1">
      <c r="B262" s="94"/>
      <c r="J262" s="70"/>
      <c r="K262" s="71"/>
      <c r="L262" s="71"/>
    </row>
    <row r="263" spans="2:12" s="72" customFormat="1">
      <c r="B263" s="94"/>
      <c r="J263" s="70"/>
      <c r="K263" s="71"/>
      <c r="L263" s="71"/>
    </row>
    <row r="264" spans="2:12" s="72" customFormat="1">
      <c r="B264" s="94"/>
      <c r="J264" s="70"/>
      <c r="K264" s="71"/>
      <c r="L264" s="71"/>
    </row>
    <row r="265" spans="2:12" s="72" customFormat="1">
      <c r="B265" s="94"/>
      <c r="J265" s="70"/>
      <c r="K265" s="71"/>
      <c r="L265" s="71"/>
    </row>
    <row r="266" spans="2:12" s="72" customFormat="1">
      <c r="B266" s="94"/>
      <c r="J266" s="70"/>
      <c r="K266" s="71"/>
      <c r="L266" s="71"/>
    </row>
    <row r="267" spans="2:12" s="72" customFormat="1">
      <c r="B267" s="94"/>
      <c r="J267" s="70"/>
      <c r="K267" s="71"/>
      <c r="L267" s="71"/>
    </row>
    <row r="268" spans="2:12" s="72" customFormat="1">
      <c r="B268" s="94"/>
      <c r="J268" s="70"/>
      <c r="K268" s="71"/>
      <c r="L268" s="71"/>
    </row>
    <row r="269" spans="2:12" s="72" customFormat="1">
      <c r="B269" s="94"/>
      <c r="J269" s="70"/>
      <c r="K269" s="71"/>
      <c r="L269" s="71"/>
    </row>
    <row r="270" spans="2:12" s="72" customFormat="1">
      <c r="B270" s="94"/>
      <c r="J270" s="70"/>
      <c r="K270" s="71"/>
      <c r="L270" s="71"/>
    </row>
    <row r="271" spans="2:12" s="72" customFormat="1">
      <c r="B271" s="94"/>
      <c r="J271" s="70"/>
      <c r="K271" s="71"/>
      <c r="L271" s="71"/>
    </row>
    <row r="272" spans="2:12" s="72" customFormat="1">
      <c r="B272" s="94"/>
      <c r="J272" s="70"/>
      <c r="K272" s="71"/>
      <c r="L272" s="71"/>
    </row>
    <row r="273" spans="2:12" s="72" customFormat="1">
      <c r="B273" s="94"/>
      <c r="J273" s="70"/>
      <c r="K273" s="71"/>
      <c r="L273" s="71"/>
    </row>
    <row r="274" spans="2:12" s="72" customFormat="1">
      <c r="B274" s="94"/>
      <c r="J274" s="70"/>
      <c r="K274" s="71"/>
      <c r="L274" s="71"/>
    </row>
    <row r="275" spans="2:12" s="72" customFormat="1">
      <c r="B275" s="94"/>
      <c r="J275" s="70"/>
      <c r="K275" s="71"/>
      <c r="L275" s="71"/>
    </row>
    <row r="276" spans="2:12" s="72" customFormat="1">
      <c r="B276" s="94"/>
      <c r="J276" s="70"/>
      <c r="K276" s="71"/>
      <c r="L276" s="71"/>
    </row>
    <row r="277" spans="2:12" s="72" customFormat="1">
      <c r="B277" s="94"/>
      <c r="J277" s="70"/>
      <c r="K277" s="71"/>
      <c r="L277" s="71"/>
    </row>
    <row r="278" spans="2:12" s="72" customFormat="1">
      <c r="B278" s="94"/>
      <c r="J278" s="70"/>
      <c r="K278" s="71"/>
      <c r="L278" s="71"/>
    </row>
    <row r="279" spans="2:12" s="72" customFormat="1">
      <c r="B279" s="94"/>
      <c r="J279" s="70"/>
      <c r="K279" s="71"/>
      <c r="L279" s="71"/>
    </row>
    <row r="280" spans="2:12" s="72" customFormat="1">
      <c r="B280" s="94"/>
      <c r="J280" s="70"/>
      <c r="K280" s="71"/>
      <c r="L280" s="71"/>
    </row>
    <row r="281" spans="2:12" s="72" customFormat="1">
      <c r="B281" s="94"/>
      <c r="J281" s="70"/>
      <c r="K281" s="71"/>
      <c r="L281" s="71"/>
    </row>
    <row r="282" spans="2:12" s="72" customFormat="1">
      <c r="B282" s="94"/>
      <c r="J282" s="70"/>
      <c r="K282" s="71"/>
      <c r="L282" s="71"/>
    </row>
    <row r="283" spans="2:12" s="72" customFormat="1">
      <c r="B283" s="94"/>
      <c r="J283" s="70"/>
      <c r="K283" s="71"/>
      <c r="L283" s="71"/>
    </row>
    <row r="284" spans="2:12" s="72" customFormat="1">
      <c r="B284" s="94"/>
      <c r="J284" s="70"/>
      <c r="K284" s="71"/>
      <c r="L284" s="71"/>
    </row>
    <row r="285" spans="2:12" s="72" customFormat="1">
      <c r="B285" s="94"/>
      <c r="J285" s="70"/>
      <c r="K285" s="71"/>
      <c r="L285" s="71"/>
    </row>
    <row r="286" spans="2:12" s="72" customFormat="1">
      <c r="B286" s="94"/>
      <c r="J286" s="70"/>
      <c r="K286" s="71"/>
      <c r="L286" s="71"/>
    </row>
    <row r="287" spans="2:12" s="72" customFormat="1">
      <c r="B287" s="94"/>
      <c r="J287" s="70"/>
      <c r="K287" s="71"/>
      <c r="L287" s="71"/>
    </row>
    <row r="288" spans="2:12" s="72" customFormat="1">
      <c r="B288" s="94"/>
      <c r="J288" s="70"/>
      <c r="K288" s="71"/>
      <c r="L288" s="71"/>
    </row>
    <row r="289" spans="2:12" s="72" customFormat="1">
      <c r="B289" s="94"/>
      <c r="J289" s="70"/>
      <c r="K289" s="71"/>
      <c r="L289" s="71"/>
    </row>
    <row r="290" spans="2:12" s="72" customFormat="1">
      <c r="B290" s="94"/>
      <c r="J290" s="70"/>
      <c r="K290" s="71"/>
      <c r="L290" s="71"/>
    </row>
    <row r="291" spans="2:12" s="72" customFormat="1">
      <c r="B291" s="94"/>
      <c r="J291" s="70"/>
      <c r="K291" s="71"/>
      <c r="L291" s="71"/>
    </row>
    <row r="292" spans="2:12" s="72" customFormat="1">
      <c r="B292" s="94"/>
      <c r="J292" s="70"/>
      <c r="K292" s="71"/>
      <c r="L292" s="71"/>
    </row>
    <row r="293" spans="2:12" s="72" customFormat="1">
      <c r="B293" s="94"/>
      <c r="J293" s="70"/>
      <c r="K293" s="71"/>
      <c r="L293" s="71"/>
    </row>
    <row r="294" spans="2:12" s="72" customFormat="1">
      <c r="B294" s="94"/>
      <c r="J294" s="70"/>
      <c r="K294" s="71"/>
      <c r="L294" s="71"/>
    </row>
    <row r="295" spans="2:12" s="72" customFormat="1">
      <c r="B295" s="94"/>
      <c r="J295" s="70"/>
      <c r="K295" s="71"/>
      <c r="L295" s="71"/>
    </row>
    <row r="296" spans="2:12" s="72" customFormat="1">
      <c r="B296" s="94"/>
      <c r="J296" s="70"/>
      <c r="K296" s="71"/>
      <c r="L296" s="71"/>
    </row>
    <row r="297" spans="2:12" s="72" customFormat="1">
      <c r="B297" s="94"/>
      <c r="J297" s="70"/>
      <c r="K297" s="71"/>
      <c r="L297" s="71"/>
    </row>
    <row r="298" spans="2:12" s="72" customFormat="1">
      <c r="B298" s="94"/>
      <c r="J298" s="70"/>
      <c r="K298" s="71"/>
      <c r="L298" s="71"/>
    </row>
    <row r="299" spans="2:12" s="72" customFormat="1">
      <c r="B299" s="94"/>
      <c r="J299" s="70"/>
      <c r="K299" s="71"/>
      <c r="L299" s="71"/>
    </row>
    <row r="300" spans="2:12" s="72" customFormat="1">
      <c r="B300" s="94"/>
      <c r="J300" s="70"/>
      <c r="K300" s="71"/>
      <c r="L300" s="71"/>
    </row>
    <row r="301" spans="2:12" s="72" customFormat="1">
      <c r="B301" s="94"/>
      <c r="J301" s="70"/>
      <c r="K301" s="71"/>
      <c r="L301" s="71"/>
    </row>
    <row r="302" spans="2:12" s="72" customFormat="1">
      <c r="B302" s="94"/>
      <c r="J302" s="70"/>
      <c r="K302" s="71"/>
      <c r="L302" s="71"/>
    </row>
    <row r="303" spans="2:12" s="72" customFormat="1">
      <c r="B303" s="94"/>
      <c r="J303" s="70"/>
      <c r="K303" s="71"/>
      <c r="L303" s="71"/>
    </row>
    <row r="304" spans="2:12" s="72" customFormat="1">
      <c r="B304" s="94"/>
      <c r="J304" s="70"/>
      <c r="K304" s="71"/>
      <c r="L304" s="71"/>
    </row>
    <row r="305" spans="2:12" s="72" customFormat="1">
      <c r="B305" s="94"/>
      <c r="J305" s="70"/>
      <c r="K305" s="71"/>
      <c r="L305" s="71"/>
    </row>
    <row r="306" spans="2:12" s="72" customFormat="1">
      <c r="B306" s="94"/>
      <c r="J306" s="70"/>
      <c r="K306" s="71"/>
      <c r="L306" s="71"/>
    </row>
    <row r="307" spans="2:12" s="72" customFormat="1">
      <c r="B307" s="94"/>
      <c r="J307" s="70"/>
      <c r="K307" s="71"/>
      <c r="L307" s="71"/>
    </row>
    <row r="308" spans="2:12" s="72" customFormat="1">
      <c r="B308" s="94"/>
      <c r="J308" s="70"/>
      <c r="K308" s="71"/>
      <c r="L308" s="71"/>
    </row>
    <row r="309" spans="2:12" s="72" customFormat="1">
      <c r="B309" s="94"/>
      <c r="J309" s="70"/>
      <c r="K309" s="71"/>
      <c r="L309" s="71"/>
    </row>
    <row r="310" spans="2:12" s="72" customFormat="1">
      <c r="B310" s="94"/>
      <c r="J310" s="70"/>
      <c r="K310" s="71"/>
      <c r="L310" s="71"/>
    </row>
    <row r="311" spans="2:12" s="72" customFormat="1">
      <c r="B311" s="94"/>
      <c r="J311" s="70"/>
      <c r="K311" s="71"/>
      <c r="L311" s="71"/>
    </row>
    <row r="312" spans="2:12" s="72" customFormat="1">
      <c r="B312" s="94"/>
      <c r="J312" s="70"/>
      <c r="K312" s="71"/>
      <c r="L312" s="71"/>
    </row>
    <row r="313" spans="2:12" s="72" customFormat="1">
      <c r="B313" s="94"/>
      <c r="J313" s="70"/>
      <c r="K313" s="71"/>
      <c r="L313" s="71"/>
    </row>
    <row r="314" spans="2:12" s="72" customFormat="1">
      <c r="B314" s="94"/>
      <c r="J314" s="70"/>
      <c r="K314" s="71"/>
      <c r="L314" s="71"/>
    </row>
    <row r="315" spans="2:12" s="72" customFormat="1">
      <c r="B315" s="94"/>
      <c r="J315" s="70"/>
      <c r="K315" s="71"/>
      <c r="L315" s="71"/>
    </row>
    <row r="316" spans="2:12" s="72" customFormat="1">
      <c r="B316" s="94"/>
      <c r="J316" s="70"/>
      <c r="K316" s="71"/>
      <c r="L316" s="71"/>
    </row>
    <row r="317" spans="2:12" s="72" customFormat="1">
      <c r="B317" s="94"/>
      <c r="J317" s="70"/>
      <c r="K317" s="71"/>
      <c r="L317" s="71"/>
    </row>
    <row r="318" spans="2:12" s="72" customFormat="1">
      <c r="B318" s="94"/>
      <c r="J318" s="70"/>
      <c r="K318" s="71"/>
      <c r="L318" s="71"/>
    </row>
    <row r="319" spans="2:12" s="72" customFormat="1">
      <c r="B319" s="94"/>
      <c r="J319" s="70"/>
      <c r="K319" s="71"/>
      <c r="L319" s="71"/>
    </row>
    <row r="320" spans="2:12" s="72" customFormat="1">
      <c r="B320" s="94"/>
      <c r="J320" s="70"/>
      <c r="K320" s="71"/>
      <c r="L320" s="71"/>
    </row>
    <row r="321" spans="2:12" s="72" customFormat="1">
      <c r="B321" s="94"/>
      <c r="J321" s="70"/>
      <c r="K321" s="71"/>
      <c r="L321" s="71"/>
    </row>
    <row r="322" spans="2:12" s="72" customFormat="1">
      <c r="B322" s="94"/>
      <c r="J322" s="70"/>
      <c r="K322" s="71"/>
      <c r="L322" s="71"/>
    </row>
    <row r="323" spans="2:12" s="72" customFormat="1">
      <c r="B323" s="94"/>
      <c r="J323" s="70"/>
      <c r="K323" s="71"/>
      <c r="L323" s="71"/>
    </row>
    <row r="324" spans="2:12" s="72" customFormat="1">
      <c r="B324" s="94"/>
      <c r="J324" s="70"/>
      <c r="K324" s="71"/>
      <c r="L324" s="71"/>
    </row>
    <row r="325" spans="2:12" s="72" customFormat="1">
      <c r="B325" s="94"/>
      <c r="J325" s="70"/>
      <c r="K325" s="71"/>
      <c r="L325" s="71"/>
    </row>
    <row r="326" spans="2:12" s="72" customFormat="1">
      <c r="B326" s="94"/>
      <c r="J326" s="70"/>
      <c r="K326" s="71"/>
      <c r="L326" s="71"/>
    </row>
    <row r="327" spans="2:12" s="72" customFormat="1">
      <c r="B327" s="94"/>
      <c r="J327" s="70"/>
      <c r="K327" s="71"/>
      <c r="L327" s="71"/>
    </row>
    <row r="328" spans="2:12" s="72" customFormat="1">
      <c r="B328" s="94"/>
      <c r="J328" s="70"/>
      <c r="K328" s="71"/>
      <c r="L328" s="71"/>
    </row>
    <row r="329" spans="2:12" s="72" customFormat="1">
      <c r="B329" s="94"/>
      <c r="J329" s="70"/>
      <c r="K329" s="71"/>
      <c r="L329" s="71"/>
    </row>
    <row r="330" spans="2:12" s="72" customFormat="1">
      <c r="B330" s="94"/>
      <c r="J330" s="70"/>
      <c r="K330" s="71"/>
      <c r="L330" s="71"/>
    </row>
    <row r="331" spans="2:12" s="72" customFormat="1">
      <c r="B331" s="94"/>
      <c r="J331" s="70"/>
      <c r="K331" s="71"/>
      <c r="L331" s="71"/>
    </row>
    <row r="332" spans="2:12" s="72" customFormat="1">
      <c r="B332" s="94"/>
      <c r="J332" s="70"/>
      <c r="K332" s="71"/>
      <c r="L332" s="71"/>
    </row>
    <row r="333" spans="2:12" s="72" customFormat="1">
      <c r="B333" s="94"/>
      <c r="J333" s="70"/>
      <c r="K333" s="71"/>
      <c r="L333" s="71"/>
    </row>
    <row r="334" spans="2:12" s="72" customFormat="1">
      <c r="B334" s="94"/>
      <c r="J334" s="70"/>
      <c r="K334" s="71"/>
      <c r="L334" s="71"/>
    </row>
    <row r="335" spans="2:12" s="72" customFormat="1">
      <c r="B335" s="94"/>
      <c r="J335" s="70"/>
      <c r="K335" s="71"/>
      <c r="L335" s="71"/>
    </row>
    <row r="336" spans="2:12" s="72" customFormat="1">
      <c r="B336" s="94"/>
      <c r="J336" s="70"/>
      <c r="K336" s="71"/>
      <c r="L336" s="71"/>
    </row>
    <row r="337" spans="2:12" s="72" customFormat="1">
      <c r="B337" s="94"/>
      <c r="J337" s="70"/>
      <c r="K337" s="71"/>
      <c r="L337" s="71"/>
    </row>
    <row r="338" spans="2:12" s="72" customFormat="1">
      <c r="B338" s="94"/>
      <c r="J338" s="70"/>
      <c r="K338" s="71"/>
      <c r="L338" s="71"/>
    </row>
    <row r="339" spans="2:12" s="72" customFormat="1">
      <c r="B339" s="94"/>
      <c r="J339" s="70"/>
      <c r="K339" s="71"/>
      <c r="L339" s="71"/>
    </row>
    <row r="340" spans="2:12" s="72" customFormat="1">
      <c r="B340" s="94"/>
      <c r="J340" s="70"/>
      <c r="K340" s="71"/>
      <c r="L340" s="71"/>
    </row>
    <row r="341" spans="2:12" s="72" customFormat="1">
      <c r="B341" s="94"/>
      <c r="J341" s="70"/>
      <c r="K341" s="71"/>
      <c r="L341" s="71"/>
    </row>
    <row r="342" spans="2:12" s="72" customFormat="1">
      <c r="B342" s="94"/>
      <c r="J342" s="70"/>
      <c r="K342" s="71"/>
      <c r="L342" s="71"/>
    </row>
    <row r="343" spans="2:12" s="72" customFormat="1">
      <c r="B343" s="94"/>
      <c r="J343" s="70"/>
      <c r="K343" s="71"/>
      <c r="L343" s="71"/>
    </row>
    <row r="344" spans="2:12" s="72" customFormat="1">
      <c r="B344" s="94"/>
      <c r="J344" s="70"/>
      <c r="K344" s="71"/>
      <c r="L344" s="71"/>
    </row>
    <row r="345" spans="2:12" s="72" customFormat="1">
      <c r="B345" s="94"/>
      <c r="J345" s="70"/>
      <c r="K345" s="71"/>
      <c r="L345" s="71"/>
    </row>
    <row r="346" spans="2:12" s="72" customFormat="1">
      <c r="B346" s="94"/>
      <c r="J346" s="70"/>
      <c r="K346" s="71"/>
      <c r="L346" s="71"/>
    </row>
    <row r="347" spans="2:12" s="72" customFormat="1">
      <c r="B347" s="94"/>
      <c r="J347" s="70"/>
      <c r="K347" s="71"/>
      <c r="L347" s="71"/>
    </row>
    <row r="348" spans="2:12" s="72" customFormat="1">
      <c r="B348" s="94"/>
      <c r="J348" s="70"/>
      <c r="K348" s="71"/>
      <c r="L348" s="71"/>
    </row>
    <row r="349" spans="2:12" s="72" customFormat="1">
      <c r="B349" s="94"/>
      <c r="J349" s="70"/>
      <c r="K349" s="71"/>
      <c r="L349" s="71"/>
    </row>
    <row r="350" spans="2:12" s="72" customFormat="1">
      <c r="B350" s="94"/>
      <c r="J350" s="70"/>
      <c r="K350" s="71"/>
      <c r="L350" s="71"/>
    </row>
    <row r="351" spans="2:12" s="72" customFormat="1">
      <c r="B351" s="94"/>
      <c r="J351" s="70"/>
      <c r="K351" s="71"/>
      <c r="L351" s="71"/>
    </row>
    <row r="352" spans="2:12" s="72" customFormat="1">
      <c r="B352" s="94"/>
      <c r="J352" s="70"/>
      <c r="K352" s="71"/>
      <c r="L352" s="71"/>
    </row>
    <row r="353" spans="2:12" s="72" customFormat="1">
      <c r="B353" s="94"/>
      <c r="J353" s="70"/>
      <c r="K353" s="71"/>
      <c r="L353" s="71"/>
    </row>
    <row r="354" spans="2:12" s="72" customFormat="1">
      <c r="B354" s="94"/>
      <c r="J354" s="70"/>
      <c r="K354" s="71"/>
      <c r="L354" s="71"/>
    </row>
    <row r="355" spans="2:12" s="72" customFormat="1">
      <c r="B355" s="94"/>
      <c r="J355" s="70"/>
      <c r="K355" s="71"/>
      <c r="L355" s="71"/>
    </row>
    <row r="356" spans="2:12" s="72" customFormat="1">
      <c r="B356" s="94"/>
      <c r="J356" s="70"/>
      <c r="K356" s="71"/>
      <c r="L356" s="71"/>
    </row>
    <row r="357" spans="2:12" s="72" customFormat="1">
      <c r="B357" s="94"/>
      <c r="J357" s="70"/>
      <c r="K357" s="71"/>
      <c r="L357" s="71"/>
    </row>
    <row r="358" spans="2:12" s="72" customFormat="1">
      <c r="B358" s="94"/>
      <c r="J358" s="70"/>
      <c r="K358" s="71"/>
      <c r="L358" s="71"/>
    </row>
    <row r="359" spans="2:12" s="72" customFormat="1">
      <c r="B359" s="94"/>
      <c r="J359" s="70"/>
      <c r="K359" s="71"/>
      <c r="L359" s="71"/>
    </row>
    <row r="360" spans="2:12" s="72" customFormat="1">
      <c r="B360" s="94"/>
      <c r="J360" s="70"/>
      <c r="K360" s="71"/>
      <c r="L360" s="71"/>
    </row>
    <row r="361" spans="2:12" s="72" customFormat="1">
      <c r="B361" s="94"/>
      <c r="J361" s="70"/>
      <c r="K361" s="71"/>
      <c r="L361" s="71"/>
    </row>
    <row r="362" spans="2:12" s="72" customFormat="1">
      <c r="B362" s="94"/>
      <c r="J362" s="70"/>
      <c r="K362" s="71"/>
      <c r="L362" s="71"/>
    </row>
    <row r="363" spans="2:12" s="72" customFormat="1">
      <c r="B363" s="94"/>
      <c r="J363" s="70"/>
      <c r="K363" s="71"/>
      <c r="L363" s="71"/>
    </row>
    <row r="364" spans="2:12" s="72" customFormat="1">
      <c r="B364" s="94"/>
      <c r="J364" s="70"/>
      <c r="K364" s="71"/>
      <c r="L364" s="71"/>
    </row>
    <row r="365" spans="2:12" s="72" customFormat="1">
      <c r="B365" s="94"/>
      <c r="J365" s="70"/>
      <c r="K365" s="71"/>
      <c r="L365" s="71"/>
    </row>
    <row r="366" spans="2:12" s="72" customFormat="1">
      <c r="B366" s="94"/>
      <c r="J366" s="70"/>
      <c r="K366" s="71"/>
      <c r="L366" s="71"/>
    </row>
    <row r="367" spans="2:12" s="72" customFormat="1">
      <c r="B367" s="94"/>
      <c r="J367" s="70"/>
      <c r="K367" s="71"/>
      <c r="L367" s="71"/>
    </row>
    <row r="368" spans="2:12" s="72" customFormat="1">
      <c r="B368" s="94"/>
      <c r="J368" s="70"/>
      <c r="K368" s="71"/>
      <c r="L368" s="71"/>
    </row>
    <row r="369" spans="2:12" s="72" customFormat="1">
      <c r="B369" s="94"/>
      <c r="J369" s="70"/>
      <c r="K369" s="71"/>
      <c r="L369" s="71"/>
    </row>
    <row r="370" spans="2:12" s="72" customFormat="1">
      <c r="B370" s="94"/>
      <c r="J370" s="70"/>
      <c r="K370" s="71"/>
      <c r="L370" s="71"/>
    </row>
    <row r="371" spans="2:12" s="72" customFormat="1">
      <c r="B371" s="94"/>
      <c r="J371" s="70"/>
      <c r="K371" s="71"/>
      <c r="L371" s="71"/>
    </row>
    <row r="372" spans="2:12" s="72" customFormat="1">
      <c r="B372" s="94"/>
      <c r="J372" s="70"/>
      <c r="K372" s="71"/>
      <c r="L372" s="71"/>
    </row>
    <row r="373" spans="2:12" s="72" customFormat="1">
      <c r="B373" s="94"/>
      <c r="J373" s="70"/>
      <c r="K373" s="71"/>
      <c r="L373" s="71"/>
    </row>
    <row r="374" spans="2:12" s="72" customFormat="1">
      <c r="B374" s="94"/>
      <c r="J374" s="70"/>
      <c r="K374" s="71"/>
      <c r="L374" s="71"/>
    </row>
    <row r="375" spans="2:12" s="72" customFormat="1">
      <c r="B375" s="94"/>
      <c r="J375" s="70"/>
      <c r="K375" s="71"/>
      <c r="L375" s="71"/>
    </row>
    <row r="376" spans="2:12" s="72" customFormat="1">
      <c r="B376" s="94"/>
      <c r="J376" s="70"/>
      <c r="K376" s="71"/>
      <c r="L376" s="71"/>
    </row>
    <row r="377" spans="2:12" s="72" customFormat="1">
      <c r="B377" s="94"/>
      <c r="J377" s="70"/>
      <c r="K377" s="71"/>
      <c r="L377" s="71"/>
    </row>
    <row r="378" spans="2:12" s="72" customFormat="1">
      <c r="B378" s="94"/>
      <c r="J378" s="70"/>
      <c r="K378" s="71"/>
      <c r="L378" s="71"/>
    </row>
    <row r="379" spans="2:12" s="72" customFormat="1">
      <c r="B379" s="94"/>
      <c r="J379" s="70"/>
      <c r="K379" s="71"/>
      <c r="L379" s="71"/>
    </row>
    <row r="380" spans="2:12" s="72" customFormat="1">
      <c r="B380" s="94"/>
      <c r="J380" s="70"/>
      <c r="K380" s="71"/>
      <c r="L380" s="71"/>
    </row>
    <row r="381" spans="2:12" s="72" customFormat="1">
      <c r="B381" s="94"/>
      <c r="J381" s="70"/>
      <c r="K381" s="71"/>
      <c r="L381" s="71"/>
    </row>
    <row r="382" spans="2:12" s="72" customFormat="1">
      <c r="B382" s="94"/>
      <c r="J382" s="70"/>
      <c r="K382" s="71"/>
      <c r="L382" s="71"/>
    </row>
    <row r="383" spans="2:12" s="72" customFormat="1">
      <c r="B383" s="94"/>
      <c r="J383" s="70"/>
      <c r="K383" s="71"/>
      <c r="L383" s="71"/>
    </row>
    <row r="384" spans="2:12" s="72" customFormat="1">
      <c r="B384" s="94"/>
      <c r="J384" s="70"/>
      <c r="K384" s="71"/>
      <c r="L384" s="71"/>
    </row>
    <row r="385" spans="2:12" s="72" customFormat="1">
      <c r="B385" s="94"/>
      <c r="J385" s="70"/>
      <c r="K385" s="71"/>
      <c r="L385" s="71"/>
    </row>
    <row r="386" spans="2:12" s="72" customFormat="1">
      <c r="B386" s="94"/>
      <c r="J386" s="70"/>
      <c r="K386" s="71"/>
      <c r="L386" s="71"/>
    </row>
    <row r="387" spans="2:12" s="72" customFormat="1">
      <c r="B387" s="94"/>
      <c r="J387" s="70"/>
      <c r="K387" s="71"/>
      <c r="L387" s="71"/>
    </row>
    <row r="388" spans="2:12" s="72" customFormat="1">
      <c r="B388" s="94"/>
      <c r="J388" s="70"/>
      <c r="K388" s="71"/>
      <c r="L388" s="71"/>
    </row>
    <row r="389" spans="2:12" s="72" customFormat="1">
      <c r="B389" s="94"/>
      <c r="J389" s="70"/>
      <c r="K389" s="71"/>
      <c r="L389" s="71"/>
    </row>
    <row r="390" spans="2:12" s="72" customFormat="1">
      <c r="B390" s="94"/>
      <c r="J390" s="70"/>
      <c r="K390" s="71"/>
      <c r="L390" s="71"/>
    </row>
    <row r="391" spans="2:12" s="72" customFormat="1">
      <c r="B391" s="94"/>
      <c r="J391" s="70"/>
      <c r="K391" s="71"/>
      <c r="L391" s="71"/>
    </row>
    <row r="392" spans="2:12" s="72" customFormat="1">
      <c r="B392" s="94"/>
      <c r="J392" s="70"/>
      <c r="K392" s="71"/>
      <c r="L392" s="71"/>
    </row>
    <row r="393" spans="2:12" s="72" customFormat="1">
      <c r="B393" s="94"/>
      <c r="J393" s="70"/>
      <c r="K393" s="71"/>
      <c r="L393" s="71"/>
    </row>
    <row r="394" spans="2:12" s="72" customFormat="1">
      <c r="B394" s="94"/>
      <c r="J394" s="70"/>
      <c r="K394" s="71"/>
      <c r="L394" s="71"/>
    </row>
    <row r="395" spans="2:12" s="72" customFormat="1">
      <c r="B395" s="94"/>
      <c r="J395" s="70"/>
      <c r="K395" s="71"/>
      <c r="L395" s="71"/>
    </row>
    <row r="396" spans="2:12" s="72" customFormat="1">
      <c r="B396" s="94"/>
      <c r="J396" s="70"/>
      <c r="K396" s="71"/>
      <c r="L396" s="71"/>
    </row>
    <row r="397" spans="2:12" s="72" customFormat="1">
      <c r="B397" s="94"/>
      <c r="J397" s="70"/>
      <c r="K397" s="71"/>
      <c r="L397" s="71"/>
    </row>
    <row r="398" spans="2:12" s="72" customFormat="1">
      <c r="B398" s="94"/>
      <c r="J398" s="70"/>
      <c r="K398" s="71"/>
      <c r="L398" s="71"/>
    </row>
    <row r="399" spans="2:12" s="72" customFormat="1">
      <c r="B399" s="94"/>
      <c r="J399" s="70"/>
      <c r="K399" s="71"/>
      <c r="L399" s="71"/>
    </row>
    <row r="400" spans="2:12" s="72" customFormat="1">
      <c r="B400" s="94"/>
      <c r="J400" s="70"/>
      <c r="K400" s="71"/>
      <c r="L400" s="71"/>
    </row>
    <row r="401" spans="2:12" s="72" customFormat="1">
      <c r="B401" s="94"/>
      <c r="J401" s="70"/>
      <c r="K401" s="71"/>
      <c r="L401" s="71"/>
    </row>
    <row r="402" spans="2:12" s="72" customFormat="1">
      <c r="B402" s="94"/>
      <c r="J402" s="70"/>
      <c r="K402" s="71"/>
      <c r="L402" s="71"/>
    </row>
    <row r="403" spans="2:12" s="72" customFormat="1">
      <c r="B403" s="94"/>
      <c r="J403" s="70"/>
      <c r="K403" s="71"/>
      <c r="L403" s="71"/>
    </row>
    <row r="404" spans="2:12" s="72" customFormat="1">
      <c r="B404" s="94"/>
      <c r="J404" s="70"/>
      <c r="K404" s="71"/>
      <c r="L404" s="71"/>
    </row>
    <row r="405" spans="2:12" s="72" customFormat="1">
      <c r="B405" s="94"/>
      <c r="J405" s="70"/>
      <c r="K405" s="71"/>
      <c r="L405" s="71"/>
    </row>
    <row r="406" spans="2:12" s="72" customFormat="1">
      <c r="B406" s="94"/>
      <c r="J406" s="70"/>
      <c r="K406" s="71"/>
      <c r="L406" s="71"/>
    </row>
    <row r="407" spans="2:12" s="72" customFormat="1">
      <c r="B407" s="94"/>
      <c r="J407" s="70"/>
      <c r="K407" s="71"/>
      <c r="L407" s="71"/>
    </row>
    <row r="408" spans="2:12" s="72" customFormat="1">
      <c r="B408" s="94"/>
      <c r="J408" s="70"/>
      <c r="K408" s="71"/>
      <c r="L408" s="71"/>
    </row>
    <row r="409" spans="2:12" s="72" customFormat="1">
      <c r="B409" s="94"/>
      <c r="J409" s="70"/>
      <c r="K409" s="71"/>
      <c r="L409" s="71"/>
    </row>
    <row r="410" spans="2:12" s="72" customFormat="1">
      <c r="B410" s="94"/>
      <c r="J410" s="70"/>
      <c r="K410" s="71"/>
      <c r="L410" s="71"/>
    </row>
    <row r="411" spans="2:12" s="72" customFormat="1">
      <c r="B411" s="94"/>
      <c r="J411" s="70"/>
      <c r="K411" s="71"/>
      <c r="L411" s="71"/>
    </row>
    <row r="412" spans="2:12" s="72" customFormat="1">
      <c r="B412" s="94"/>
      <c r="J412" s="70"/>
      <c r="K412" s="71"/>
      <c r="L412" s="71"/>
    </row>
    <row r="413" spans="2:12" s="72" customFormat="1">
      <c r="B413" s="94"/>
      <c r="J413" s="70"/>
      <c r="K413" s="71"/>
      <c r="L413" s="71"/>
    </row>
    <row r="414" spans="2:12" s="72" customFormat="1">
      <c r="B414" s="94"/>
      <c r="J414" s="70"/>
      <c r="K414" s="71"/>
      <c r="L414" s="71"/>
    </row>
    <row r="415" spans="2:12" s="72" customFormat="1">
      <c r="B415" s="94"/>
      <c r="J415" s="70"/>
      <c r="K415" s="71"/>
      <c r="L415" s="71"/>
    </row>
    <row r="416" spans="2:12" s="72" customFormat="1">
      <c r="B416" s="94"/>
      <c r="J416" s="70"/>
      <c r="K416" s="71"/>
      <c r="L416" s="71"/>
    </row>
    <row r="417" spans="2:12" s="72" customFormat="1">
      <c r="B417" s="94"/>
      <c r="J417" s="70"/>
      <c r="K417" s="71"/>
      <c r="L417" s="71"/>
    </row>
    <row r="418" spans="2:12" s="72" customFormat="1">
      <c r="B418" s="94"/>
      <c r="J418" s="70"/>
      <c r="K418" s="71"/>
      <c r="L418" s="71"/>
    </row>
    <row r="419" spans="2:12" s="72" customFormat="1">
      <c r="B419" s="94"/>
      <c r="J419" s="70"/>
      <c r="K419" s="71"/>
      <c r="L419" s="71"/>
    </row>
    <row r="420" spans="2:12" s="72" customFormat="1">
      <c r="B420" s="94"/>
      <c r="J420" s="70"/>
      <c r="K420" s="71"/>
      <c r="L420" s="71"/>
    </row>
    <row r="421" spans="2:12" s="72" customFormat="1">
      <c r="B421" s="94"/>
      <c r="J421" s="70"/>
      <c r="K421" s="71"/>
      <c r="L421" s="71"/>
    </row>
    <row r="422" spans="2:12" s="72" customFormat="1">
      <c r="B422" s="94"/>
      <c r="J422" s="70"/>
      <c r="K422" s="71"/>
      <c r="L422" s="71"/>
    </row>
    <row r="423" spans="2:12" s="72" customFormat="1">
      <c r="B423" s="94"/>
      <c r="J423" s="70"/>
      <c r="K423" s="71"/>
      <c r="L423" s="71"/>
    </row>
    <row r="424" spans="2:12" s="72" customFormat="1">
      <c r="B424" s="94"/>
      <c r="J424" s="70"/>
      <c r="K424" s="71"/>
      <c r="L424" s="71"/>
    </row>
    <row r="425" spans="2:12" s="72" customFormat="1">
      <c r="B425" s="94"/>
      <c r="J425" s="70"/>
      <c r="K425" s="71"/>
      <c r="L425" s="71"/>
    </row>
    <row r="426" spans="2:12" s="72" customFormat="1">
      <c r="B426" s="94"/>
      <c r="J426" s="70"/>
      <c r="K426" s="71"/>
      <c r="L426" s="71"/>
    </row>
    <row r="427" spans="2:12" s="72" customFormat="1">
      <c r="B427" s="94"/>
      <c r="J427" s="70"/>
      <c r="K427" s="71"/>
      <c r="L427" s="71"/>
    </row>
    <row r="428" spans="2:12" s="72" customFormat="1">
      <c r="B428" s="94"/>
      <c r="J428" s="70"/>
      <c r="K428" s="71"/>
      <c r="L428" s="71"/>
    </row>
    <row r="429" spans="2:12" s="72" customFormat="1">
      <c r="B429" s="94"/>
      <c r="J429" s="70"/>
      <c r="K429" s="71"/>
      <c r="L429" s="71"/>
    </row>
    <row r="430" spans="2:12" s="72" customFormat="1">
      <c r="B430" s="94"/>
      <c r="J430" s="70"/>
      <c r="K430" s="71"/>
      <c r="L430" s="71"/>
    </row>
    <row r="431" spans="2:12" s="72" customFormat="1">
      <c r="B431" s="94"/>
      <c r="J431" s="70"/>
      <c r="K431" s="71"/>
      <c r="L431" s="71"/>
    </row>
    <row r="432" spans="2:12" s="72" customFormat="1">
      <c r="B432" s="94"/>
      <c r="J432" s="70"/>
      <c r="K432" s="71"/>
      <c r="L432" s="71"/>
    </row>
    <row r="433" spans="2:17" s="72" customFormat="1">
      <c r="B433" s="94"/>
      <c r="J433" s="70"/>
      <c r="K433" s="71"/>
      <c r="L433" s="71"/>
    </row>
    <row r="434" spans="2:17" s="72" customFormat="1">
      <c r="B434" s="94"/>
      <c r="J434" s="70"/>
      <c r="K434" s="71"/>
      <c r="L434" s="71"/>
    </row>
    <row r="435" spans="2:17" s="72" customFormat="1">
      <c r="B435" s="94"/>
      <c r="J435" s="70"/>
      <c r="K435" s="71"/>
      <c r="L435" s="71"/>
    </row>
    <row r="436" spans="2:17" s="72" customFormat="1">
      <c r="B436" s="94"/>
      <c r="J436" s="70"/>
      <c r="K436" s="71"/>
      <c r="L436" s="71"/>
    </row>
    <row r="437" spans="2:17" s="72" customFormat="1">
      <c r="B437" s="94"/>
      <c r="J437" s="70"/>
      <c r="K437" s="71"/>
      <c r="L437" s="71"/>
    </row>
    <row r="438" spans="2:17" s="72" customFormat="1">
      <c r="B438" s="94"/>
      <c r="J438" s="70"/>
      <c r="K438" s="71"/>
      <c r="L438" s="71"/>
    </row>
    <row r="439" spans="2:17" s="72" customFormat="1">
      <c r="B439" s="94"/>
      <c r="J439" s="70"/>
      <c r="K439" s="71"/>
      <c r="L439" s="71"/>
    </row>
    <row r="440" spans="2:17" s="72" customFormat="1">
      <c r="B440" s="94"/>
      <c r="J440" s="70"/>
      <c r="K440" s="71"/>
      <c r="L440" s="71"/>
    </row>
    <row r="441" spans="2:17" s="72" customFormat="1">
      <c r="B441" s="94"/>
      <c r="J441" s="70"/>
      <c r="K441" s="71"/>
      <c r="L441" s="71"/>
    </row>
    <row r="442" spans="2:17" s="72" customFormat="1">
      <c r="B442" s="94"/>
      <c r="J442" s="70"/>
      <c r="K442" s="71"/>
      <c r="L442" s="71"/>
    </row>
    <row r="443" spans="2:17" s="72" customFormat="1">
      <c r="B443" s="94"/>
      <c r="F443" s="1"/>
      <c r="G443" s="1"/>
      <c r="H443" s="1"/>
      <c r="J443" s="70"/>
      <c r="K443" s="71"/>
      <c r="L443" s="71"/>
    </row>
    <row r="444" spans="2:17" s="72" customFormat="1">
      <c r="B444" s="94"/>
      <c r="F444" s="1"/>
      <c r="G444" s="1"/>
      <c r="H444" s="1"/>
      <c r="J444" s="70"/>
      <c r="K444" s="71"/>
      <c r="L444" s="71"/>
      <c r="O444" s="1"/>
      <c r="P444" s="1"/>
      <c r="Q444" s="1"/>
    </row>
    <row r="445" spans="2:17" s="72" customFormat="1">
      <c r="B445" s="94"/>
      <c r="F445" s="1"/>
      <c r="G445" s="1"/>
      <c r="H445" s="1"/>
      <c r="J445" s="70"/>
      <c r="K445" s="71"/>
      <c r="L445" s="71"/>
      <c r="O445" s="1"/>
      <c r="P445" s="1"/>
      <c r="Q445" s="1"/>
    </row>
  </sheetData>
  <autoFilter ref="A5:N39">
    <sortState ref="A6:N39">
      <sortCondition ref="A5:A39"/>
    </sortState>
  </autoFilter>
  <mergeCells count="9">
    <mergeCell ref="B47:C47"/>
    <mergeCell ref="B48:C48"/>
    <mergeCell ref="J50:K50"/>
    <mergeCell ref="D2:M2"/>
    <mergeCell ref="B43:M43"/>
    <mergeCell ref="B45:C45"/>
    <mergeCell ref="F45:G45"/>
    <mergeCell ref="B46:C46"/>
    <mergeCell ref="J45:L45"/>
  </mergeCells>
  <dataValidations count="2">
    <dataValidation type="list" allowBlank="1" showInputMessage="1" showErrorMessage="1" sqref="I40 H6:H39">
      <formula1>#REF!</formula1>
    </dataValidation>
    <dataValidation type="list" allowBlank="1" showInputMessage="1" showErrorMessage="1" sqref="N6:N39">
      <formula1>TYPESORTIE</formula1>
    </dataValidation>
  </dataValidations>
  <pageMargins left="0.39370078740157483" right="0.39370078740157483" top="0.23622047244094491" bottom="0.23622047244094491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9"/>
  <sheetViews>
    <sheetView workbookViewId="0">
      <selection activeCell="A3" sqref="A3:A9"/>
    </sheetView>
  </sheetViews>
  <sheetFormatPr baseColWidth="10" defaultRowHeight="15"/>
  <sheetData>
    <row r="3" spans="1:1">
      <c r="A3" t="s">
        <v>23</v>
      </c>
    </row>
    <row r="4" spans="1:1">
      <c r="A4" t="s">
        <v>20</v>
      </c>
    </row>
    <row r="5" spans="1:1">
      <c r="A5" t="s">
        <v>25</v>
      </c>
    </row>
    <row r="6" spans="1:1">
      <c r="A6" t="s">
        <v>68</v>
      </c>
    </row>
    <row r="7" spans="1:1">
      <c r="A7" t="s">
        <v>21</v>
      </c>
    </row>
    <row r="8" spans="1:1">
      <c r="A8" t="s">
        <v>16</v>
      </c>
    </row>
    <row r="9" spans="1:1">
      <c r="A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CROIX-ROUGE</vt:lpstr>
      <vt:lpstr>Feuil2</vt:lpstr>
      <vt:lpstr>MOTIFSORTIE</vt:lpstr>
      <vt:lpstr>TYPESORTIE</vt:lpstr>
      <vt:lpstr>'CROIX-ROUGE'!Zone_d_impression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Jacoby</dc:creator>
  <cp:lastModifiedBy>Anais Jacoby</cp:lastModifiedBy>
  <dcterms:created xsi:type="dcterms:W3CDTF">2016-03-19T08:15:40Z</dcterms:created>
  <dcterms:modified xsi:type="dcterms:W3CDTF">2016-03-19T08:30:02Z</dcterms:modified>
</cp:coreProperties>
</file>