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 defaultThemeVersion="124226"/>
  <bookViews>
    <workbookView xWindow="0" yWindow="0" windowWidth="20490" windowHeight="5955" activeTab="4"/>
  </bookViews>
  <sheets>
    <sheet name="agence1" sheetId="6" r:id="rId1"/>
    <sheet name="Feuil3" sheetId="9" r:id="rId2"/>
    <sheet name="tcd" sheetId="4" r:id="rId3"/>
    <sheet name="bd" sheetId="1" r:id="rId4"/>
    <sheet name="tcd (2)" sheetId="10" r:id="rId5"/>
    <sheet name="tcd (3)" sheetId="15" r:id="rId6"/>
    <sheet name="tcd (4)" sheetId="17" r:id="rId7"/>
    <sheet name="Feuil2" sheetId="2" r:id="rId8"/>
  </sheets>
  <definedNames>
    <definedName name="_xlnm._FilterDatabase" localSheetId="3" hidden="1">bd!$A$1:$I$46</definedName>
    <definedName name="Segment_agence_ou_distributeur">#N/A</definedName>
    <definedName name="Segment_Montant">#N/A</definedName>
    <definedName name="Segment_Montant_encaisse">#N/A</definedName>
    <definedName name="Segment_N°_facture">#N/A</definedName>
  </definedNames>
  <calcPr calcId="152511"/>
  <pivotCaches>
    <pivotCache cacheId="3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6" i="9" l="1"/>
  <c r="D6" i="9"/>
  <c r="J7" i="6" l="1"/>
  <c r="F7" i="6"/>
  <c r="D7" i="6"/>
</calcChain>
</file>

<file path=xl/comments1.xml><?xml version="1.0" encoding="utf-8"?>
<comments xmlns="http://schemas.openxmlformats.org/spreadsheetml/2006/main">
  <authors>
    <author>Auteur</author>
  </authors>
  <commentList>
    <comment ref="F1" authorId="0">
      <text>
        <r>
          <rPr>
            <sz val="9"/>
            <color indexed="81"/>
            <rFont val="Tahoma"/>
            <family val="2"/>
          </rPr>
          <t xml:space="preserve">les reglements ne s'effectuant pas au jour le jour j'aimerais que les montants versés soit coloriés avec le montant des factures que l'encaissement pourrra soldé 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devra sortir l'etat des encaissements effectués par rapport au factures saisies selon les agences ou les distributeurs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sz val="9"/>
            <color indexed="81"/>
            <rFont val="Tahoma"/>
            <family val="2"/>
          </rPr>
          <t>Rouge: Si l'ensemble des factures saisies est superieure à 2 500 000 sans encaissement sur la periode de saisie;
Jaune: si ensemble des factures superieures à encaissement pour un montant de 500 000 gnf à date
vert: si encaissement = facturation à date;
bleu : si somme factures inferieures à 2 500 000  gnf et superieures à 500,000 gnf</t>
        </r>
      </text>
    </comment>
  </commentList>
</comments>
</file>

<file path=xl/sharedStrings.xml><?xml version="1.0" encoding="utf-8"?>
<sst xmlns="http://schemas.openxmlformats.org/spreadsheetml/2006/main" count="215" uniqueCount="89">
  <si>
    <t>date</t>
  </si>
  <si>
    <t>agence ou distributeur</t>
  </si>
  <si>
    <t>N° facture</t>
  </si>
  <si>
    <t>Montant</t>
  </si>
  <si>
    <t>date de reglement</t>
  </si>
  <si>
    <t>Montant encaisse</t>
  </si>
  <si>
    <t>justificatifs</t>
  </si>
  <si>
    <t>Solde</t>
  </si>
  <si>
    <t>Etat</t>
  </si>
  <si>
    <t>Distributeur 1</t>
  </si>
  <si>
    <t>Distributeur 2</t>
  </si>
  <si>
    <t>Distributeur 3</t>
  </si>
  <si>
    <t>Distributeur 4</t>
  </si>
  <si>
    <t>Distributeur 5</t>
  </si>
  <si>
    <t>Distributeur 6</t>
  </si>
  <si>
    <t>Distributeur 7</t>
  </si>
  <si>
    <t xml:space="preserve">Agence1 </t>
  </si>
  <si>
    <t>Agence2</t>
  </si>
  <si>
    <t>Agence3</t>
  </si>
  <si>
    <t>Agence4</t>
  </si>
  <si>
    <t>Agence5</t>
  </si>
  <si>
    <t>Agence6</t>
  </si>
  <si>
    <t>Agence7</t>
  </si>
  <si>
    <t>Agence8</t>
  </si>
  <si>
    <t>FW145223</t>
  </si>
  <si>
    <t>FW145224</t>
  </si>
  <si>
    <t>FW145228</t>
  </si>
  <si>
    <t>FW145229</t>
  </si>
  <si>
    <t>FW145225</t>
  </si>
  <si>
    <t>FW145226</t>
  </si>
  <si>
    <t>FW145227</t>
  </si>
  <si>
    <t>FW145230</t>
  </si>
  <si>
    <t>FW145231</t>
  </si>
  <si>
    <t>FW145232</t>
  </si>
  <si>
    <t>FW145233</t>
  </si>
  <si>
    <t>FW145234</t>
  </si>
  <si>
    <t>FW145235</t>
  </si>
  <si>
    <t>FW145236</t>
  </si>
  <si>
    <t>FW145237</t>
  </si>
  <si>
    <t>FW145238</t>
  </si>
  <si>
    <t>FW145239</t>
  </si>
  <si>
    <t>FW145240</t>
  </si>
  <si>
    <t>FW145241</t>
  </si>
  <si>
    <t>FW145242</t>
  </si>
  <si>
    <t>FW145243</t>
  </si>
  <si>
    <t>FW145244</t>
  </si>
  <si>
    <t>FW145245</t>
  </si>
  <si>
    <t>FW145246</t>
  </si>
  <si>
    <t>FW145247</t>
  </si>
  <si>
    <t>FW145248</t>
  </si>
  <si>
    <t>FW145249</t>
  </si>
  <si>
    <t>FW145250</t>
  </si>
  <si>
    <t>FW145251</t>
  </si>
  <si>
    <t>FW145252</t>
  </si>
  <si>
    <t>BNP XXXXXXX</t>
  </si>
  <si>
    <t>FW145253</t>
  </si>
  <si>
    <t>FW145254</t>
  </si>
  <si>
    <t>FW145255</t>
  </si>
  <si>
    <t>FW145256</t>
  </si>
  <si>
    <t>FW145257</t>
  </si>
  <si>
    <t>FW145258</t>
  </si>
  <si>
    <t>FW145259</t>
  </si>
  <si>
    <t>FW145260</t>
  </si>
  <si>
    <t>FW145261</t>
  </si>
  <si>
    <t>FW145262</t>
  </si>
  <si>
    <t>FW145263</t>
  </si>
  <si>
    <t>FW145264</t>
  </si>
  <si>
    <t>FW145265</t>
  </si>
  <si>
    <t>FW145266</t>
  </si>
  <si>
    <t>FW145267</t>
  </si>
  <si>
    <t xml:space="preserve">je pourrrais avoir des statitstiques ou un un graphique qui permettra de voir l'etat des facturation par rapport au encaissements </t>
  </si>
  <si>
    <t>Étiquettes de lignes</t>
  </si>
  <si>
    <t>Total général</t>
  </si>
  <si>
    <t>(Tous)</t>
  </si>
  <si>
    <t>Somme de Champ2</t>
  </si>
  <si>
    <t>je veux avoir des données hebdomadaires, mensuelles et trimestrielle pour ce suivi ?</t>
  </si>
  <si>
    <t>Somme de Montant</t>
  </si>
  <si>
    <t>Somme de Montant encaisse</t>
  </si>
  <si>
    <t>févr</t>
  </si>
  <si>
    <t>Trimestre1</t>
  </si>
  <si>
    <t xml:space="preserve"> Montant</t>
  </si>
  <si>
    <t xml:space="preserve"> Montant encaisse</t>
  </si>
  <si>
    <t xml:space="preserve"> Dû</t>
  </si>
  <si>
    <t xml:space="preserve">je vous repondrais que j'aimerais qu'a chaque fois qu'un encaissement permet de solder une ou plusieurs factures qu'ils aient les mêmes couleurs </t>
  </si>
  <si>
    <t xml:space="preserve">et que si un encaissement dépassait l'ensemble des montants facturés qu'ils aussi la même couleur avec la partie ou le solde apparaitra si possible, </t>
  </si>
  <si>
    <t>en fin le dernier coloriage m'indiquera tous les soldes de facturation supérieures à 2.000.000 sans avoir eu d'encaissement sur la même période.</t>
  </si>
  <si>
    <t>gris</t>
  </si>
  <si>
    <t>rose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</si>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</sst>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4" fontId="0" fillId="0" borderId="1" xfId="1" applyNumberFormat="1" applyFont="1" applyBorder="1"/>
    <xf numFmtId="164" fontId="0" fillId="0" borderId="0" xfId="1" applyNumberFormat="1" applyFont="1"/>
    <xf numFmtId="1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9" fontId="0" fillId="0" borderId="0" xfId="2" applyFont="1"/>
    <xf numFmtId="9" fontId="0" fillId="0" borderId="0" xfId="0" applyNumberFormat="1"/>
    <xf numFmtId="0" fontId="0" fillId="0" borderId="0" xfId="0" applyNumberFormat="1"/>
    <xf numFmtId="0" fontId="0" fillId="0" borderId="0" xfId="0" pivotButton="1" applyNumberFormat="1"/>
    <xf numFmtId="14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left"/>
    </xf>
    <xf numFmtId="3" fontId="0" fillId="0" borderId="0" xfId="0" applyNumberFormat="1"/>
    <xf numFmtId="3" fontId="0" fillId="0" borderId="0" xfId="0" applyNumberForma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7">
    <dxf>
      <numFmt numFmtId="3" formatCode="#,##0"/>
    </dxf>
    <dxf>
      <numFmt numFmtId="3" formatCode="#,##0"/>
    </dxf>
    <dxf>
      <alignment horizontal="center" readingOrder="0"/>
    </dxf>
    <dxf>
      <numFmt numFmtId="0" formatCode="General"/>
    </dxf>
    <dxf>
      <fill>
        <patternFill>
          <bgColor rgb="FF00FF00"/>
        </patternFill>
      </fill>
    </dxf>
    <dxf>
      <fill>
        <patternFill>
          <bgColor rgb="FFFF99FF"/>
        </patternFill>
      </fill>
    </dxf>
    <dxf>
      <fill>
        <patternFill>
          <bgColor theme="0" tint="-0.14996795556505021"/>
        </patternFill>
      </fill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3" formatCode="0%"/>
    </dxf>
    <dxf>
      <numFmt numFmtId="13" formatCode="0%"/>
    </dxf>
    <dxf>
      <numFmt numFmtId="13" formatCode="0%"/>
    </dxf>
    <dxf>
      <numFmt numFmtId="14" formatCode="0.00%"/>
    </dxf>
    <dxf>
      <numFmt numFmtId="19" formatCode="dd/mm/yyyy"/>
    </dxf>
    <dxf>
      <numFmt numFmtId="19" formatCode="dd/mm/yyyy"/>
    </dxf>
  </dxfs>
  <tableStyles count="0" defaultTableStyle="TableStyleMedium2" defaultPivotStyle="PivotStyleMedium9"/>
  <colors>
    <mruColors>
      <color rgb="FF00FF00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[SUIVIDESVENTES-1-TCD3-groupcolor.xlsx]tcd!Tableau croisé dynamique1</c:name>
    <c:fmtId val="7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tcd!$A$6:$A$21</c:f>
              <c:strCache>
                <c:ptCount val="15"/>
                <c:pt idx="0">
                  <c:v>Agence8</c:v>
                </c:pt>
                <c:pt idx="1">
                  <c:v>Distributeur 2</c:v>
                </c:pt>
                <c:pt idx="2">
                  <c:v>Distributeur 1</c:v>
                </c:pt>
                <c:pt idx="3">
                  <c:v>Agence4</c:v>
                </c:pt>
                <c:pt idx="4">
                  <c:v>Agence1 </c:v>
                </c:pt>
                <c:pt idx="5">
                  <c:v>Agence5</c:v>
                </c:pt>
                <c:pt idx="6">
                  <c:v>Agence6</c:v>
                </c:pt>
                <c:pt idx="7">
                  <c:v>Agence3</c:v>
                </c:pt>
                <c:pt idx="8">
                  <c:v>Distributeur 5</c:v>
                </c:pt>
                <c:pt idx="9">
                  <c:v>Agence7</c:v>
                </c:pt>
                <c:pt idx="10">
                  <c:v>Agence2</c:v>
                </c:pt>
                <c:pt idx="11">
                  <c:v>Distributeur 7</c:v>
                </c:pt>
                <c:pt idx="12">
                  <c:v>Distributeur 3</c:v>
                </c:pt>
                <c:pt idx="13">
                  <c:v>Distributeur 4</c:v>
                </c:pt>
                <c:pt idx="14">
                  <c:v>Distributeur 6</c:v>
                </c:pt>
              </c:strCache>
            </c:strRef>
          </c:cat>
          <c:val>
            <c:numRef>
              <c:f>tcd!$B$6:$B$21</c:f>
              <c:numCache>
                <c:formatCode>0%</c:formatCode>
                <c:ptCount val="15"/>
                <c:pt idx="0">
                  <c:v>1.2433392539964476</c:v>
                </c:pt>
                <c:pt idx="1">
                  <c:v>1.0016474464579901</c:v>
                </c:pt>
                <c:pt idx="2">
                  <c:v>0.98916415628793675</c:v>
                </c:pt>
                <c:pt idx="3">
                  <c:v>0.98576122672508215</c:v>
                </c:pt>
                <c:pt idx="4">
                  <c:v>0.91766184789440608</c:v>
                </c:pt>
                <c:pt idx="5">
                  <c:v>0.88305954158820854</c:v>
                </c:pt>
                <c:pt idx="6">
                  <c:v>0.88210647025095934</c:v>
                </c:pt>
                <c:pt idx="7">
                  <c:v>0.79150579150579148</c:v>
                </c:pt>
                <c:pt idx="8">
                  <c:v>0.78431372549019607</c:v>
                </c:pt>
                <c:pt idx="9">
                  <c:v>0.74634757200500901</c:v>
                </c:pt>
                <c:pt idx="10">
                  <c:v>0.65295461965393409</c:v>
                </c:pt>
                <c:pt idx="11">
                  <c:v>0.63882456280443978</c:v>
                </c:pt>
                <c:pt idx="12">
                  <c:v>0.52442968272004198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556800"/>
        <c:axId val="51637632"/>
      </c:barChart>
      <c:catAx>
        <c:axId val="52556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37632"/>
        <c:crosses val="autoZero"/>
        <c:auto val="1"/>
        <c:lblAlgn val="ctr"/>
        <c:lblOffset val="100"/>
        <c:noMultiLvlLbl val="0"/>
      </c:catAx>
      <c:valAx>
        <c:axId val="51637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56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600074</xdr:colOff>
      <xdr:row>3</xdr:row>
      <xdr:rowOff>14287</xdr:rowOff>
    </xdr:from>
    <xdr:to>
      <xdr:col>12</xdr:col>
      <xdr:colOff>581024</xdr:colOff>
      <xdr:row>21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914400</xdr:colOff>
      <xdr:row>0</xdr:row>
      <xdr:rowOff>66675</xdr:rowOff>
    </xdr:from>
    <xdr:to>
      <xdr:col>5</xdr:col>
      <xdr:colOff>323850</xdr:colOff>
      <xdr:row>13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gence ou 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 ou 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33925" y="66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304800</xdr:colOff>
      <xdr:row>0</xdr:row>
      <xdr:rowOff>28575</xdr:rowOff>
    </xdr:from>
    <xdr:to>
      <xdr:col>7</xdr:col>
      <xdr:colOff>485775</xdr:colOff>
      <xdr:row>13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4367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523875</xdr:colOff>
      <xdr:row>0</xdr:row>
      <xdr:rowOff>0</xdr:rowOff>
    </xdr:from>
    <xdr:to>
      <xdr:col>10</xdr:col>
      <xdr:colOff>66675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057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47625</xdr:colOff>
      <xdr:row>0</xdr:row>
      <xdr:rowOff>0</xdr:rowOff>
    </xdr:from>
    <xdr:to>
      <xdr:col>12</xdr:col>
      <xdr:colOff>352425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ntant encai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 encais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203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DESVENTES-1-TCD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08.924023032407" createdVersion="5" refreshedVersion="5" minRefreshableVersion="3" recordCount="45">
  <cacheSource type="worksheet">
    <worksheetSource ref="A1:I46" sheet="bd" r:id="rId2"/>
  </cacheSource>
  <cacheFields count="12">
    <cacheField name="date" numFmtId="14">
      <sharedItems containsSemiMixedTypes="0" containsNonDate="0" containsDate="1" containsString="0" minDate="2016-02-01T00:00:00" maxDate="2016-02-04T00:00:00" count="3">
        <d v="2016-02-01T00:00:00"/>
        <d v="2016-02-02T00:00:00"/>
        <d v="2016-02-03T00:00:00"/>
      </sharedItems>
      <fieldGroup par="11" base="0">
        <rangePr groupBy="months" startDate="2016-02-01T00:00:00" endDate="2016-02-04T00:00:00"/>
        <groupItems count="14">
          <s v="&lt;01/0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2/2016"/>
        </groupItems>
      </fieldGroup>
    </cacheField>
    <cacheField name="agence ou distributeur" numFmtId="0">
      <sharedItems count="15">
        <s v="Agence1 "/>
        <s v="Agence2"/>
        <s v="Agence3"/>
        <s v="Agence4"/>
        <s v="Agence5"/>
        <s v="Agence6"/>
        <s v="Agence7"/>
        <s v="Agence8"/>
        <s v="Distributeur 1"/>
        <s v="Distributeur 2"/>
        <s v="Distributeur 3"/>
        <s v="Distributeur 4"/>
        <s v="Distributeur 5"/>
        <s v="Distributeur 6"/>
        <s v="Distributeur 7"/>
      </sharedItems>
    </cacheField>
    <cacheField name="N° facture" numFmtId="0">
      <sharedItems count="45">
        <s v="FW145223"/>
        <s v="FW145224"/>
        <s v="FW145225"/>
        <s v="FW145226"/>
        <s v="FW145227"/>
        <s v="FW145228"/>
        <s v="FW145229"/>
        <s v="FW145230"/>
        <s v="FW145231"/>
        <s v="FW145232"/>
        <s v="FW145233"/>
        <s v="FW145234"/>
        <s v="FW145235"/>
        <s v="FW145236"/>
        <s v="FW145237"/>
        <s v="FW145238"/>
        <s v="FW145239"/>
        <s v="FW145240"/>
        <s v="FW145241"/>
        <s v="FW145242"/>
        <s v="FW145243"/>
        <s v="FW145244"/>
        <s v="FW145245"/>
        <s v="FW145246"/>
        <s v="FW145247"/>
        <s v="FW145248"/>
        <s v="FW145249"/>
        <s v="FW145250"/>
        <s v="FW145251"/>
        <s v="FW145252"/>
        <s v="FW145253"/>
        <s v="FW145254"/>
        <s v="FW145255"/>
        <s v="FW145256"/>
        <s v="FW145257"/>
        <s v="FW145258"/>
        <s v="FW145259"/>
        <s v="FW145260"/>
        <s v="FW145261"/>
        <s v="FW145262"/>
        <s v="FW145263"/>
        <s v="FW145264"/>
        <s v="FW145265"/>
        <s v="FW145266"/>
        <s v="FW145267"/>
      </sharedItems>
    </cacheField>
    <cacheField name="Montant" numFmtId="164">
      <sharedItems containsSemiMixedTypes="0" containsString="0" containsNumber="1" containsInteger="1" minValue="77500" maxValue="40000000" count="39">
        <n v="40000000"/>
        <n v="520000"/>
        <n v="464000"/>
        <n v="320000"/>
        <n v="510000"/>
        <n v="2855500"/>
        <n v="323000"/>
        <n v="4000000"/>
        <n v="995000"/>
        <n v="240000"/>
        <n v="77500"/>
        <n v="154500"/>
        <n v="309000"/>
        <n v="463500"/>
        <n v="274500"/>
        <n v="23550000"/>
        <n v="1643000"/>
        <n v="2816000"/>
        <n v="640000"/>
        <n v="1535000"/>
        <n v="15517500"/>
        <n v="6000000"/>
        <n v="280000"/>
        <n v="8889500"/>
        <n v="1200000"/>
        <n v="310000"/>
        <n v="16000000"/>
        <n v="900000"/>
        <n v="864000"/>
        <n v="17300000"/>
        <n v="5655500"/>
        <n v="4300000"/>
        <n v="1350000"/>
        <n v="12356500"/>
        <n v="11286000"/>
        <n v="5292500"/>
        <n v="811500"/>
        <n v="5189000"/>
        <n v="18000000"/>
      </sharedItems>
    </cacheField>
    <cacheField name="date de reglement" numFmtId="0">
      <sharedItems containsNonDate="0" containsDate="1" containsString="0" containsBlank="1" minDate="2016-02-02T00:00:00" maxDate="2016-02-04T00:00:00"/>
    </cacheField>
    <cacheField name="Montant encaisse" numFmtId="164">
      <sharedItems containsString="0" containsBlank="1" containsNumber="1" containsInteger="1" minValue="720000" maxValue="53000000" count="18">
        <m/>
        <n v="53000000"/>
        <n v="2000000"/>
        <n v="3280000"/>
        <n v="15000000"/>
        <n v="4500000"/>
        <n v="7000000"/>
        <n v="800000"/>
        <n v="20000000"/>
        <n v="18000000"/>
        <n v="6800000"/>
        <n v="5000000"/>
        <n v="864000"/>
        <n v="22000000"/>
        <n v="720000"/>
        <n v="6000000"/>
        <n v="1000000"/>
        <n v="12000000"/>
      </sharedItems>
    </cacheField>
    <cacheField name="justificatifs" numFmtId="0">
      <sharedItems containsBlank="1"/>
    </cacheField>
    <cacheField name="Solde" numFmtId="0">
      <sharedItems containsNonDate="0" containsString="0" containsBlank="1"/>
    </cacheField>
    <cacheField name="Etat" numFmtId="0">
      <sharedItems containsNonDate="0" containsString="0" containsBlank="1"/>
    </cacheField>
    <cacheField name="Champ2" numFmtId="0" formula="'Montant encaisse'/Montant" databaseField="0"/>
    <cacheField name="Dû" numFmtId="0" formula="Montant-'Montant encaisse'" databaseField="0"/>
    <cacheField name="Trimestres" numFmtId="0" databaseField="0">
      <fieldGroup base="0">
        <rangePr groupBy="quarters" startDate="2016-02-01T00:00:00" endDate="2016-02-04T00:00:00"/>
        <groupItems count="6">
          <s v="&lt;01/02/2016"/>
          <s v="Trimestre1"/>
          <s v="Trimestre2"/>
          <s v="Trimestre3"/>
          <s v="Trimestre4"/>
          <s v="&gt;04/02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x v="0"/>
    <x v="0"/>
    <x v="0"/>
    <m/>
    <x v="0"/>
    <m/>
    <m/>
    <m/>
  </r>
  <r>
    <x v="0"/>
    <x v="1"/>
    <x v="1"/>
    <x v="1"/>
    <m/>
    <x v="0"/>
    <m/>
    <m/>
    <m/>
  </r>
  <r>
    <x v="0"/>
    <x v="2"/>
    <x v="2"/>
    <x v="2"/>
    <m/>
    <x v="0"/>
    <m/>
    <m/>
    <m/>
  </r>
  <r>
    <x v="0"/>
    <x v="3"/>
    <x v="3"/>
    <x v="3"/>
    <m/>
    <x v="0"/>
    <m/>
    <m/>
    <m/>
  </r>
  <r>
    <x v="0"/>
    <x v="4"/>
    <x v="4"/>
    <x v="4"/>
    <m/>
    <x v="0"/>
    <m/>
    <m/>
    <m/>
  </r>
  <r>
    <x v="0"/>
    <x v="5"/>
    <x v="5"/>
    <x v="5"/>
    <m/>
    <x v="0"/>
    <m/>
    <m/>
    <m/>
  </r>
  <r>
    <x v="0"/>
    <x v="6"/>
    <x v="6"/>
    <x v="6"/>
    <m/>
    <x v="0"/>
    <m/>
    <m/>
    <m/>
  </r>
  <r>
    <x v="0"/>
    <x v="7"/>
    <x v="7"/>
    <x v="7"/>
    <m/>
    <x v="0"/>
    <m/>
    <m/>
    <m/>
  </r>
  <r>
    <x v="0"/>
    <x v="8"/>
    <x v="8"/>
    <x v="8"/>
    <m/>
    <x v="0"/>
    <m/>
    <m/>
    <m/>
  </r>
  <r>
    <x v="0"/>
    <x v="9"/>
    <x v="9"/>
    <x v="9"/>
    <m/>
    <x v="0"/>
    <m/>
    <m/>
    <m/>
  </r>
  <r>
    <x v="0"/>
    <x v="10"/>
    <x v="10"/>
    <x v="10"/>
    <m/>
    <x v="0"/>
    <m/>
    <m/>
    <m/>
  </r>
  <r>
    <x v="0"/>
    <x v="11"/>
    <x v="11"/>
    <x v="11"/>
    <m/>
    <x v="0"/>
    <m/>
    <m/>
    <m/>
  </r>
  <r>
    <x v="0"/>
    <x v="12"/>
    <x v="12"/>
    <x v="12"/>
    <m/>
    <x v="0"/>
    <m/>
    <m/>
    <m/>
  </r>
  <r>
    <x v="0"/>
    <x v="13"/>
    <x v="13"/>
    <x v="13"/>
    <m/>
    <x v="0"/>
    <m/>
    <m/>
    <m/>
  </r>
  <r>
    <x v="0"/>
    <x v="14"/>
    <x v="14"/>
    <x v="14"/>
    <m/>
    <x v="0"/>
    <m/>
    <m/>
    <m/>
  </r>
  <r>
    <x v="1"/>
    <x v="0"/>
    <x v="15"/>
    <x v="15"/>
    <d v="2016-02-02T00:00:00"/>
    <x v="1"/>
    <s v="BNP XXXXXXX"/>
    <m/>
    <m/>
  </r>
  <r>
    <x v="1"/>
    <x v="1"/>
    <x v="16"/>
    <x v="16"/>
    <d v="2016-02-02T00:00:00"/>
    <x v="2"/>
    <s v="BNP XXXXXXX"/>
    <m/>
    <m/>
  </r>
  <r>
    <x v="1"/>
    <x v="2"/>
    <x v="17"/>
    <x v="17"/>
    <d v="2016-02-02T00:00:00"/>
    <x v="3"/>
    <s v="BNP XXXXXXX"/>
    <m/>
    <m/>
  </r>
  <r>
    <x v="1"/>
    <x v="3"/>
    <x v="18"/>
    <x v="18"/>
    <m/>
    <x v="0"/>
    <m/>
    <m/>
    <m/>
  </r>
  <r>
    <x v="1"/>
    <x v="4"/>
    <x v="19"/>
    <x v="19"/>
    <m/>
    <x v="0"/>
    <m/>
    <m/>
    <m/>
  </r>
  <r>
    <x v="1"/>
    <x v="5"/>
    <x v="20"/>
    <x v="20"/>
    <d v="2016-02-02T00:00:00"/>
    <x v="4"/>
    <s v="BNP XXXXXXX"/>
    <m/>
    <m/>
  </r>
  <r>
    <x v="1"/>
    <x v="6"/>
    <x v="21"/>
    <x v="21"/>
    <d v="2016-02-02T00:00:00"/>
    <x v="5"/>
    <s v="BNP XXXXXXX"/>
    <m/>
    <m/>
  </r>
  <r>
    <x v="1"/>
    <x v="7"/>
    <x v="22"/>
    <x v="22"/>
    <d v="2016-02-02T00:00:00"/>
    <x v="6"/>
    <s v="BNP XXXXXXX"/>
    <m/>
    <m/>
  </r>
  <r>
    <x v="1"/>
    <x v="8"/>
    <x v="23"/>
    <x v="23"/>
    <m/>
    <x v="0"/>
    <m/>
    <m/>
    <m/>
  </r>
  <r>
    <x v="1"/>
    <x v="9"/>
    <x v="24"/>
    <x v="24"/>
    <d v="2016-02-02T00:00:00"/>
    <x v="7"/>
    <s v="BNP XXXXXXX"/>
    <m/>
    <m/>
  </r>
  <r>
    <x v="1"/>
    <x v="10"/>
    <x v="25"/>
    <x v="10"/>
    <m/>
    <x v="0"/>
    <m/>
    <m/>
    <m/>
  </r>
  <r>
    <x v="1"/>
    <x v="11"/>
    <x v="26"/>
    <x v="25"/>
    <m/>
    <x v="0"/>
    <m/>
    <m/>
    <m/>
  </r>
  <r>
    <x v="1"/>
    <x v="12"/>
    <x v="27"/>
    <x v="11"/>
    <m/>
    <x v="0"/>
    <m/>
    <m/>
    <m/>
  </r>
  <r>
    <x v="1"/>
    <x v="13"/>
    <x v="28"/>
    <x v="14"/>
    <m/>
    <x v="0"/>
    <m/>
    <m/>
    <m/>
  </r>
  <r>
    <x v="1"/>
    <x v="14"/>
    <x v="29"/>
    <x v="4"/>
    <m/>
    <x v="0"/>
    <m/>
    <m/>
    <m/>
  </r>
  <r>
    <x v="2"/>
    <x v="0"/>
    <x v="30"/>
    <x v="26"/>
    <d v="2016-02-03T00:00:00"/>
    <x v="8"/>
    <s v="BNP XXXXXXX"/>
    <m/>
    <m/>
  </r>
  <r>
    <x v="2"/>
    <x v="1"/>
    <x v="31"/>
    <x v="27"/>
    <m/>
    <x v="0"/>
    <m/>
    <m/>
    <m/>
  </r>
  <r>
    <x v="2"/>
    <x v="2"/>
    <x v="32"/>
    <x v="28"/>
    <m/>
    <x v="0"/>
    <m/>
    <m/>
    <m/>
  </r>
  <r>
    <x v="2"/>
    <x v="3"/>
    <x v="33"/>
    <x v="29"/>
    <d v="2016-02-03T00:00:00"/>
    <x v="9"/>
    <s v="BNP XXXXXXX"/>
    <m/>
    <m/>
  </r>
  <r>
    <x v="2"/>
    <x v="4"/>
    <x v="34"/>
    <x v="30"/>
    <d v="2016-02-03T00:00:00"/>
    <x v="10"/>
    <s v="BNP XXXXXXX"/>
    <m/>
    <m/>
  </r>
  <r>
    <x v="2"/>
    <x v="5"/>
    <x v="35"/>
    <x v="31"/>
    <d v="2016-02-03T00:00:00"/>
    <x v="11"/>
    <s v="BNP XXXXXXX"/>
    <m/>
    <m/>
  </r>
  <r>
    <x v="2"/>
    <x v="6"/>
    <x v="36"/>
    <x v="28"/>
    <d v="2016-02-03T00:00:00"/>
    <x v="12"/>
    <s v="BNP XXXXXXX"/>
    <m/>
    <m/>
  </r>
  <r>
    <x v="2"/>
    <x v="7"/>
    <x v="37"/>
    <x v="32"/>
    <m/>
    <x v="0"/>
    <m/>
    <m/>
    <m/>
  </r>
  <r>
    <x v="2"/>
    <x v="8"/>
    <x v="38"/>
    <x v="33"/>
    <d v="2016-02-03T00:00:00"/>
    <x v="13"/>
    <s v="BNP XXXXXXX"/>
    <m/>
    <m/>
  </r>
  <r>
    <x v="2"/>
    <x v="9"/>
    <x v="39"/>
    <x v="10"/>
    <d v="2016-02-03T00:00:00"/>
    <x v="14"/>
    <s v="BNP XXXXXXX"/>
    <m/>
    <m/>
  </r>
  <r>
    <x v="2"/>
    <x v="10"/>
    <x v="40"/>
    <x v="34"/>
    <d v="2016-02-03T00:00:00"/>
    <x v="15"/>
    <s v="BNP XXXXXXX"/>
    <m/>
    <m/>
  </r>
  <r>
    <x v="2"/>
    <x v="11"/>
    <x v="41"/>
    <x v="35"/>
    <m/>
    <x v="0"/>
    <m/>
    <m/>
    <m/>
  </r>
  <r>
    <x v="2"/>
    <x v="12"/>
    <x v="42"/>
    <x v="36"/>
    <d v="2016-02-03T00:00:00"/>
    <x v="16"/>
    <s v="BNP XXXXXXX"/>
    <m/>
    <m/>
  </r>
  <r>
    <x v="2"/>
    <x v="13"/>
    <x v="43"/>
    <x v="37"/>
    <m/>
    <x v="0"/>
    <m/>
    <m/>
    <m/>
  </r>
  <r>
    <x v="2"/>
    <x v="14"/>
    <x v="44"/>
    <x v="38"/>
    <d v="2016-02-03T00:00:00"/>
    <x v="17"/>
    <s v="BNP XXXXXXX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9">
  <location ref="A5:B21" firstHeaderRow="1" firstDataRow="1" firstDataCol="1" rowPageCount="2" colPageCount="1"/>
  <pivotFields count="12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sortType="descending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axis="axisPage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axis="axisPage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ataField="1" dragToRow="0" dragToCol="0" dragToPage="0" showAll="0" defaultSubtotal="0"/>
    <pivotField dragToRow="0" dragToCol="0" dragToPage="0" showAll="0" defaultSubtotal="0"/>
    <pivotField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16">
    <i>
      <x v="7"/>
    </i>
    <i>
      <x v="9"/>
    </i>
    <i>
      <x v="8"/>
    </i>
    <i>
      <x v="3"/>
    </i>
    <i>
      <x/>
    </i>
    <i>
      <x v="4"/>
    </i>
    <i>
      <x v="5"/>
    </i>
    <i>
      <x v="2"/>
    </i>
    <i>
      <x v="12"/>
    </i>
    <i>
      <x v="6"/>
    </i>
    <i>
      <x v="1"/>
    </i>
    <i>
      <x v="14"/>
    </i>
    <i>
      <x v="10"/>
    </i>
    <i>
      <x v="11"/>
    </i>
    <i>
      <x v="13"/>
    </i>
    <i t="grand">
      <x/>
    </i>
  </rowItems>
  <colItems count="1">
    <i/>
  </colItems>
  <pageFields count="2">
    <pageField fld="3" hier="-1"/>
    <pageField fld="5" hier="-1"/>
  </pageFields>
  <dataFields count="1">
    <dataField name="Somme de Champ2" fld="9" baseField="0" baseItem="0" numFmtId="9"/>
  </dataFields>
  <formats count="2">
    <format dxfId="14">
      <pivotArea outline="0" fieldPosition="0">
        <references count="1">
          <reference field="4294967294" count="1">
            <x v="0"/>
          </reference>
        </references>
      </pivotArea>
    </format>
    <format dxfId="13">
      <pivotArea outline="0" collapsedLevelsAreSubtotals="1" fieldPosition="0"/>
    </format>
  </formats>
  <chartFormats count="1"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0">
  <location ref="A5:B7" firstHeaderRow="1" firstDataRow="1" firstDataCol="1" rowPageCount="2" colPageCount="1"/>
  <pivotFields count="12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sortType="descending">
      <items count="16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axis="axisPage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axis="axisPage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ataField="1" dragToRow="0" dragToCol="0" dragToPage="0" showAll="0" defaultSubtotal="0"/>
    <pivotField dragToRow="0" dragToCol="0" dragToPage="0" showAll="0" defaultSubtotal="0"/>
    <pivotField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2">
    <i>
      <x v="2"/>
    </i>
    <i t="grand">
      <x/>
    </i>
  </rowItems>
  <colItems count="1">
    <i/>
  </colItems>
  <pageFields count="2">
    <pageField fld="3" hier="-1"/>
    <pageField fld="5" hier="-1"/>
  </pageFields>
  <dataFields count="1">
    <dataField name="Somme de Champ2" fld="9" baseField="1" baseItem="0" numFmtId="9"/>
  </dataFields>
  <formats count="2">
    <format dxfId="12">
      <pivotArea outline="0" collapsedLevelsAreSubtotals="1" fieldPosition="0"/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5:C8" firstHeaderRow="0" firstDataRow="1" firstDataCol="1" rowPageCount="1" colPageCount="1"/>
  <pivotFields count="12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multipleItemSelectionAllowed="1" showAll="0">
      <items count="16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dataField="1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dataField="1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axis="axisRow" showAll="0" defaultSubtotal="0">
      <items count="6">
        <item x="0"/>
        <item x="1"/>
        <item x="2"/>
        <item x="3"/>
        <item x="4"/>
        <item x="5"/>
      </items>
    </pivotField>
  </pivotFields>
  <rowFields count="2">
    <field x="11"/>
    <field x="0"/>
  </rowFields>
  <rowItems count="3">
    <i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Montant" fld="3" baseField="0" baseItem="0"/>
    <dataField name="Somme de Montant encaisse" fld="5" baseField="0" baseItem="1"/>
  </dataFields>
  <formats count="4"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">
      <pivotArea dataOnly="0" labelOnly="1" fieldPosition="0">
        <references count="1">
          <reference field="0" count="0"/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5:D21" firstHeaderRow="0" firstDataRow="1" firstDataCol="1"/>
  <pivotFields count="12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dataField="1" numFmtId="164" showAll="0">
      <items count="40">
        <item x="10"/>
        <item x="11"/>
        <item x="9"/>
        <item x="14"/>
        <item x="22"/>
        <item x="12"/>
        <item x="25"/>
        <item x="3"/>
        <item x="6"/>
        <item x="13"/>
        <item x="2"/>
        <item x="4"/>
        <item x="1"/>
        <item x="18"/>
        <item x="36"/>
        <item x="28"/>
        <item x="27"/>
        <item x="8"/>
        <item x="24"/>
        <item x="32"/>
        <item x="19"/>
        <item x="16"/>
        <item x="17"/>
        <item x="5"/>
        <item x="7"/>
        <item x="31"/>
        <item x="37"/>
        <item x="35"/>
        <item x="30"/>
        <item x="21"/>
        <item x="23"/>
        <item x="34"/>
        <item x="33"/>
        <item x="20"/>
        <item x="26"/>
        <item x="29"/>
        <item x="38"/>
        <item x="15"/>
        <item x="0"/>
        <item t="default"/>
      </items>
    </pivotField>
    <pivotField showAll="0"/>
    <pivotField dataField="1" showAll="0">
      <items count="19">
        <item x="14"/>
        <item x="7"/>
        <item x="12"/>
        <item x="16"/>
        <item x="2"/>
        <item x="3"/>
        <item x="5"/>
        <item x="11"/>
        <item x="15"/>
        <item x="10"/>
        <item x="6"/>
        <item x="17"/>
        <item x="4"/>
        <item x="9"/>
        <item x="8"/>
        <item x="13"/>
        <item x="1"/>
        <item x="0"/>
        <item t="default"/>
      </items>
    </pivotField>
    <pivotField showAll="0"/>
    <pivotField showAll="0"/>
    <pivotField showAll="0"/>
    <pivotField dragToRow="0" dragToCol="0" dragToPage="0" showAll="0" defaultSubtotal="0"/>
    <pivotField dataField="1" dragToRow="0" dragToCol="0" dragToPage="0" showAll="0" defaultSubtotal="0"/>
    <pivotField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Montant" fld="3" baseField="0" baseItem="0"/>
    <dataField name=" Montant encaisse" fld="5" baseField="1" baseItem="0"/>
    <dataField name=" Dû" fld="10" baseField="0" baseItem="0"/>
  </dataFields>
  <formats count="4"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onditionalFormats count="3">
    <conditionalFormat priority="1">
      <pivotAreas count="1">
        <pivotArea type="data" collapsedLevelsAreSubtotals="1" fieldPosition="0">
          <references count="2">
            <reference field="4294967294" count="1" selected="0">
              <x v="2"/>
            </reference>
            <reference field="1" count="15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2"/>
            </reference>
            <reference field="1" count="15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2">
            <reference field="4294967294" count="1" selected="0">
              <x v="2"/>
            </reference>
            <reference field="1" count="15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</reference>
          </references>
        </pivotArea>
      </pivotAreas>
    </conditionalFormat>
  </conditionalFormats>
  <chartFormats count="3">
    <chartFormat chart="9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ce_ou_distributeur" sourceName="agence ou distributeur">
  <pivotTables>
    <pivotTable tabId="10" name="Tableau croisé dynamique1"/>
  </pivotTables>
  <data>
    <tabular pivotCacheId="1">
      <items count="15">
        <i x="0"/>
        <i x="1"/>
        <i x="2" s="1"/>
        <i x="3"/>
        <i x="4"/>
        <i x="5"/>
        <i x="6"/>
        <i x="7"/>
        <i x="8"/>
        <i x="9"/>
        <i x="10"/>
        <i x="11"/>
        <i x="12"/>
        <i x="13"/>
        <i x="14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facture" sourceName="N° facture">
  <pivotTables>
    <pivotTable tabId="10" name="Tableau croisé dynamique1"/>
  </pivotTables>
  <data>
    <tabular pivotCacheId="1">
      <items count="45">
        <i x="2" s="1"/>
        <i x="17" s="1"/>
        <i x="32" s="1"/>
        <i x="0" s="1" nd="1"/>
        <i x="1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13" s="1" nd="1"/>
        <i x="14" s="1" nd="1"/>
        <i x="15" s="1" nd="1"/>
        <i x="16" s="1" nd="1"/>
        <i x="18" s="1" nd="1"/>
        <i x="19" s="1" nd="1"/>
        <i x="20" s="1" nd="1"/>
        <i x="21" s="1" nd="1"/>
        <i x="22" s="1" nd="1"/>
        <i x="23" s="1" nd="1"/>
        <i x="24" s="1" nd="1"/>
        <i x="25" s="1" nd="1"/>
        <i x="26" s="1" nd="1"/>
        <i x="27" s="1" nd="1"/>
        <i x="28" s="1" nd="1"/>
        <i x="29" s="1" nd="1"/>
        <i x="30" s="1" nd="1"/>
        <i x="31" s="1" nd="1"/>
        <i x="33" s="1" nd="1"/>
        <i x="34" s="1" nd="1"/>
        <i x="35" s="1" nd="1"/>
        <i x="36" s="1" nd="1"/>
        <i x="37" s="1" nd="1"/>
        <i x="38" s="1" nd="1"/>
        <i x="39" s="1" nd="1"/>
        <i x="40" s="1" nd="1"/>
        <i x="41" s="1" nd="1"/>
        <i x="42" s="1" nd="1"/>
        <i x="43" s="1" nd="1"/>
        <i x="4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ntant" sourceName="Montant">
  <pivotTables>
    <pivotTable tabId="10" name="Tableau croisé dynamique1"/>
  </pivotTables>
  <data>
    <tabular pivotCacheId="1">
      <items count="39">
        <i x="2" s="1"/>
        <i x="28" s="1"/>
        <i x="17" s="1"/>
        <i x="10" s="1" nd="1"/>
        <i x="11" s="1" nd="1"/>
        <i x="9" s="1" nd="1"/>
        <i x="14" s="1" nd="1"/>
        <i x="22" s="1" nd="1"/>
        <i x="12" s="1" nd="1"/>
        <i x="25" s="1" nd="1"/>
        <i x="3" s="1" nd="1"/>
        <i x="6" s="1" nd="1"/>
        <i x="13" s="1" nd="1"/>
        <i x="4" s="1" nd="1"/>
        <i x="1" s="1" nd="1"/>
        <i x="18" s="1" nd="1"/>
        <i x="36" s="1" nd="1"/>
        <i x="27" s="1" nd="1"/>
        <i x="8" s="1" nd="1"/>
        <i x="24" s="1" nd="1"/>
        <i x="32" s="1" nd="1"/>
        <i x="19" s="1" nd="1"/>
        <i x="16" s="1" nd="1"/>
        <i x="5" s="1" nd="1"/>
        <i x="7" s="1" nd="1"/>
        <i x="31" s="1" nd="1"/>
        <i x="37" s="1" nd="1"/>
        <i x="35" s="1" nd="1"/>
        <i x="30" s="1" nd="1"/>
        <i x="21" s="1" nd="1"/>
        <i x="23" s="1" nd="1"/>
        <i x="34" s="1" nd="1"/>
        <i x="33" s="1" nd="1"/>
        <i x="20" s="1" nd="1"/>
        <i x="26" s="1" nd="1"/>
        <i x="29" s="1" nd="1"/>
        <i x="38" s="1" nd="1"/>
        <i x="15" s="1" nd="1"/>
        <i x="0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ntant_encaisse" sourceName="Montant encaisse">
  <pivotTables>
    <pivotTable tabId="10" name="Tableau croisé dynamique1"/>
  </pivotTables>
  <data>
    <tabular pivotCacheId="1">
      <items count="18">
        <i x="3" s="1"/>
        <i x="0" s="1"/>
        <i x="14" s="1" nd="1"/>
        <i x="7" s="1" nd="1"/>
        <i x="12" s="1" nd="1"/>
        <i x="16" s="1" nd="1"/>
        <i x="2" s="1" nd="1"/>
        <i x="5" s="1" nd="1"/>
        <i x="11" s="1" nd="1"/>
        <i x="15" s="1" nd="1"/>
        <i x="10" s="1" nd="1"/>
        <i x="6" s="1" nd="1"/>
        <i x="17" s="1" nd="1"/>
        <i x="4" s="1" nd="1"/>
        <i x="9" s="1" nd="1"/>
        <i x="8" s="1" nd="1"/>
        <i x="13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ce ou distributeur" cache="Segment_agence_ou_distributeur" caption="agence ou distributeur" rowHeight="241300"/>
  <slicer name="N° facture" cache="Segment_N°_facture" caption="N° facture" style="SlicerStyleLight2" rowHeight="241300"/>
  <slicer name="Montant" cache="Segment_Montant" caption="Montant" style="SlicerStyleDark3" rowHeight="241300"/>
  <slicer name="Montant encaisse" cache="Segment_Montant_encaisse" caption="Montant encaisse" style="SlicerStyleDark5" rowHeight="241300"/>
</slicers>
</file>

<file path=xl/tables/table1.xml><?xml version="1.0" encoding="utf-8"?>
<table xmlns="http://schemas.openxmlformats.org/spreadsheetml/2006/main" id="1" name="Tableau1" displayName="Tableau1" ref="A1:I4" totalsRowShown="0">
  <autoFilter ref="A1:I4"/>
  <tableColumns count="9">
    <tableColumn id="1" name="date" dataDxfId="16"/>
    <tableColumn id="2" name="agence ou distributeur"/>
    <tableColumn id="3" name="N° facture"/>
    <tableColumn id="4" name="Montant"/>
    <tableColumn id="5" name="date de reglement"/>
    <tableColumn id="6" name="Montant encaisse"/>
    <tableColumn id="7" name="justificatifs"/>
    <tableColumn id="8" name="Solde"/>
    <tableColumn id="9" name="Et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I4" totalsRowShown="0">
  <autoFilter ref="A1:I4"/>
  <tableColumns count="9">
    <tableColumn id="1" name="date" dataDxfId="15"/>
    <tableColumn id="2" name="agence ou distributeur"/>
    <tableColumn id="3" name="N° facture"/>
    <tableColumn id="4" name="Montant"/>
    <tableColumn id="5" name="date de reglement"/>
    <tableColumn id="6" name="Montant encaisse"/>
    <tableColumn id="7" name="justificatifs"/>
    <tableColumn id="8" name="Solde"/>
    <tableColumn id="9" name="E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workbookViewId="0">
      <selection activeCell="J7" sqref="J7"/>
    </sheetView>
  </sheetViews>
  <sheetFormatPr baseColWidth="10" defaultRowHeight="15" x14ac:dyDescent="0.25"/>
  <cols>
    <col min="2" max="2" width="23.140625" customWidth="1"/>
    <col min="3" max="3" width="12" customWidth="1"/>
    <col min="5" max="5" width="19.5703125" customWidth="1"/>
    <col min="6" max="6" width="18.85546875" customWidth="1"/>
    <col min="7" max="7" width="13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0" x14ac:dyDescent="0.25">
      <c r="A2" s="14">
        <v>42401</v>
      </c>
      <c r="B2" t="s">
        <v>16</v>
      </c>
      <c r="C2" t="s">
        <v>24</v>
      </c>
      <c r="D2">
        <v>40000000</v>
      </c>
    </row>
    <row r="3" spans="1:10" x14ac:dyDescent="0.25">
      <c r="A3" s="14">
        <v>42403</v>
      </c>
      <c r="B3" t="s">
        <v>16</v>
      </c>
      <c r="C3" t="s">
        <v>55</v>
      </c>
      <c r="D3">
        <v>16000000</v>
      </c>
      <c r="E3" s="14">
        <v>42403</v>
      </c>
      <c r="F3">
        <v>20000000</v>
      </c>
      <c r="G3" t="s">
        <v>54</v>
      </c>
    </row>
    <row r="4" spans="1:10" x14ac:dyDescent="0.25">
      <c r="A4" s="14">
        <v>42402</v>
      </c>
      <c r="B4" t="s">
        <v>16</v>
      </c>
      <c r="C4" t="s">
        <v>39</v>
      </c>
      <c r="D4">
        <v>23550000</v>
      </c>
      <c r="E4" s="14">
        <v>42402</v>
      </c>
      <c r="F4">
        <v>53000000</v>
      </c>
      <c r="G4" t="s">
        <v>54</v>
      </c>
    </row>
    <row r="7" spans="1:10" x14ac:dyDescent="0.25">
      <c r="D7">
        <f>SUM(D2:D6)</f>
        <v>79550000</v>
      </c>
      <c r="F7">
        <f>SUM(F3:F6)</f>
        <v>73000000</v>
      </c>
      <c r="J7" s="15">
        <f>F7/D7</f>
        <v>0.91766184789440608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F6" sqref="F6"/>
    </sheetView>
  </sheetViews>
  <sheetFormatPr baseColWidth="10" defaultRowHeight="15" x14ac:dyDescent="0.25"/>
  <cols>
    <col min="2" max="2" width="23.140625" customWidth="1"/>
    <col min="3" max="3" width="12" customWidth="1"/>
    <col min="5" max="5" width="19.5703125" customWidth="1"/>
    <col min="6" max="6" width="18.85546875" customWidth="1"/>
    <col min="7" max="7" width="13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s="14">
        <v>42403</v>
      </c>
      <c r="B2" t="s">
        <v>23</v>
      </c>
      <c r="C2" t="s">
        <v>62</v>
      </c>
      <c r="D2">
        <v>1350000</v>
      </c>
    </row>
    <row r="3" spans="1:9" x14ac:dyDescent="0.25">
      <c r="A3" s="14">
        <v>42402</v>
      </c>
      <c r="B3" t="s">
        <v>23</v>
      </c>
      <c r="C3" t="s">
        <v>46</v>
      </c>
      <c r="D3">
        <v>280000</v>
      </c>
      <c r="E3" s="14">
        <v>42402</v>
      </c>
      <c r="F3">
        <v>7000000</v>
      </c>
      <c r="G3" t="s">
        <v>54</v>
      </c>
    </row>
    <row r="4" spans="1:9" x14ac:dyDescent="0.25">
      <c r="A4" s="14">
        <v>42401</v>
      </c>
      <c r="B4" t="s">
        <v>23</v>
      </c>
      <c r="C4" t="s">
        <v>31</v>
      </c>
      <c r="D4">
        <v>4000000</v>
      </c>
    </row>
    <row r="6" spans="1:9" x14ac:dyDescent="0.25">
      <c r="D6">
        <f>SUM(D2:D5)</f>
        <v>5630000</v>
      </c>
      <c r="F6" s="15">
        <f>F3/D6</f>
        <v>1.2433392539964476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00"/>
  </sheetPr>
  <dimension ref="A2:B21"/>
  <sheetViews>
    <sheetView workbookViewId="0">
      <selection activeCell="B4" sqref="B4"/>
    </sheetView>
  </sheetViews>
  <sheetFormatPr baseColWidth="10" defaultRowHeight="15" x14ac:dyDescent="0.25"/>
  <cols>
    <col min="1" max="1" width="21" bestFit="1" customWidth="1"/>
    <col min="2" max="3" width="18.140625" customWidth="1"/>
    <col min="4" max="5" width="18.140625" bestFit="1" customWidth="1"/>
    <col min="6" max="6" width="13.28515625" bestFit="1" customWidth="1"/>
  </cols>
  <sheetData>
    <row r="2" spans="1:2" x14ac:dyDescent="0.25">
      <c r="A2" s="12" t="s">
        <v>3</v>
      </c>
      <c r="B2" t="s">
        <v>73</v>
      </c>
    </row>
    <row r="3" spans="1:2" x14ac:dyDescent="0.25">
      <c r="A3" s="12" t="s">
        <v>5</v>
      </c>
      <c r="B3" t="s">
        <v>73</v>
      </c>
    </row>
    <row r="5" spans="1:2" x14ac:dyDescent="0.25">
      <c r="A5" s="12" t="s">
        <v>71</v>
      </c>
      <c r="B5" t="s">
        <v>74</v>
      </c>
    </row>
    <row r="6" spans="1:2" x14ac:dyDescent="0.25">
      <c r="A6" s="13" t="s">
        <v>23</v>
      </c>
      <c r="B6" s="16">
        <v>1.2433392539964476</v>
      </c>
    </row>
    <row r="7" spans="1:2" x14ac:dyDescent="0.25">
      <c r="A7" s="13" t="s">
        <v>10</v>
      </c>
      <c r="B7" s="16">
        <v>1.0016474464579901</v>
      </c>
    </row>
    <row r="8" spans="1:2" x14ac:dyDescent="0.25">
      <c r="A8" s="13" t="s">
        <v>9</v>
      </c>
      <c r="B8" s="16">
        <v>0.98916415628793675</v>
      </c>
    </row>
    <row r="9" spans="1:2" x14ac:dyDescent="0.25">
      <c r="A9" s="13" t="s">
        <v>19</v>
      </c>
      <c r="B9" s="16">
        <v>0.98576122672508215</v>
      </c>
    </row>
    <row r="10" spans="1:2" x14ac:dyDescent="0.25">
      <c r="A10" s="13" t="s">
        <v>16</v>
      </c>
      <c r="B10" s="16">
        <v>0.91766184789440608</v>
      </c>
    </row>
    <row r="11" spans="1:2" x14ac:dyDescent="0.25">
      <c r="A11" s="13" t="s">
        <v>20</v>
      </c>
      <c r="B11" s="16">
        <v>0.88305954158820854</v>
      </c>
    </row>
    <row r="12" spans="1:2" x14ac:dyDescent="0.25">
      <c r="A12" s="13" t="s">
        <v>21</v>
      </c>
      <c r="B12" s="16">
        <v>0.88210647025095934</v>
      </c>
    </row>
    <row r="13" spans="1:2" x14ac:dyDescent="0.25">
      <c r="A13" s="13" t="s">
        <v>18</v>
      </c>
      <c r="B13" s="16">
        <v>0.79150579150579148</v>
      </c>
    </row>
    <row r="14" spans="1:2" x14ac:dyDescent="0.25">
      <c r="A14" s="13" t="s">
        <v>13</v>
      </c>
      <c r="B14" s="16">
        <v>0.78431372549019607</v>
      </c>
    </row>
    <row r="15" spans="1:2" x14ac:dyDescent="0.25">
      <c r="A15" s="13" t="s">
        <v>22</v>
      </c>
      <c r="B15" s="16">
        <v>0.74634757200500901</v>
      </c>
    </row>
    <row r="16" spans="1:2" x14ac:dyDescent="0.25">
      <c r="A16" s="13" t="s">
        <v>17</v>
      </c>
      <c r="B16" s="16">
        <v>0.65295461965393409</v>
      </c>
    </row>
    <row r="17" spans="1:2" x14ac:dyDescent="0.25">
      <c r="A17" s="13" t="s">
        <v>15</v>
      </c>
      <c r="B17" s="16">
        <v>0.63882456280443978</v>
      </c>
    </row>
    <row r="18" spans="1:2" x14ac:dyDescent="0.25">
      <c r="A18" s="13" t="s">
        <v>11</v>
      </c>
      <c r="B18" s="16">
        <v>0.52442968272004198</v>
      </c>
    </row>
    <row r="19" spans="1:2" x14ac:dyDescent="0.25">
      <c r="A19" s="13" t="s">
        <v>12</v>
      </c>
      <c r="B19" s="16">
        <v>0</v>
      </c>
    </row>
    <row r="20" spans="1:2" x14ac:dyDescent="0.25">
      <c r="A20" s="13" t="s">
        <v>14</v>
      </c>
      <c r="B20" s="16">
        <v>0</v>
      </c>
    </row>
    <row r="21" spans="1:2" x14ac:dyDescent="0.25">
      <c r="A21" s="13" t="s">
        <v>72</v>
      </c>
      <c r="B21" s="16">
        <v>0.82716052251795835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33CC"/>
  </sheetPr>
  <dimension ref="A1:I47"/>
  <sheetViews>
    <sheetView zoomScaleNormal="100" workbookViewId="0">
      <selection activeCell="A46" sqref="A1:I46"/>
    </sheetView>
  </sheetViews>
  <sheetFormatPr baseColWidth="10" defaultColWidth="9.140625" defaultRowHeight="15" x14ac:dyDescent="0.25"/>
  <cols>
    <col min="1" max="1" width="12.28515625" customWidth="1"/>
    <col min="2" max="2" width="26.7109375" customWidth="1"/>
    <col min="3" max="3" width="18.85546875" customWidth="1"/>
    <col min="4" max="4" width="15.85546875" style="9" customWidth="1"/>
    <col min="5" max="5" width="18.5703125" style="1" customWidth="1"/>
    <col min="6" max="6" width="20.140625" style="9" customWidth="1"/>
    <col min="7" max="7" width="25.140625" customWidth="1"/>
    <col min="8" max="8" width="16.140625" customWidth="1"/>
    <col min="9" max="9" width="13.28515625" customWidth="1"/>
  </cols>
  <sheetData>
    <row r="1" spans="1:9" s="5" customFormat="1" ht="31.5" customHeight="1" x14ac:dyDescent="0.25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7" t="s">
        <v>5</v>
      </c>
      <c r="G1" s="6" t="s">
        <v>6</v>
      </c>
      <c r="H1" s="6" t="s">
        <v>7</v>
      </c>
      <c r="I1" s="6" t="s">
        <v>8</v>
      </c>
    </row>
    <row r="2" spans="1:9" x14ac:dyDescent="0.25">
      <c r="A2" s="4">
        <v>42401</v>
      </c>
      <c r="B2" s="3" t="s">
        <v>16</v>
      </c>
      <c r="C2" s="3" t="s">
        <v>24</v>
      </c>
      <c r="D2" s="8">
        <v>40000000</v>
      </c>
      <c r="E2" s="2"/>
      <c r="F2" s="8"/>
      <c r="G2" s="3"/>
      <c r="H2" s="11"/>
      <c r="I2" s="3"/>
    </row>
    <row r="3" spans="1:9" x14ac:dyDescent="0.25">
      <c r="A3" s="4">
        <v>42401</v>
      </c>
      <c r="B3" s="3" t="s">
        <v>17</v>
      </c>
      <c r="C3" s="3" t="s">
        <v>25</v>
      </c>
      <c r="D3" s="8">
        <v>520000</v>
      </c>
      <c r="E3" s="2"/>
      <c r="F3" s="8"/>
      <c r="G3" s="3"/>
      <c r="H3" s="3"/>
      <c r="I3" s="3"/>
    </row>
    <row r="4" spans="1:9" x14ac:dyDescent="0.25">
      <c r="A4" s="4">
        <v>42401</v>
      </c>
      <c r="B4" s="3" t="s">
        <v>18</v>
      </c>
      <c r="C4" s="3" t="s">
        <v>28</v>
      </c>
      <c r="D4" s="8">
        <v>464000</v>
      </c>
      <c r="E4" s="2"/>
      <c r="F4" s="8"/>
      <c r="G4" s="3"/>
      <c r="H4" s="3"/>
      <c r="I4" s="3"/>
    </row>
    <row r="5" spans="1:9" x14ac:dyDescent="0.25">
      <c r="A5" s="4">
        <v>42401</v>
      </c>
      <c r="B5" s="3" t="s">
        <v>19</v>
      </c>
      <c r="C5" s="3" t="s">
        <v>29</v>
      </c>
      <c r="D5" s="8">
        <v>320000</v>
      </c>
      <c r="E5" s="2"/>
      <c r="F5" s="8"/>
      <c r="G5" s="3"/>
      <c r="H5" s="3"/>
      <c r="I5" s="3"/>
    </row>
    <row r="6" spans="1:9" x14ac:dyDescent="0.25">
      <c r="A6" s="4">
        <v>42401</v>
      </c>
      <c r="B6" s="3" t="s">
        <v>20</v>
      </c>
      <c r="C6" s="3" t="s">
        <v>30</v>
      </c>
      <c r="D6" s="8">
        <v>510000</v>
      </c>
      <c r="E6" s="2"/>
      <c r="F6" s="8"/>
      <c r="G6" s="3"/>
      <c r="H6" s="3"/>
      <c r="I6" s="3"/>
    </row>
    <row r="7" spans="1:9" x14ac:dyDescent="0.25">
      <c r="A7" s="4">
        <v>42401</v>
      </c>
      <c r="B7" s="3" t="s">
        <v>21</v>
      </c>
      <c r="C7" s="3" t="s">
        <v>26</v>
      </c>
      <c r="D7" s="8">
        <v>2855500</v>
      </c>
      <c r="E7" s="2"/>
      <c r="F7" s="8"/>
      <c r="G7" s="3"/>
      <c r="H7" s="3"/>
      <c r="I7" s="3"/>
    </row>
    <row r="8" spans="1:9" x14ac:dyDescent="0.25">
      <c r="A8" s="4">
        <v>42401</v>
      </c>
      <c r="B8" s="3" t="s">
        <v>22</v>
      </c>
      <c r="C8" s="3" t="s">
        <v>27</v>
      </c>
      <c r="D8" s="8">
        <v>323000</v>
      </c>
      <c r="E8" s="2"/>
      <c r="F8" s="8"/>
      <c r="G8" s="3"/>
      <c r="H8" s="3"/>
      <c r="I8" s="3"/>
    </row>
    <row r="9" spans="1:9" x14ac:dyDescent="0.25">
      <c r="A9" s="4">
        <v>42401</v>
      </c>
      <c r="B9" s="3" t="s">
        <v>23</v>
      </c>
      <c r="C9" s="3" t="s">
        <v>31</v>
      </c>
      <c r="D9" s="8">
        <v>4000000</v>
      </c>
      <c r="E9" s="2"/>
      <c r="F9" s="8"/>
      <c r="G9" s="3"/>
      <c r="H9" s="3"/>
      <c r="I9" s="3"/>
    </row>
    <row r="10" spans="1:9" x14ac:dyDescent="0.25">
      <c r="A10" s="4">
        <v>42401</v>
      </c>
      <c r="B10" s="3" t="s">
        <v>9</v>
      </c>
      <c r="C10" s="3" t="s">
        <v>32</v>
      </c>
      <c r="D10" s="8">
        <v>995000</v>
      </c>
      <c r="E10" s="2"/>
      <c r="F10" s="8"/>
      <c r="G10" s="3"/>
      <c r="H10" s="3"/>
      <c r="I10" s="3"/>
    </row>
    <row r="11" spans="1:9" x14ac:dyDescent="0.25">
      <c r="A11" s="4">
        <v>42401</v>
      </c>
      <c r="B11" s="3" t="s">
        <v>10</v>
      </c>
      <c r="C11" s="3" t="s">
        <v>33</v>
      </c>
      <c r="D11" s="8">
        <v>240000</v>
      </c>
      <c r="E11" s="2"/>
      <c r="F11" s="8"/>
      <c r="G11" s="3"/>
      <c r="H11" s="3"/>
      <c r="I11" s="3"/>
    </row>
    <row r="12" spans="1:9" x14ac:dyDescent="0.25">
      <c r="A12" s="4">
        <v>42401</v>
      </c>
      <c r="B12" s="3" t="s">
        <v>11</v>
      </c>
      <c r="C12" s="3" t="s">
        <v>34</v>
      </c>
      <c r="D12" s="8">
        <v>77500</v>
      </c>
      <c r="E12" s="2"/>
      <c r="F12" s="8"/>
      <c r="G12" s="3"/>
      <c r="H12" s="3"/>
      <c r="I12" s="3"/>
    </row>
    <row r="13" spans="1:9" x14ac:dyDescent="0.25">
      <c r="A13" s="4">
        <v>42401</v>
      </c>
      <c r="B13" s="3" t="s">
        <v>12</v>
      </c>
      <c r="C13" s="3" t="s">
        <v>35</v>
      </c>
      <c r="D13" s="8">
        <v>154500</v>
      </c>
      <c r="E13" s="2"/>
      <c r="F13" s="8"/>
      <c r="G13" s="3"/>
      <c r="H13" s="3"/>
      <c r="I13" s="3"/>
    </row>
    <row r="14" spans="1:9" x14ac:dyDescent="0.25">
      <c r="A14" s="4">
        <v>42401</v>
      </c>
      <c r="B14" s="3" t="s">
        <v>13</v>
      </c>
      <c r="C14" s="3" t="s">
        <v>36</v>
      </c>
      <c r="D14" s="8">
        <v>309000</v>
      </c>
      <c r="E14" s="2"/>
      <c r="F14" s="8"/>
      <c r="G14" s="3"/>
      <c r="H14" s="3"/>
      <c r="I14" s="3"/>
    </row>
    <row r="15" spans="1:9" x14ac:dyDescent="0.25">
      <c r="A15" s="4">
        <v>42401</v>
      </c>
      <c r="B15" s="3" t="s">
        <v>14</v>
      </c>
      <c r="C15" s="3" t="s">
        <v>37</v>
      </c>
      <c r="D15" s="8">
        <v>463500</v>
      </c>
      <c r="E15" s="2"/>
      <c r="F15" s="8"/>
      <c r="G15" s="3"/>
      <c r="H15" s="3"/>
      <c r="I15" s="3"/>
    </row>
    <row r="16" spans="1:9" x14ac:dyDescent="0.25">
      <c r="A16" s="4">
        <v>42401</v>
      </c>
      <c r="B16" s="3" t="s">
        <v>15</v>
      </c>
      <c r="C16" s="3" t="s">
        <v>38</v>
      </c>
      <c r="D16" s="8">
        <v>274500</v>
      </c>
      <c r="E16" s="2"/>
      <c r="F16" s="8"/>
      <c r="G16" s="3"/>
      <c r="H16" s="3"/>
      <c r="I16" s="3"/>
    </row>
    <row r="17" spans="1:9" x14ac:dyDescent="0.25">
      <c r="A17" s="4">
        <v>42402</v>
      </c>
      <c r="B17" s="3" t="s">
        <v>16</v>
      </c>
      <c r="C17" s="3" t="s">
        <v>39</v>
      </c>
      <c r="D17" s="8">
        <v>23550000</v>
      </c>
      <c r="E17" s="10">
        <v>42402</v>
      </c>
      <c r="F17" s="8">
        <v>53000000</v>
      </c>
      <c r="G17" s="3" t="s">
        <v>54</v>
      </c>
      <c r="H17" s="3"/>
      <c r="I17" s="3"/>
    </row>
    <row r="18" spans="1:9" x14ac:dyDescent="0.25">
      <c r="A18" s="4">
        <v>42402</v>
      </c>
      <c r="B18" s="3" t="s">
        <v>17</v>
      </c>
      <c r="C18" s="3" t="s">
        <v>40</v>
      </c>
      <c r="D18" s="8">
        <v>1643000</v>
      </c>
      <c r="E18" s="10">
        <v>42402</v>
      </c>
      <c r="F18" s="8">
        <v>2000000</v>
      </c>
      <c r="G18" s="3" t="s">
        <v>54</v>
      </c>
      <c r="H18" s="3"/>
      <c r="I18" s="3"/>
    </row>
    <row r="19" spans="1:9" x14ac:dyDescent="0.25">
      <c r="A19" s="4">
        <v>42402</v>
      </c>
      <c r="B19" s="3" t="s">
        <v>18</v>
      </c>
      <c r="C19" s="3" t="s">
        <v>41</v>
      </c>
      <c r="D19" s="8">
        <v>2816000</v>
      </c>
      <c r="E19" s="10">
        <v>42402</v>
      </c>
      <c r="F19" s="8">
        <v>3280000</v>
      </c>
      <c r="G19" s="3" t="s">
        <v>54</v>
      </c>
      <c r="H19" s="3"/>
      <c r="I19" s="3"/>
    </row>
    <row r="20" spans="1:9" x14ac:dyDescent="0.25">
      <c r="A20" s="4">
        <v>42402</v>
      </c>
      <c r="B20" s="3" t="s">
        <v>19</v>
      </c>
      <c r="C20" s="3" t="s">
        <v>42</v>
      </c>
      <c r="D20" s="8">
        <v>640000</v>
      </c>
      <c r="E20" s="2"/>
      <c r="F20" s="8"/>
      <c r="G20" s="3"/>
      <c r="H20" s="3"/>
      <c r="I20" s="3"/>
    </row>
    <row r="21" spans="1:9" x14ac:dyDescent="0.25">
      <c r="A21" s="4">
        <v>42402</v>
      </c>
      <c r="B21" s="3" t="s">
        <v>20</v>
      </c>
      <c r="C21" s="3" t="s">
        <v>43</v>
      </c>
      <c r="D21" s="8">
        <v>1535000</v>
      </c>
      <c r="E21" s="2"/>
      <c r="F21" s="8"/>
      <c r="G21" s="3"/>
      <c r="H21" s="3"/>
      <c r="I21" s="3"/>
    </row>
    <row r="22" spans="1:9" x14ac:dyDescent="0.25">
      <c r="A22" s="4">
        <v>42402</v>
      </c>
      <c r="B22" s="3" t="s">
        <v>21</v>
      </c>
      <c r="C22" s="3" t="s">
        <v>44</v>
      </c>
      <c r="D22" s="8">
        <v>15517500</v>
      </c>
      <c r="E22" s="10">
        <v>42402</v>
      </c>
      <c r="F22" s="8">
        <v>15000000</v>
      </c>
      <c r="G22" s="3" t="s">
        <v>54</v>
      </c>
      <c r="H22" s="3"/>
      <c r="I22" s="3"/>
    </row>
    <row r="23" spans="1:9" x14ac:dyDescent="0.25">
      <c r="A23" s="4">
        <v>42402</v>
      </c>
      <c r="B23" s="3" t="s">
        <v>22</v>
      </c>
      <c r="C23" s="3" t="s">
        <v>45</v>
      </c>
      <c r="D23" s="8">
        <v>6000000</v>
      </c>
      <c r="E23" s="10">
        <v>42402</v>
      </c>
      <c r="F23" s="8">
        <v>4500000</v>
      </c>
      <c r="G23" s="3" t="s">
        <v>54</v>
      </c>
      <c r="H23" s="3"/>
      <c r="I23" s="3"/>
    </row>
    <row r="24" spans="1:9" x14ac:dyDescent="0.25">
      <c r="A24" s="4">
        <v>42402</v>
      </c>
      <c r="B24" s="3" t="s">
        <v>23</v>
      </c>
      <c r="C24" s="3" t="s">
        <v>46</v>
      </c>
      <c r="D24" s="8">
        <v>280000</v>
      </c>
      <c r="E24" s="10">
        <v>42402</v>
      </c>
      <c r="F24" s="8">
        <v>7000000</v>
      </c>
      <c r="G24" s="3" t="s">
        <v>54</v>
      </c>
      <c r="H24" s="3"/>
      <c r="I24" s="3"/>
    </row>
    <row r="25" spans="1:9" x14ac:dyDescent="0.25">
      <c r="A25" s="4">
        <v>42402</v>
      </c>
      <c r="B25" s="3" t="s">
        <v>9</v>
      </c>
      <c r="C25" s="3" t="s">
        <v>47</v>
      </c>
      <c r="D25" s="8">
        <v>8889500</v>
      </c>
      <c r="E25" s="2"/>
      <c r="F25" s="8"/>
      <c r="G25" s="3"/>
      <c r="H25" s="3"/>
      <c r="I25" s="3"/>
    </row>
    <row r="26" spans="1:9" x14ac:dyDescent="0.25">
      <c r="A26" s="4">
        <v>42402</v>
      </c>
      <c r="B26" s="3" t="s">
        <v>10</v>
      </c>
      <c r="C26" s="3" t="s">
        <v>48</v>
      </c>
      <c r="D26" s="8">
        <v>1200000</v>
      </c>
      <c r="E26" s="10">
        <v>42402</v>
      </c>
      <c r="F26" s="8">
        <v>800000</v>
      </c>
      <c r="G26" s="3" t="s">
        <v>54</v>
      </c>
      <c r="H26" s="3"/>
      <c r="I26" s="3"/>
    </row>
    <row r="27" spans="1:9" x14ac:dyDescent="0.25">
      <c r="A27" s="4">
        <v>42402</v>
      </c>
      <c r="B27" s="3" t="s">
        <v>11</v>
      </c>
      <c r="C27" s="3" t="s">
        <v>49</v>
      </c>
      <c r="D27" s="8">
        <v>77500</v>
      </c>
      <c r="E27" s="2"/>
      <c r="F27" s="8"/>
      <c r="G27" s="3"/>
      <c r="H27" s="3"/>
      <c r="I27" s="3"/>
    </row>
    <row r="28" spans="1:9" x14ac:dyDescent="0.25">
      <c r="A28" s="4">
        <v>42402</v>
      </c>
      <c r="B28" s="3" t="s">
        <v>12</v>
      </c>
      <c r="C28" s="3" t="s">
        <v>50</v>
      </c>
      <c r="D28" s="8">
        <v>310000</v>
      </c>
      <c r="E28" s="2"/>
      <c r="F28" s="8"/>
      <c r="G28" s="3"/>
      <c r="H28" s="3"/>
      <c r="I28" s="3"/>
    </row>
    <row r="29" spans="1:9" x14ac:dyDescent="0.25">
      <c r="A29" s="4">
        <v>42402</v>
      </c>
      <c r="B29" s="3" t="s">
        <v>13</v>
      </c>
      <c r="C29" s="3" t="s">
        <v>51</v>
      </c>
      <c r="D29" s="8">
        <v>154500</v>
      </c>
      <c r="E29" s="2"/>
      <c r="F29" s="8"/>
      <c r="G29" s="3"/>
      <c r="H29" s="3"/>
      <c r="I29" s="3"/>
    </row>
    <row r="30" spans="1:9" x14ac:dyDescent="0.25">
      <c r="A30" s="4">
        <v>42402</v>
      </c>
      <c r="B30" s="3" t="s">
        <v>14</v>
      </c>
      <c r="C30" s="3" t="s">
        <v>52</v>
      </c>
      <c r="D30" s="8">
        <v>274500</v>
      </c>
      <c r="E30" s="2"/>
      <c r="F30" s="8"/>
      <c r="G30" s="3"/>
      <c r="H30" s="3"/>
      <c r="I30" s="3"/>
    </row>
    <row r="31" spans="1:9" x14ac:dyDescent="0.25">
      <c r="A31" s="4">
        <v>42402</v>
      </c>
      <c r="B31" s="3" t="s">
        <v>15</v>
      </c>
      <c r="C31" s="3" t="s">
        <v>53</v>
      </c>
      <c r="D31" s="8">
        <v>510000</v>
      </c>
      <c r="E31" s="2"/>
      <c r="F31" s="8"/>
      <c r="G31" s="3"/>
      <c r="H31" s="3"/>
      <c r="I31" s="3"/>
    </row>
    <row r="32" spans="1:9" x14ac:dyDescent="0.25">
      <c r="A32" s="4">
        <v>42403</v>
      </c>
      <c r="B32" s="3" t="s">
        <v>16</v>
      </c>
      <c r="C32" s="3" t="s">
        <v>55</v>
      </c>
      <c r="D32" s="8">
        <v>16000000</v>
      </c>
      <c r="E32" s="10">
        <v>42403</v>
      </c>
      <c r="F32" s="8">
        <v>20000000</v>
      </c>
      <c r="G32" s="3" t="s">
        <v>54</v>
      </c>
      <c r="H32" s="3"/>
      <c r="I32" s="3"/>
    </row>
    <row r="33" spans="1:9" x14ac:dyDescent="0.25">
      <c r="A33" s="4">
        <v>42403</v>
      </c>
      <c r="B33" s="3" t="s">
        <v>17</v>
      </c>
      <c r="C33" s="3" t="s">
        <v>56</v>
      </c>
      <c r="D33" s="8">
        <v>900000</v>
      </c>
      <c r="E33" s="2"/>
      <c r="F33" s="8"/>
      <c r="G33" s="3"/>
      <c r="H33" s="3"/>
      <c r="I33" s="3"/>
    </row>
    <row r="34" spans="1:9" x14ac:dyDescent="0.25">
      <c r="A34" s="4">
        <v>42403</v>
      </c>
      <c r="B34" s="3" t="s">
        <v>18</v>
      </c>
      <c r="C34" s="3" t="s">
        <v>57</v>
      </c>
      <c r="D34" s="8">
        <v>864000</v>
      </c>
      <c r="E34" s="2"/>
      <c r="F34" s="8"/>
      <c r="G34" s="3"/>
      <c r="H34" s="3"/>
      <c r="I34" s="3"/>
    </row>
    <row r="35" spans="1:9" x14ac:dyDescent="0.25">
      <c r="A35" s="4">
        <v>42403</v>
      </c>
      <c r="B35" s="3" t="s">
        <v>19</v>
      </c>
      <c r="C35" s="3" t="s">
        <v>58</v>
      </c>
      <c r="D35" s="8">
        <v>17300000</v>
      </c>
      <c r="E35" s="10">
        <v>42403</v>
      </c>
      <c r="F35" s="8">
        <v>18000000</v>
      </c>
      <c r="G35" s="3" t="s">
        <v>54</v>
      </c>
      <c r="H35" s="3"/>
      <c r="I35" s="3"/>
    </row>
    <row r="36" spans="1:9" x14ac:dyDescent="0.25">
      <c r="A36" s="4">
        <v>42403</v>
      </c>
      <c r="B36" s="3" t="s">
        <v>20</v>
      </c>
      <c r="C36" s="3" t="s">
        <v>59</v>
      </c>
      <c r="D36" s="8">
        <v>5655500</v>
      </c>
      <c r="E36" s="10">
        <v>42403</v>
      </c>
      <c r="F36" s="8">
        <v>6800000</v>
      </c>
      <c r="G36" s="3" t="s">
        <v>54</v>
      </c>
      <c r="H36" s="3"/>
      <c r="I36" s="3"/>
    </row>
    <row r="37" spans="1:9" x14ac:dyDescent="0.25">
      <c r="A37" s="4">
        <v>42403</v>
      </c>
      <c r="B37" s="3" t="s">
        <v>21</v>
      </c>
      <c r="C37" s="3" t="s">
        <v>60</v>
      </c>
      <c r="D37" s="8">
        <v>4300000</v>
      </c>
      <c r="E37" s="10">
        <v>42403</v>
      </c>
      <c r="F37" s="8">
        <v>5000000</v>
      </c>
      <c r="G37" s="3" t="s">
        <v>54</v>
      </c>
      <c r="H37" s="3"/>
      <c r="I37" s="3"/>
    </row>
    <row r="38" spans="1:9" x14ac:dyDescent="0.25">
      <c r="A38" s="4">
        <v>42403</v>
      </c>
      <c r="B38" s="3" t="s">
        <v>22</v>
      </c>
      <c r="C38" s="3" t="s">
        <v>61</v>
      </c>
      <c r="D38" s="8">
        <v>864000</v>
      </c>
      <c r="E38" s="10">
        <v>42403</v>
      </c>
      <c r="F38" s="8">
        <v>864000</v>
      </c>
      <c r="G38" s="3" t="s">
        <v>54</v>
      </c>
      <c r="H38" s="3"/>
      <c r="I38" s="3"/>
    </row>
    <row r="39" spans="1:9" x14ac:dyDescent="0.25">
      <c r="A39" s="4">
        <v>42403</v>
      </c>
      <c r="B39" s="3" t="s">
        <v>23</v>
      </c>
      <c r="C39" s="3" t="s">
        <v>62</v>
      </c>
      <c r="D39" s="8">
        <v>1350000</v>
      </c>
      <c r="E39" s="2"/>
      <c r="F39" s="8"/>
      <c r="G39" s="3"/>
      <c r="H39" s="3"/>
      <c r="I39" s="3"/>
    </row>
    <row r="40" spans="1:9" x14ac:dyDescent="0.25">
      <c r="A40" s="4">
        <v>42403</v>
      </c>
      <c r="B40" s="3" t="s">
        <v>9</v>
      </c>
      <c r="C40" s="3" t="s">
        <v>63</v>
      </c>
      <c r="D40" s="8">
        <v>12356500</v>
      </c>
      <c r="E40" s="10">
        <v>42403</v>
      </c>
      <c r="F40" s="8">
        <v>22000000</v>
      </c>
      <c r="G40" s="3" t="s">
        <v>54</v>
      </c>
      <c r="H40" s="3"/>
      <c r="I40" s="3"/>
    </row>
    <row r="41" spans="1:9" x14ac:dyDescent="0.25">
      <c r="A41" s="4">
        <v>42403</v>
      </c>
      <c r="B41" s="3" t="s">
        <v>10</v>
      </c>
      <c r="C41" s="3" t="s">
        <v>64</v>
      </c>
      <c r="D41" s="8">
        <v>77500</v>
      </c>
      <c r="E41" s="10">
        <v>42403</v>
      </c>
      <c r="F41" s="8">
        <v>720000</v>
      </c>
      <c r="G41" s="3" t="s">
        <v>54</v>
      </c>
      <c r="H41" s="3"/>
      <c r="I41" s="3"/>
    </row>
    <row r="42" spans="1:9" x14ac:dyDescent="0.25">
      <c r="A42" s="4">
        <v>42403</v>
      </c>
      <c r="B42" s="3" t="s">
        <v>11</v>
      </c>
      <c r="C42" s="3" t="s">
        <v>65</v>
      </c>
      <c r="D42" s="8">
        <v>11286000</v>
      </c>
      <c r="E42" s="10">
        <v>42403</v>
      </c>
      <c r="F42" s="8">
        <v>6000000</v>
      </c>
      <c r="G42" s="3" t="s">
        <v>54</v>
      </c>
      <c r="H42" s="3"/>
      <c r="I42" s="3"/>
    </row>
    <row r="43" spans="1:9" x14ac:dyDescent="0.25">
      <c r="A43" s="4">
        <v>42403</v>
      </c>
      <c r="B43" s="3" t="s">
        <v>12</v>
      </c>
      <c r="C43" s="3" t="s">
        <v>66</v>
      </c>
      <c r="D43" s="8">
        <v>5292500</v>
      </c>
      <c r="E43" s="2"/>
      <c r="F43" s="8"/>
      <c r="G43" s="3"/>
      <c r="H43" s="3"/>
      <c r="I43" s="3"/>
    </row>
    <row r="44" spans="1:9" x14ac:dyDescent="0.25">
      <c r="A44" s="4">
        <v>42403</v>
      </c>
      <c r="B44" s="3" t="s">
        <v>13</v>
      </c>
      <c r="C44" s="3" t="s">
        <v>67</v>
      </c>
      <c r="D44" s="8">
        <v>811500</v>
      </c>
      <c r="E44" s="10">
        <v>42403</v>
      </c>
      <c r="F44" s="8">
        <v>1000000</v>
      </c>
      <c r="G44" s="3" t="s">
        <v>54</v>
      </c>
      <c r="H44" s="3"/>
      <c r="I44" s="3"/>
    </row>
    <row r="45" spans="1:9" x14ac:dyDescent="0.25">
      <c r="A45" s="4">
        <v>42403</v>
      </c>
      <c r="B45" s="3" t="s">
        <v>14</v>
      </c>
      <c r="C45" s="3" t="s">
        <v>68</v>
      </c>
      <c r="D45" s="8">
        <v>5189000</v>
      </c>
      <c r="E45" s="2"/>
      <c r="F45" s="8"/>
      <c r="G45" s="3"/>
      <c r="H45" s="3"/>
      <c r="I45" s="3"/>
    </row>
    <row r="46" spans="1:9" x14ac:dyDescent="0.25">
      <c r="A46" s="4">
        <v>42403</v>
      </c>
      <c r="B46" s="3" t="s">
        <v>15</v>
      </c>
      <c r="C46" s="3" t="s">
        <v>69</v>
      </c>
      <c r="D46" s="8">
        <v>18000000</v>
      </c>
      <c r="E46" s="10">
        <v>42403</v>
      </c>
      <c r="F46" s="8">
        <v>12000000</v>
      </c>
      <c r="G46" s="3" t="s">
        <v>54</v>
      </c>
      <c r="H46" s="3"/>
      <c r="I46" s="3"/>
    </row>
    <row r="47" spans="1:9" x14ac:dyDescent="0.25">
      <c r="A47" s="3"/>
      <c r="B47" s="3"/>
      <c r="C47" s="3"/>
      <c r="D47" s="8"/>
      <c r="E47" s="2"/>
      <c r="F47" s="8"/>
      <c r="G47" s="3"/>
      <c r="H47" s="3"/>
      <c r="I47" s="3"/>
    </row>
  </sheetData>
  <autoFilter ref="A1:I46"/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B7"/>
  <sheetViews>
    <sheetView tabSelected="1" workbookViewId="0">
      <selection activeCell="C17" sqref="C16:C17"/>
    </sheetView>
  </sheetViews>
  <sheetFormatPr baseColWidth="10" defaultRowHeight="15" x14ac:dyDescent="0.25"/>
  <cols>
    <col min="1" max="1" width="21" bestFit="1" customWidth="1"/>
    <col min="2" max="3" width="18.140625" customWidth="1"/>
    <col min="4" max="5" width="18.140625" bestFit="1" customWidth="1"/>
    <col min="6" max="6" width="13.28515625" bestFit="1" customWidth="1"/>
  </cols>
  <sheetData>
    <row r="2" spans="1:2" x14ac:dyDescent="0.25">
      <c r="A2" s="12" t="s">
        <v>3</v>
      </c>
      <c r="B2" t="s">
        <v>73</v>
      </c>
    </row>
    <row r="3" spans="1:2" x14ac:dyDescent="0.25">
      <c r="A3" s="12" t="s">
        <v>5</v>
      </c>
      <c r="B3" t="s">
        <v>73</v>
      </c>
    </row>
    <row r="5" spans="1:2" x14ac:dyDescent="0.25">
      <c r="A5" s="12" t="s">
        <v>71</v>
      </c>
      <c r="B5" t="s">
        <v>74</v>
      </c>
    </row>
    <row r="6" spans="1:2" x14ac:dyDescent="0.25">
      <c r="A6" s="13" t="s">
        <v>18</v>
      </c>
      <c r="B6" s="16">
        <v>0.79150579150579148</v>
      </c>
    </row>
    <row r="7" spans="1:2" x14ac:dyDescent="0.25">
      <c r="A7" s="13" t="s">
        <v>72</v>
      </c>
      <c r="B7" s="16">
        <v>0.79150579150579148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3:C9"/>
  <sheetViews>
    <sheetView workbookViewId="0">
      <selection activeCell="A6" sqref="A6"/>
    </sheetView>
  </sheetViews>
  <sheetFormatPr baseColWidth="10" defaultRowHeight="15" x14ac:dyDescent="0.25"/>
  <cols>
    <col min="1" max="1" width="21.28515625" style="17" bestFit="1" customWidth="1"/>
    <col min="2" max="2" width="18.7109375" style="17" customWidth="1"/>
    <col min="3" max="3" width="27" customWidth="1"/>
    <col min="4" max="5" width="18.140625" bestFit="1" customWidth="1"/>
    <col min="6" max="6" width="13.28515625" bestFit="1" customWidth="1"/>
  </cols>
  <sheetData>
    <row r="3" spans="1:3" x14ac:dyDescent="0.25">
      <c r="A3" s="18" t="s">
        <v>1</v>
      </c>
      <c r="B3" s="17" t="s">
        <v>23</v>
      </c>
    </row>
    <row r="5" spans="1:3" x14ac:dyDescent="0.25">
      <c r="A5" s="18" t="s">
        <v>71</v>
      </c>
      <c r="B5" s="17" t="s">
        <v>76</v>
      </c>
      <c r="C5" s="17" t="s">
        <v>77</v>
      </c>
    </row>
    <row r="6" spans="1:3" x14ac:dyDescent="0.25">
      <c r="A6" s="20" t="s">
        <v>79</v>
      </c>
      <c r="C6" s="17"/>
    </row>
    <row r="7" spans="1:3" x14ac:dyDescent="0.25">
      <c r="A7" s="19" t="s">
        <v>78</v>
      </c>
      <c r="B7" s="17">
        <v>5630000</v>
      </c>
      <c r="C7" s="17">
        <v>7000000</v>
      </c>
    </row>
    <row r="8" spans="1:3" x14ac:dyDescent="0.25">
      <c r="A8" s="20" t="s">
        <v>72</v>
      </c>
      <c r="B8" s="17">
        <v>5630000</v>
      </c>
      <c r="C8" s="17">
        <v>7000000</v>
      </c>
    </row>
    <row r="9" spans="1:3" x14ac:dyDescent="0.25">
      <c r="A9"/>
      <c r="B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FF00"/>
  </sheetPr>
  <dimension ref="A5:D21"/>
  <sheetViews>
    <sheetView workbookViewId="0">
      <selection activeCell="F6" sqref="F6"/>
    </sheetView>
  </sheetViews>
  <sheetFormatPr baseColWidth="10" defaultRowHeight="15" x14ac:dyDescent="0.25"/>
  <cols>
    <col min="1" max="1" width="21" bestFit="1" customWidth="1"/>
    <col min="2" max="2" width="18.7109375" style="21" bestFit="1" customWidth="1"/>
    <col min="3" max="3" width="17.28515625" style="21" bestFit="1" customWidth="1"/>
    <col min="4" max="4" width="19.42578125" style="21" customWidth="1"/>
    <col min="5" max="5" width="18.140625" bestFit="1" customWidth="1"/>
    <col min="6" max="6" width="13.28515625" bestFit="1" customWidth="1"/>
  </cols>
  <sheetData>
    <row r="5" spans="1:4" x14ac:dyDescent="0.25">
      <c r="A5" s="12" t="s">
        <v>71</v>
      </c>
      <c r="B5" s="21" t="s">
        <v>80</v>
      </c>
      <c r="C5" s="21" t="s">
        <v>81</v>
      </c>
      <c r="D5" s="22" t="s">
        <v>82</v>
      </c>
    </row>
    <row r="6" spans="1:4" x14ac:dyDescent="0.25">
      <c r="A6" s="13" t="s">
        <v>16</v>
      </c>
      <c r="B6" s="21">
        <v>79550000</v>
      </c>
      <c r="C6" s="21">
        <v>73000000</v>
      </c>
      <c r="D6" s="21">
        <v>6550000</v>
      </c>
    </row>
    <row r="7" spans="1:4" x14ac:dyDescent="0.25">
      <c r="A7" s="13" t="s">
        <v>17</v>
      </c>
      <c r="B7" s="21">
        <v>3063000</v>
      </c>
      <c r="C7" s="21">
        <v>2000000</v>
      </c>
      <c r="D7" s="21">
        <v>1063000</v>
      </c>
    </row>
    <row r="8" spans="1:4" x14ac:dyDescent="0.25">
      <c r="A8" s="13" t="s">
        <v>18</v>
      </c>
      <c r="B8" s="21">
        <v>4144000</v>
      </c>
      <c r="C8" s="21">
        <v>3280000</v>
      </c>
      <c r="D8" s="21">
        <v>864000</v>
      </c>
    </row>
    <row r="9" spans="1:4" x14ac:dyDescent="0.25">
      <c r="A9" s="13" t="s">
        <v>19</v>
      </c>
      <c r="B9" s="21">
        <v>18260000</v>
      </c>
      <c r="C9" s="21">
        <v>18000000</v>
      </c>
      <c r="D9" s="21">
        <v>260000</v>
      </c>
    </row>
    <row r="10" spans="1:4" x14ac:dyDescent="0.25">
      <c r="A10" s="13" t="s">
        <v>20</v>
      </c>
      <c r="B10" s="21">
        <v>7700500</v>
      </c>
      <c r="C10" s="21">
        <v>6800000</v>
      </c>
      <c r="D10" s="21">
        <v>900500</v>
      </c>
    </row>
    <row r="11" spans="1:4" x14ac:dyDescent="0.25">
      <c r="A11" s="13" t="s">
        <v>21</v>
      </c>
      <c r="B11" s="21">
        <v>22673000</v>
      </c>
      <c r="C11" s="21">
        <v>20000000</v>
      </c>
      <c r="D11" s="21">
        <v>2673000</v>
      </c>
    </row>
    <row r="12" spans="1:4" x14ac:dyDescent="0.25">
      <c r="A12" s="13" t="s">
        <v>22</v>
      </c>
      <c r="B12" s="21">
        <v>7187000</v>
      </c>
      <c r="C12" s="21">
        <v>5364000</v>
      </c>
      <c r="D12" s="21">
        <v>1823000</v>
      </c>
    </row>
    <row r="13" spans="1:4" x14ac:dyDescent="0.25">
      <c r="A13" s="13" t="s">
        <v>23</v>
      </c>
      <c r="B13" s="21">
        <v>5630000</v>
      </c>
      <c r="C13" s="21">
        <v>7000000</v>
      </c>
      <c r="D13" s="21">
        <v>-1370000</v>
      </c>
    </row>
    <row r="14" spans="1:4" x14ac:dyDescent="0.25">
      <c r="A14" s="13" t="s">
        <v>9</v>
      </c>
      <c r="B14" s="21">
        <v>22241000</v>
      </c>
      <c r="C14" s="21">
        <v>22000000</v>
      </c>
      <c r="D14" s="21">
        <v>241000</v>
      </c>
    </row>
    <row r="15" spans="1:4" x14ac:dyDescent="0.25">
      <c r="A15" s="13" t="s">
        <v>10</v>
      </c>
      <c r="B15" s="21">
        <v>1517500</v>
      </c>
      <c r="C15" s="21">
        <v>1520000</v>
      </c>
      <c r="D15" s="21">
        <v>-2500</v>
      </c>
    </row>
    <row r="16" spans="1:4" x14ac:dyDescent="0.25">
      <c r="A16" s="13" t="s">
        <v>11</v>
      </c>
      <c r="B16" s="21">
        <v>11441000</v>
      </c>
      <c r="C16" s="21">
        <v>6000000</v>
      </c>
      <c r="D16" s="21">
        <v>5441000</v>
      </c>
    </row>
    <row r="17" spans="1:4" x14ac:dyDescent="0.25">
      <c r="A17" s="13" t="s">
        <v>12</v>
      </c>
      <c r="B17" s="21">
        <v>5757000</v>
      </c>
      <c r="D17" s="21">
        <v>5757000</v>
      </c>
    </row>
    <row r="18" spans="1:4" x14ac:dyDescent="0.25">
      <c r="A18" s="13" t="s">
        <v>13</v>
      </c>
      <c r="B18" s="21">
        <v>1275000</v>
      </c>
      <c r="C18" s="21">
        <v>1000000</v>
      </c>
      <c r="D18" s="21">
        <v>275000</v>
      </c>
    </row>
    <row r="19" spans="1:4" x14ac:dyDescent="0.25">
      <c r="A19" s="13" t="s">
        <v>14</v>
      </c>
      <c r="B19" s="21">
        <v>5927000</v>
      </c>
      <c r="D19" s="21">
        <v>5927000</v>
      </c>
    </row>
    <row r="20" spans="1:4" x14ac:dyDescent="0.25">
      <c r="A20" s="13" t="s">
        <v>15</v>
      </c>
      <c r="B20" s="21">
        <v>18784500</v>
      </c>
      <c r="C20" s="21">
        <v>12000000</v>
      </c>
      <c r="D20" s="21">
        <v>6784500</v>
      </c>
    </row>
    <row r="21" spans="1:4" x14ac:dyDescent="0.25">
      <c r="A21" s="13" t="s">
        <v>72</v>
      </c>
      <c r="B21" s="21">
        <v>215150500</v>
      </c>
      <c r="C21" s="21">
        <v>177964000</v>
      </c>
      <c r="D21" s="21">
        <v>37186500</v>
      </c>
    </row>
  </sheetData>
  <conditionalFormatting pivot="1" sqref="D6:D20">
    <cfRule type="expression" dxfId="6" priority="3">
      <formula>D6&lt;0</formula>
    </cfRule>
  </conditionalFormatting>
  <conditionalFormatting pivot="1" sqref="D6:D20">
    <cfRule type="expression" dxfId="5" priority="2">
      <formula>D6&gt;0</formula>
    </cfRule>
  </conditionalFormatting>
  <conditionalFormatting pivot="1" sqref="D6:D20">
    <cfRule type="expression" dxfId="4" priority="1">
      <formula>AND(D6&gt;2000000,D6=B6)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5:P14"/>
  <sheetViews>
    <sheetView workbookViewId="0">
      <selection activeCell="H20" sqref="H20"/>
    </sheetView>
  </sheetViews>
  <sheetFormatPr baseColWidth="10" defaultColWidth="9.140625" defaultRowHeight="15" x14ac:dyDescent="0.25"/>
  <sheetData>
    <row r="5" spans="1:16" x14ac:dyDescent="0.25">
      <c r="A5" t="s">
        <v>70</v>
      </c>
    </row>
    <row r="8" spans="1:16" x14ac:dyDescent="0.25">
      <c r="A8" t="s">
        <v>83</v>
      </c>
      <c r="P8" t="s">
        <v>87</v>
      </c>
    </row>
    <row r="10" spans="1:16" x14ac:dyDescent="0.25">
      <c r="A10" t="s">
        <v>84</v>
      </c>
      <c r="P10" t="s">
        <v>86</v>
      </c>
    </row>
    <row r="12" spans="1:16" x14ac:dyDescent="0.25">
      <c r="A12" t="s">
        <v>85</v>
      </c>
      <c r="P12" t="s">
        <v>88</v>
      </c>
    </row>
    <row r="14" spans="1:16" x14ac:dyDescent="0.25">
      <c r="A1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agence1</vt:lpstr>
      <vt:lpstr>Feuil3</vt:lpstr>
      <vt:lpstr>tcd</vt:lpstr>
      <vt:lpstr>bd</vt:lpstr>
      <vt:lpstr>tcd (2)</vt:lpstr>
      <vt:lpstr>tcd (3)</vt:lpstr>
      <vt:lpstr>tcd (4)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2016-03-17T18:24:35Z</dcterms:modified>
</cp:coreProperties>
</file>