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20" windowWidth="23400" windowHeight="9780"/>
  </bookViews>
  <sheets>
    <sheet name="les mois" sheetId="1" r:id="rId1"/>
    <sheet name="récap annuell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  <c r="E92"/>
  <c r="G92"/>
  <c r="I92"/>
  <c r="K92"/>
  <c r="M92"/>
  <c r="O92"/>
  <c r="Q92"/>
  <c r="S92"/>
  <c r="U92"/>
  <c r="W92"/>
  <c r="Y92"/>
  <c r="AA92"/>
  <c r="AC92"/>
  <c r="AE92"/>
  <c r="AG92"/>
  <c r="AI92"/>
  <c r="AK92"/>
  <c r="AM92"/>
  <c r="AO92"/>
  <c r="AQ92"/>
  <c r="AS92"/>
  <c r="AU92"/>
  <c r="AW92"/>
  <c r="AY92"/>
  <c r="BA92"/>
  <c r="BC92"/>
  <c r="BE92"/>
  <c r="BG92"/>
  <c r="BI92"/>
  <c r="BK92"/>
  <c r="E93"/>
  <c r="G93"/>
  <c r="I93"/>
  <c r="K93"/>
  <c r="M93"/>
  <c r="O93"/>
  <c r="Q93"/>
  <c r="S93"/>
  <c r="U93"/>
  <c r="W93"/>
  <c r="Y93"/>
  <c r="AA93"/>
  <c r="AC93"/>
  <c r="AE93"/>
  <c r="AG93"/>
  <c r="AI93"/>
  <c r="AK93"/>
  <c r="AM93"/>
  <c r="AO93"/>
  <c r="AQ93"/>
  <c r="AS93"/>
  <c r="AU93"/>
  <c r="AW93"/>
  <c r="AY93"/>
  <c r="BA93"/>
  <c r="BC93"/>
  <c r="BE93"/>
  <c r="BG93"/>
  <c r="BI93"/>
  <c r="BK93"/>
  <c r="E94"/>
  <c r="G94"/>
  <c r="I94"/>
  <c r="K94"/>
  <c r="M94"/>
  <c r="O94"/>
  <c r="Q94"/>
  <c r="S94"/>
  <c r="U94"/>
  <c r="W94"/>
  <c r="Y94"/>
  <c r="AA94"/>
  <c r="AC94"/>
  <c r="AE94"/>
  <c r="AG94"/>
  <c r="AI94"/>
  <c r="AK94"/>
  <c r="AM94"/>
  <c r="AO94"/>
  <c r="AQ94"/>
  <c r="AS94"/>
  <c r="AU94"/>
  <c r="AW94"/>
  <c r="AY94"/>
  <c r="BA94"/>
  <c r="BC94"/>
  <c r="BE94"/>
  <c r="BG94"/>
  <c r="BI94"/>
  <c r="BK94"/>
  <c r="E95"/>
  <c r="G95"/>
  <c r="I95"/>
  <c r="K95"/>
  <c r="M95"/>
  <c r="O95"/>
  <c r="Q95"/>
  <c r="S95"/>
  <c r="U95"/>
  <c r="W95"/>
  <c r="Y95"/>
  <c r="AA95"/>
  <c r="AC95"/>
  <c r="AE95"/>
  <c r="AG95"/>
  <c r="AI95"/>
  <c r="AK95"/>
  <c r="AM95"/>
  <c r="AO95"/>
  <c r="AQ95"/>
  <c r="AS95"/>
  <c r="AU95"/>
  <c r="AW95"/>
  <c r="AY95"/>
  <c r="BA95"/>
  <c r="BC95"/>
  <c r="BE95"/>
  <c r="BG95"/>
  <c r="BI95"/>
  <c r="BK95"/>
  <c r="E96"/>
  <c r="G96"/>
  <c r="I96"/>
  <c r="K96"/>
  <c r="M96"/>
  <c r="O96"/>
  <c r="Q96"/>
  <c r="S96"/>
  <c r="U96"/>
  <c r="W96"/>
  <c r="Y96"/>
  <c r="AA96"/>
  <c r="AC96"/>
  <c r="AE96"/>
  <c r="AG96"/>
  <c r="AI96"/>
  <c r="AK96"/>
  <c r="AM96"/>
  <c r="AO96"/>
  <c r="AQ96"/>
  <c r="AS96"/>
  <c r="AU96"/>
  <c r="AW96"/>
  <c r="AY96"/>
  <c r="BA96"/>
  <c r="BC96"/>
  <c r="BE96"/>
  <c r="BG96"/>
  <c r="BI96"/>
  <c r="BK96"/>
  <c r="E84"/>
  <c r="G84"/>
  <c r="I84"/>
  <c r="K84"/>
  <c r="M84"/>
  <c r="O84"/>
  <c r="Q84"/>
  <c r="S84"/>
  <c r="U84"/>
  <c r="W84"/>
  <c r="Y84"/>
  <c r="AA84"/>
  <c r="AC84"/>
  <c r="AE84"/>
  <c r="AG84"/>
  <c r="AI84"/>
  <c r="AK84"/>
  <c r="AM84"/>
  <c r="AO84"/>
  <c r="AQ84"/>
  <c r="AS84"/>
  <c r="AU84"/>
  <c r="AW84"/>
  <c r="AY84"/>
  <c r="BA84"/>
  <c r="BC84"/>
  <c r="BE84"/>
  <c r="BG84"/>
  <c r="BI84"/>
  <c r="E85"/>
  <c r="G85"/>
  <c r="I85"/>
  <c r="K85"/>
  <c r="M85"/>
  <c r="O85"/>
  <c r="Q85"/>
  <c r="S85"/>
  <c r="U85"/>
  <c r="W85"/>
  <c r="Y85"/>
  <c r="AA85"/>
  <c r="AC85"/>
  <c r="AE85"/>
  <c r="AG85"/>
  <c r="AI85"/>
  <c r="AK85"/>
  <c r="AM85"/>
  <c r="AO85"/>
  <c r="AQ85"/>
  <c r="AS85"/>
  <c r="AU85"/>
  <c r="AW85"/>
  <c r="AY85"/>
  <c r="BA85"/>
  <c r="BC85"/>
  <c r="BE85"/>
  <c r="BG85"/>
  <c r="BI85"/>
  <c r="E86"/>
  <c r="G86"/>
  <c r="I86"/>
  <c r="K86"/>
  <c r="M86"/>
  <c r="O86"/>
  <c r="Q86"/>
  <c r="S86"/>
  <c r="U86"/>
  <c r="W86"/>
  <c r="Y86"/>
  <c r="AA86"/>
  <c r="AC86"/>
  <c r="AE86"/>
  <c r="AG86"/>
  <c r="AI86"/>
  <c r="AK86"/>
  <c r="AM86"/>
  <c r="AO86"/>
  <c r="AQ86"/>
  <c r="AS86"/>
  <c r="AU86"/>
  <c r="AW86"/>
  <c r="AY86"/>
  <c r="BA86"/>
  <c r="BC86"/>
  <c r="BE86"/>
  <c r="BG86"/>
  <c r="BI86"/>
  <c r="E87"/>
  <c r="G87"/>
  <c r="I87"/>
  <c r="K87"/>
  <c r="M87"/>
  <c r="O87"/>
  <c r="Q87"/>
  <c r="S87"/>
  <c r="U87"/>
  <c r="W87"/>
  <c r="Y87"/>
  <c r="AA87"/>
  <c r="AC87"/>
  <c r="AE87"/>
  <c r="AG87"/>
  <c r="AI87"/>
  <c r="AK87"/>
  <c r="AM87"/>
  <c r="AO87"/>
  <c r="AQ87"/>
  <c r="AS87"/>
  <c r="AU87"/>
  <c r="AW87"/>
  <c r="AY87"/>
  <c r="BA87"/>
  <c r="BC87"/>
  <c r="BE87"/>
  <c r="BG87"/>
  <c r="BI87"/>
  <c r="E88"/>
  <c r="G88"/>
  <c r="I88"/>
  <c r="K88"/>
  <c r="M88"/>
  <c r="O88"/>
  <c r="Q88"/>
  <c r="S88"/>
  <c r="U88"/>
  <c r="W88"/>
  <c r="Y88"/>
  <c r="AA88"/>
  <c r="AC88"/>
  <c r="AE88"/>
  <c r="AG88"/>
  <c r="AI88"/>
  <c r="AK88"/>
  <c r="AM88"/>
  <c r="AO88"/>
  <c r="AQ88"/>
  <c r="AS88"/>
  <c r="AU88"/>
  <c r="AW88"/>
  <c r="AY88"/>
  <c r="BA88"/>
  <c r="BC88"/>
  <c r="BE88"/>
  <c r="BG88"/>
  <c r="BI88"/>
  <c r="E76"/>
  <c r="G76"/>
  <c r="I76"/>
  <c r="K76"/>
  <c r="M76"/>
  <c r="O76"/>
  <c r="Q76"/>
  <c r="S76"/>
  <c r="U76"/>
  <c r="W76"/>
  <c r="Y76"/>
  <c r="AA76"/>
  <c r="AC76"/>
  <c r="AE76"/>
  <c r="AG76"/>
  <c r="AI76"/>
  <c r="AK76"/>
  <c r="AM76"/>
  <c r="AO76"/>
  <c r="AQ76"/>
  <c r="AS76"/>
  <c r="AU76"/>
  <c r="AW76"/>
  <c r="AY76"/>
  <c r="BA76"/>
  <c r="BC76"/>
  <c r="BE76"/>
  <c r="BG76"/>
  <c r="BI76"/>
  <c r="BK76"/>
  <c r="E77"/>
  <c r="G77"/>
  <c r="I77"/>
  <c r="K77"/>
  <c r="M77"/>
  <c r="O77"/>
  <c r="Q77"/>
  <c r="S77"/>
  <c r="U77"/>
  <c r="W77"/>
  <c r="Y77"/>
  <c r="AA77"/>
  <c r="AC77"/>
  <c r="AE77"/>
  <c r="AG77"/>
  <c r="AI77"/>
  <c r="AK77"/>
  <c r="AM77"/>
  <c r="AO77"/>
  <c r="AQ77"/>
  <c r="AS77"/>
  <c r="AU77"/>
  <c r="AW77"/>
  <c r="AY77"/>
  <c r="BA77"/>
  <c r="BC77"/>
  <c r="BE77"/>
  <c r="BG77"/>
  <c r="BI77"/>
  <c r="BK77"/>
  <c r="E78"/>
  <c r="G78"/>
  <c r="I78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U78"/>
  <c r="AW78"/>
  <c r="AY78"/>
  <c r="BA78"/>
  <c r="BC78"/>
  <c r="BE78"/>
  <c r="BG78"/>
  <c r="BI78"/>
  <c r="BK78"/>
  <c r="E79"/>
  <c r="G79"/>
  <c r="I79"/>
  <c r="K79"/>
  <c r="M79"/>
  <c r="O79"/>
  <c r="Q79"/>
  <c r="S79"/>
  <c r="U79"/>
  <c r="W79"/>
  <c r="Y79"/>
  <c r="AA79"/>
  <c r="AC79"/>
  <c r="AE79"/>
  <c r="AG79"/>
  <c r="AI79"/>
  <c r="AK79"/>
  <c r="AM79"/>
  <c r="AO79"/>
  <c r="AQ79"/>
  <c r="AS79"/>
  <c r="AU79"/>
  <c r="AW79"/>
  <c r="AY79"/>
  <c r="BA79"/>
  <c r="BC79"/>
  <c r="BE79"/>
  <c r="BG79"/>
  <c r="BI79"/>
  <c r="BK79"/>
  <c r="E80"/>
  <c r="G80"/>
  <c r="I80"/>
  <c r="K80"/>
  <c r="M80"/>
  <c r="O80"/>
  <c r="Q80"/>
  <c r="S80"/>
  <c r="U80"/>
  <c r="W80"/>
  <c r="Y80"/>
  <c r="AA80"/>
  <c r="AC80"/>
  <c r="AE80"/>
  <c r="AG80"/>
  <c r="AI80"/>
  <c r="AK80"/>
  <c r="AM80"/>
  <c r="AO80"/>
  <c r="AQ80"/>
  <c r="AS80"/>
  <c r="AU80"/>
  <c r="AW80"/>
  <c r="AY80"/>
  <c r="BA80"/>
  <c r="BC80"/>
  <c r="BE80"/>
  <c r="BG80"/>
  <c r="BI80"/>
  <c r="BK80"/>
  <c r="E68"/>
  <c r="G68"/>
  <c r="I68"/>
  <c r="K68"/>
  <c r="M68"/>
  <c r="O68"/>
  <c r="Q68"/>
  <c r="S68"/>
  <c r="U68"/>
  <c r="W68"/>
  <c r="Y68"/>
  <c r="AA68"/>
  <c r="AC68"/>
  <c r="AE68"/>
  <c r="AG68"/>
  <c r="AI68"/>
  <c r="AK68"/>
  <c r="AM68"/>
  <c r="AO68"/>
  <c r="AQ68"/>
  <c r="AS68"/>
  <c r="AU68"/>
  <c r="AW68"/>
  <c r="AY68"/>
  <c r="BA68"/>
  <c r="BC68"/>
  <c r="BE68"/>
  <c r="BG68"/>
  <c r="BI68"/>
  <c r="E69"/>
  <c r="G69"/>
  <c r="I69"/>
  <c r="K69"/>
  <c r="M69"/>
  <c r="O69"/>
  <c r="Q69"/>
  <c r="S69"/>
  <c r="U69"/>
  <c r="W69"/>
  <c r="Y69"/>
  <c r="AA69"/>
  <c r="AC69"/>
  <c r="AE69"/>
  <c r="AG69"/>
  <c r="AI69"/>
  <c r="AK69"/>
  <c r="AM69"/>
  <c r="AO69"/>
  <c r="AQ69"/>
  <c r="AS69"/>
  <c r="AU69"/>
  <c r="AW69"/>
  <c r="AY69"/>
  <c r="BA69"/>
  <c r="BC69"/>
  <c r="BE69"/>
  <c r="BG69"/>
  <c r="BI69"/>
  <c r="E70"/>
  <c r="G70"/>
  <c r="I70"/>
  <c r="K70"/>
  <c r="M70"/>
  <c r="O70"/>
  <c r="Q70"/>
  <c r="S70"/>
  <c r="U70"/>
  <c r="W70"/>
  <c r="Y70"/>
  <c r="AA70"/>
  <c r="AC70"/>
  <c r="AE70"/>
  <c r="AG70"/>
  <c r="AI70"/>
  <c r="AK70"/>
  <c r="AM70"/>
  <c r="AO70"/>
  <c r="AQ70"/>
  <c r="AS70"/>
  <c r="AU70"/>
  <c r="AW70"/>
  <c r="AY70"/>
  <c r="BA70"/>
  <c r="BC70"/>
  <c r="BE70"/>
  <c r="BG70"/>
  <c r="BI70"/>
  <c r="E71"/>
  <c r="G71"/>
  <c r="I71"/>
  <c r="K71"/>
  <c r="M71"/>
  <c r="O71"/>
  <c r="Q71"/>
  <c r="S71"/>
  <c r="U71"/>
  <c r="W71"/>
  <c r="Y71"/>
  <c r="AA71"/>
  <c r="AC71"/>
  <c r="AE71"/>
  <c r="AG71"/>
  <c r="AI71"/>
  <c r="AK71"/>
  <c r="AM71"/>
  <c r="AO71"/>
  <c r="AQ71"/>
  <c r="AS71"/>
  <c r="AU71"/>
  <c r="AW71"/>
  <c r="AY71"/>
  <c r="BA71"/>
  <c r="BC71"/>
  <c r="BE71"/>
  <c r="BG71"/>
  <c r="BI71"/>
  <c r="E72"/>
  <c r="G72"/>
  <c r="I72"/>
  <c r="K72"/>
  <c r="M72"/>
  <c r="O72"/>
  <c r="Q72"/>
  <c r="S72"/>
  <c r="U72"/>
  <c r="W72"/>
  <c r="Y72"/>
  <c r="AA72"/>
  <c r="AC72"/>
  <c r="AE72"/>
  <c r="AG72"/>
  <c r="AI72"/>
  <c r="AK72"/>
  <c r="AM72"/>
  <c r="AO72"/>
  <c r="AQ72"/>
  <c r="AS72"/>
  <c r="AU72"/>
  <c r="AW72"/>
  <c r="AY72"/>
  <c r="BA72"/>
  <c r="BC72"/>
  <c r="BE72"/>
  <c r="BG72"/>
  <c r="BI72"/>
  <c r="E60"/>
  <c r="G60"/>
  <c r="I60"/>
  <c r="K60"/>
  <c r="M60"/>
  <c r="O60"/>
  <c r="Q60"/>
  <c r="S60"/>
  <c r="U60"/>
  <c r="W60"/>
  <c r="Y60"/>
  <c r="AA60"/>
  <c r="AC60"/>
  <c r="AE60"/>
  <c r="AG60"/>
  <c r="AI60"/>
  <c r="AK60"/>
  <c r="AM60"/>
  <c r="AO60"/>
  <c r="AQ60"/>
  <c r="AS60"/>
  <c r="AU60"/>
  <c r="AW60"/>
  <c r="AY60"/>
  <c r="BA60"/>
  <c r="BC60"/>
  <c r="BE60"/>
  <c r="BG60"/>
  <c r="BI60"/>
  <c r="BK60"/>
  <c r="E61"/>
  <c r="G61"/>
  <c r="I61"/>
  <c r="K61"/>
  <c r="M61"/>
  <c r="O61"/>
  <c r="Q61"/>
  <c r="S61"/>
  <c r="U61"/>
  <c r="W61"/>
  <c r="Y61"/>
  <c r="AA61"/>
  <c r="AC61"/>
  <c r="AE61"/>
  <c r="AG61"/>
  <c r="AI61"/>
  <c r="AK61"/>
  <c r="AM61"/>
  <c r="AO61"/>
  <c r="AQ61"/>
  <c r="AS61"/>
  <c r="AU61"/>
  <c r="AW61"/>
  <c r="AY61"/>
  <c r="BA61"/>
  <c r="BC61"/>
  <c r="BE61"/>
  <c r="BG61"/>
  <c r="BI61"/>
  <c r="BK61"/>
  <c r="E62"/>
  <c r="G62"/>
  <c r="I62"/>
  <c r="K62"/>
  <c r="M62"/>
  <c r="O62"/>
  <c r="Q62"/>
  <c r="S62"/>
  <c r="U62"/>
  <c r="W62"/>
  <c r="Y62"/>
  <c r="AA62"/>
  <c r="AC62"/>
  <c r="AE62"/>
  <c r="AG62"/>
  <c r="AI62"/>
  <c r="AK62"/>
  <c r="AM62"/>
  <c r="AO62"/>
  <c r="AQ62"/>
  <c r="AS62"/>
  <c r="AU62"/>
  <c r="AW62"/>
  <c r="AY62"/>
  <c r="BA62"/>
  <c r="BC62"/>
  <c r="BE62"/>
  <c r="BG62"/>
  <c r="BI62"/>
  <c r="BK62"/>
  <c r="E63"/>
  <c r="G63"/>
  <c r="I63"/>
  <c r="K63"/>
  <c r="M63"/>
  <c r="O63"/>
  <c r="Q63"/>
  <c r="S63"/>
  <c r="U63"/>
  <c r="W63"/>
  <c r="Y63"/>
  <c r="AA63"/>
  <c r="AC63"/>
  <c r="AE63"/>
  <c r="AG63"/>
  <c r="AI63"/>
  <c r="AK63"/>
  <c r="AM63"/>
  <c r="AO63"/>
  <c r="AQ63"/>
  <c r="AS63"/>
  <c r="AU63"/>
  <c r="AW63"/>
  <c r="AY63"/>
  <c r="BA63"/>
  <c r="BC63"/>
  <c r="BE63"/>
  <c r="BG63"/>
  <c r="BI63"/>
  <c r="BK63"/>
  <c r="E64"/>
  <c r="G64"/>
  <c r="I64"/>
  <c r="K64"/>
  <c r="M64"/>
  <c r="O64"/>
  <c r="Q64"/>
  <c r="S64"/>
  <c r="U64"/>
  <c r="W64"/>
  <c r="Y64"/>
  <c r="AA64"/>
  <c r="AC64"/>
  <c r="AE64"/>
  <c r="AG64"/>
  <c r="AI64"/>
  <c r="AK64"/>
  <c r="AM64"/>
  <c r="AO64"/>
  <c r="AQ64"/>
  <c r="AS64"/>
  <c r="AU64"/>
  <c r="AW64"/>
  <c r="AY64"/>
  <c r="BA64"/>
  <c r="BC64"/>
  <c r="BE64"/>
  <c r="BG64"/>
  <c r="BI64"/>
  <c r="BK64"/>
  <c r="E52"/>
  <c r="G52"/>
  <c r="I52"/>
  <c r="K52"/>
  <c r="M52"/>
  <c r="O52"/>
  <c r="Q52"/>
  <c r="S52"/>
  <c r="U52"/>
  <c r="W52"/>
  <c r="Y52"/>
  <c r="AA52"/>
  <c r="AC52"/>
  <c r="AE52"/>
  <c r="AG52"/>
  <c r="AI52"/>
  <c r="AK52"/>
  <c r="AM52"/>
  <c r="AO52"/>
  <c r="AQ52"/>
  <c r="AS52"/>
  <c r="AU52"/>
  <c r="AW52"/>
  <c r="AY52"/>
  <c r="BA52"/>
  <c r="BC52"/>
  <c r="BE52"/>
  <c r="BG52"/>
  <c r="BI52"/>
  <c r="BK52"/>
  <c r="E53"/>
  <c r="G53"/>
  <c r="I53"/>
  <c r="K53"/>
  <c r="M53"/>
  <c r="O53"/>
  <c r="Q53"/>
  <c r="S53"/>
  <c r="U53"/>
  <c r="W53"/>
  <c r="Y53"/>
  <c r="AA53"/>
  <c r="AC53"/>
  <c r="AE53"/>
  <c r="AG53"/>
  <c r="AI53"/>
  <c r="AK53"/>
  <c r="AM53"/>
  <c r="AO53"/>
  <c r="AQ53"/>
  <c r="AS53"/>
  <c r="AU53"/>
  <c r="AW53"/>
  <c r="AY53"/>
  <c r="BA53"/>
  <c r="BC53"/>
  <c r="BE53"/>
  <c r="BG53"/>
  <c r="BI53"/>
  <c r="BK53"/>
  <c r="E54"/>
  <c r="G54"/>
  <c r="I54"/>
  <c r="K54"/>
  <c r="M54"/>
  <c r="O54"/>
  <c r="Q54"/>
  <c r="S54"/>
  <c r="U54"/>
  <c r="W54"/>
  <c r="Y54"/>
  <c r="AA54"/>
  <c r="AC54"/>
  <c r="AE54"/>
  <c r="AG54"/>
  <c r="AI54"/>
  <c r="AK54"/>
  <c r="AM54"/>
  <c r="AO54"/>
  <c r="AQ54"/>
  <c r="AS54"/>
  <c r="AU54"/>
  <c r="AW54"/>
  <c r="AY54"/>
  <c r="BA54"/>
  <c r="BC54"/>
  <c r="BE54"/>
  <c r="BG54"/>
  <c r="BI54"/>
  <c r="BK54"/>
  <c r="E55"/>
  <c r="G55"/>
  <c r="I55"/>
  <c r="K55"/>
  <c r="M55"/>
  <c r="O55"/>
  <c r="Q55"/>
  <c r="S55"/>
  <c r="U55"/>
  <c r="W55"/>
  <c r="Y55"/>
  <c r="AA55"/>
  <c r="AC55"/>
  <c r="AE55"/>
  <c r="AG55"/>
  <c r="AI55"/>
  <c r="AK55"/>
  <c r="AM55"/>
  <c r="AO55"/>
  <c r="AQ55"/>
  <c r="AS55"/>
  <c r="AU55"/>
  <c r="AW55"/>
  <c r="AY55"/>
  <c r="BA55"/>
  <c r="BC55"/>
  <c r="BE55"/>
  <c r="BG55"/>
  <c r="BI55"/>
  <c r="BK55"/>
  <c r="E56"/>
  <c r="G56"/>
  <c r="I56"/>
  <c r="K56"/>
  <c r="M56"/>
  <c r="O56"/>
  <c r="Q56"/>
  <c r="S56"/>
  <c r="U56"/>
  <c r="W56"/>
  <c r="Y56"/>
  <c r="AA56"/>
  <c r="AC56"/>
  <c r="AE56"/>
  <c r="AG56"/>
  <c r="AI56"/>
  <c r="AK56"/>
  <c r="AM56"/>
  <c r="AO56"/>
  <c r="AQ56"/>
  <c r="AS56"/>
  <c r="AU56"/>
  <c r="AW56"/>
  <c r="AY56"/>
  <c r="BA56"/>
  <c r="BC56"/>
  <c r="BE56"/>
  <c r="BG56"/>
  <c r="BI56"/>
  <c r="BK56"/>
  <c r="E44"/>
  <c r="G44"/>
  <c r="I44"/>
  <c r="K44"/>
  <c r="M44"/>
  <c r="O44"/>
  <c r="Q44"/>
  <c r="S44"/>
  <c r="U44"/>
  <c r="W44"/>
  <c r="Y44"/>
  <c r="AA44"/>
  <c r="AC44"/>
  <c r="AE44"/>
  <c r="AG44"/>
  <c r="AI44"/>
  <c r="AK44"/>
  <c r="AM44"/>
  <c r="AO44"/>
  <c r="AQ44"/>
  <c r="AS44"/>
  <c r="AU44"/>
  <c r="AW44"/>
  <c r="AY44"/>
  <c r="BA44"/>
  <c r="BC44"/>
  <c r="BE44"/>
  <c r="BG44"/>
  <c r="BI44"/>
  <c r="E45"/>
  <c r="G45"/>
  <c r="I45"/>
  <c r="K45"/>
  <c r="M45"/>
  <c r="O45"/>
  <c r="Q45"/>
  <c r="S45"/>
  <c r="U45"/>
  <c r="W45"/>
  <c r="Y45"/>
  <c r="AA45"/>
  <c r="AC45"/>
  <c r="AE45"/>
  <c r="AG45"/>
  <c r="AI45"/>
  <c r="AK45"/>
  <c r="AM45"/>
  <c r="AO45"/>
  <c r="AQ45"/>
  <c r="AS45"/>
  <c r="AU45"/>
  <c r="AW45"/>
  <c r="AY45"/>
  <c r="BA45"/>
  <c r="BC45"/>
  <c r="BE45"/>
  <c r="BG45"/>
  <c r="BI45"/>
  <c r="E46"/>
  <c r="G46"/>
  <c r="I46"/>
  <c r="K46"/>
  <c r="M46"/>
  <c r="O46"/>
  <c r="Q46"/>
  <c r="S46"/>
  <c r="U46"/>
  <c r="W46"/>
  <c r="Y46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BI46"/>
  <c r="E47"/>
  <c r="G47"/>
  <c r="I47"/>
  <c r="K47"/>
  <c r="M47"/>
  <c r="O47"/>
  <c r="Q47"/>
  <c r="S47"/>
  <c r="U47"/>
  <c r="W47"/>
  <c r="Y47"/>
  <c r="AA47"/>
  <c r="AC47"/>
  <c r="AE47"/>
  <c r="AG47"/>
  <c r="AI47"/>
  <c r="AK47"/>
  <c r="AM47"/>
  <c r="AO47"/>
  <c r="AQ47"/>
  <c r="AS47"/>
  <c r="AU47"/>
  <c r="AW47"/>
  <c r="AY47"/>
  <c r="BA47"/>
  <c r="BC47"/>
  <c r="BE47"/>
  <c r="BG47"/>
  <c r="BI47"/>
  <c r="E48"/>
  <c r="G48"/>
  <c r="I48"/>
  <c r="K48"/>
  <c r="M48"/>
  <c r="O48"/>
  <c r="Q48"/>
  <c r="S48"/>
  <c r="U48"/>
  <c r="W48"/>
  <c r="Y48"/>
  <c r="AA48"/>
  <c r="AC48"/>
  <c r="AE48"/>
  <c r="AG48"/>
  <c r="AI48"/>
  <c r="AK48"/>
  <c r="AM48"/>
  <c r="AO48"/>
  <c r="AQ48"/>
  <c r="AS48"/>
  <c r="AU48"/>
  <c r="AW48"/>
  <c r="AY48"/>
  <c r="BA48"/>
  <c r="BC48"/>
  <c r="BE48"/>
  <c r="BG48"/>
  <c r="BI48"/>
  <c r="E36"/>
  <c r="G36"/>
  <c r="I36"/>
  <c r="K36"/>
  <c r="M36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AY36"/>
  <c r="BA36"/>
  <c r="BC36"/>
  <c r="BE36"/>
  <c r="BG36"/>
  <c r="BI36"/>
  <c r="BK36"/>
  <c r="E37"/>
  <c r="G37"/>
  <c r="I37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BA37"/>
  <c r="BC37"/>
  <c r="BE37"/>
  <c r="BG37"/>
  <c r="BI37"/>
  <c r="BK37"/>
  <c r="E38"/>
  <c r="G38"/>
  <c r="I38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AY38"/>
  <c r="BA38"/>
  <c r="BC38"/>
  <c r="BE38"/>
  <c r="BG38"/>
  <c r="BI38"/>
  <c r="BK38"/>
  <c r="E39"/>
  <c r="G39"/>
  <c r="I39"/>
  <c r="K39"/>
  <c r="M39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BA39"/>
  <c r="BC39"/>
  <c r="BE39"/>
  <c r="BG39"/>
  <c r="BI39"/>
  <c r="BK39"/>
  <c r="E40"/>
  <c r="G40"/>
  <c r="I40"/>
  <c r="K40"/>
  <c r="M40"/>
  <c r="O40"/>
  <c r="Q40"/>
  <c r="S40"/>
  <c r="U40"/>
  <c r="W40"/>
  <c r="Y40"/>
  <c r="AA40"/>
  <c r="AC40"/>
  <c r="AE40"/>
  <c r="AG40"/>
  <c r="AI40"/>
  <c r="AK40"/>
  <c r="AM40"/>
  <c r="AO40"/>
  <c r="AQ40"/>
  <c r="AS40"/>
  <c r="AU40"/>
  <c r="AW40"/>
  <c r="AY40"/>
  <c r="BA40"/>
  <c r="BC40"/>
  <c r="BE40"/>
  <c r="BG40"/>
  <c r="BI40"/>
  <c r="BK40"/>
  <c r="E28"/>
  <c r="G28"/>
  <c r="I28"/>
  <c r="K28"/>
  <c r="M28"/>
  <c r="O28"/>
  <c r="Q28"/>
  <c r="S28"/>
  <c r="U28"/>
  <c r="W28"/>
  <c r="Y28"/>
  <c r="AA28"/>
  <c r="AC28"/>
  <c r="AE28"/>
  <c r="AG28"/>
  <c r="AI28"/>
  <c r="AK28"/>
  <c r="AM28"/>
  <c r="AO28"/>
  <c r="AQ28"/>
  <c r="AS28"/>
  <c r="AU28"/>
  <c r="AW28"/>
  <c r="AY28"/>
  <c r="BA28"/>
  <c r="BC28"/>
  <c r="BE28"/>
  <c r="BG28"/>
  <c r="BI28"/>
  <c r="E29"/>
  <c r="G29"/>
  <c r="I29"/>
  <c r="K29"/>
  <c r="M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A29"/>
  <c r="BC29"/>
  <c r="BE29"/>
  <c r="BG29"/>
  <c r="BI29"/>
  <c r="E30"/>
  <c r="G30"/>
  <c r="I30"/>
  <c r="K30"/>
  <c r="M30"/>
  <c r="O30"/>
  <c r="Q30"/>
  <c r="S30"/>
  <c r="U30"/>
  <c r="W30"/>
  <c r="Y30"/>
  <c r="AA30"/>
  <c r="AC30"/>
  <c r="AE30"/>
  <c r="AG30"/>
  <c r="AI30"/>
  <c r="AK30"/>
  <c r="AM30"/>
  <c r="AO30"/>
  <c r="AQ30"/>
  <c r="AS30"/>
  <c r="AU30"/>
  <c r="AW30"/>
  <c r="AY30"/>
  <c r="BA30"/>
  <c r="BC30"/>
  <c r="BE30"/>
  <c r="BG30"/>
  <c r="BI30"/>
  <c r="E31"/>
  <c r="G31"/>
  <c r="I31"/>
  <c r="K31"/>
  <c r="M31"/>
  <c r="O31"/>
  <c r="Q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BA31"/>
  <c r="BC31"/>
  <c r="BE31"/>
  <c r="BG31"/>
  <c r="BI31"/>
  <c r="E32"/>
  <c r="G32"/>
  <c r="I32"/>
  <c r="K32"/>
  <c r="M32"/>
  <c r="O32"/>
  <c r="Q32"/>
  <c r="S32"/>
  <c r="U32"/>
  <c r="W32"/>
  <c r="Y32"/>
  <c r="AA32"/>
  <c r="AC32"/>
  <c r="AE32"/>
  <c r="AG32"/>
  <c r="AI32"/>
  <c r="AK32"/>
  <c r="AM32"/>
  <c r="AO32"/>
  <c r="AQ32"/>
  <c r="AS32"/>
  <c r="AU32"/>
  <c r="AW32"/>
  <c r="AY32"/>
  <c r="BA32"/>
  <c r="BC32"/>
  <c r="BE32"/>
  <c r="BG32"/>
  <c r="BI32"/>
  <c r="E20"/>
  <c r="G20"/>
  <c r="I20"/>
  <c r="K20"/>
  <c r="M20"/>
  <c r="O20"/>
  <c r="Q20"/>
  <c r="S20"/>
  <c r="U20"/>
  <c r="W20"/>
  <c r="Y20"/>
  <c r="AA20"/>
  <c r="AC20"/>
  <c r="AE20"/>
  <c r="AG20"/>
  <c r="AI20"/>
  <c r="AK20"/>
  <c r="AM20"/>
  <c r="AO20"/>
  <c r="AQ20"/>
  <c r="AS20"/>
  <c r="AU20"/>
  <c r="AW20"/>
  <c r="AY20"/>
  <c r="BA20"/>
  <c r="BC20"/>
  <c r="BE20"/>
  <c r="BG20"/>
  <c r="BI20"/>
  <c r="BK20"/>
  <c r="E21"/>
  <c r="G21"/>
  <c r="I21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U21"/>
  <c r="AW21"/>
  <c r="AY21"/>
  <c r="BA21"/>
  <c r="BC21"/>
  <c r="BE21"/>
  <c r="BG21"/>
  <c r="BI21"/>
  <c r="BK21"/>
  <c r="E22"/>
  <c r="G22"/>
  <c r="I22"/>
  <c r="K22"/>
  <c r="M22"/>
  <c r="O22"/>
  <c r="Q22"/>
  <c r="S22"/>
  <c r="U22"/>
  <c r="W22"/>
  <c r="Y22"/>
  <c r="AA22"/>
  <c r="AC22"/>
  <c r="AE22"/>
  <c r="AG22"/>
  <c r="AI22"/>
  <c r="AK22"/>
  <c r="AM22"/>
  <c r="AO22"/>
  <c r="AQ22"/>
  <c r="AS22"/>
  <c r="AU22"/>
  <c r="AW22"/>
  <c r="AY22"/>
  <c r="BA22"/>
  <c r="BC22"/>
  <c r="BE22"/>
  <c r="BG22"/>
  <c r="BI22"/>
  <c r="BK22"/>
  <c r="E23"/>
  <c r="G23"/>
  <c r="I23"/>
  <c r="K23"/>
  <c r="M23"/>
  <c r="O23"/>
  <c r="Q23"/>
  <c r="S23"/>
  <c r="U23"/>
  <c r="W23"/>
  <c r="Y23"/>
  <c r="AA23"/>
  <c r="AC23"/>
  <c r="AE23"/>
  <c r="AG23"/>
  <c r="AI23"/>
  <c r="AK23"/>
  <c r="AM23"/>
  <c r="AO23"/>
  <c r="AQ23"/>
  <c r="AS23"/>
  <c r="AU23"/>
  <c r="AW23"/>
  <c r="AY23"/>
  <c r="BA23"/>
  <c r="BC23"/>
  <c r="BE23"/>
  <c r="BG23"/>
  <c r="BI23"/>
  <c r="BK23"/>
  <c r="E24"/>
  <c r="G24"/>
  <c r="I24"/>
  <c r="K24"/>
  <c r="M24"/>
  <c r="O24"/>
  <c r="Q24"/>
  <c r="S24"/>
  <c r="U24"/>
  <c r="W24"/>
  <c r="Y24"/>
  <c r="AA24"/>
  <c r="AC24"/>
  <c r="AE24"/>
  <c r="AG24"/>
  <c r="AI24"/>
  <c r="AK24"/>
  <c r="AM24"/>
  <c r="AO24"/>
  <c r="AQ24"/>
  <c r="AS24"/>
  <c r="AU24"/>
  <c r="AW24"/>
  <c r="AY24"/>
  <c r="BA24"/>
  <c r="BC24"/>
  <c r="BE24"/>
  <c r="BG24"/>
  <c r="BI24"/>
  <c r="BK24"/>
  <c r="E12"/>
  <c r="G12"/>
  <c r="I12"/>
  <c r="K12"/>
  <c r="M12"/>
  <c r="O12"/>
  <c r="Q12"/>
  <c r="S12"/>
  <c r="U12"/>
  <c r="W12"/>
  <c r="Y12"/>
  <c r="AA12"/>
  <c r="AC12"/>
  <c r="AE12"/>
  <c r="AG12"/>
  <c r="AI12"/>
  <c r="AK12"/>
  <c r="AM12"/>
  <c r="AO12"/>
  <c r="AQ12"/>
  <c r="AS12"/>
  <c r="AU12"/>
  <c r="AW12"/>
  <c r="AY12"/>
  <c r="BA12"/>
  <c r="BC12"/>
  <c r="BE12"/>
  <c r="BG12"/>
  <c r="E13"/>
  <c r="G13"/>
  <c r="I13"/>
  <c r="K13"/>
  <c r="M13"/>
  <c r="O13"/>
  <c r="Q13"/>
  <c r="S13"/>
  <c r="U13"/>
  <c r="W13"/>
  <c r="Y13"/>
  <c r="AA13"/>
  <c r="AC13"/>
  <c r="AE13"/>
  <c r="AG13"/>
  <c r="AI13"/>
  <c r="AK13"/>
  <c r="AM13"/>
  <c r="AO13"/>
  <c r="AQ13"/>
  <c r="AS13"/>
  <c r="AU13"/>
  <c r="AW13"/>
  <c r="AY13"/>
  <c r="BA13"/>
  <c r="BC13"/>
  <c r="BE13"/>
  <c r="BG13"/>
  <c r="E14"/>
  <c r="G14"/>
  <c r="I14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U14"/>
  <c r="AW14"/>
  <c r="AY14"/>
  <c r="BA14"/>
  <c r="BC14"/>
  <c r="BE14"/>
  <c r="BG14"/>
  <c r="E15"/>
  <c r="G15"/>
  <c r="I15"/>
  <c r="K15"/>
  <c r="M15"/>
  <c r="O15"/>
  <c r="Q15"/>
  <c r="S15"/>
  <c r="U15"/>
  <c r="W15"/>
  <c r="Y15"/>
  <c r="AA15"/>
  <c r="AC15"/>
  <c r="AE15"/>
  <c r="AG15"/>
  <c r="AI15"/>
  <c r="AK15"/>
  <c r="AM15"/>
  <c r="AO15"/>
  <c r="AQ15"/>
  <c r="AS15"/>
  <c r="AU15"/>
  <c r="AW15"/>
  <c r="AY15"/>
  <c r="BA15"/>
  <c r="BC15"/>
  <c r="BE15"/>
  <c r="BG15"/>
  <c r="E16"/>
  <c r="G16"/>
  <c r="I16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K4"/>
  <c r="M4"/>
  <c r="O4"/>
  <c r="Q4"/>
  <c r="S4"/>
  <c r="U4"/>
  <c r="W4"/>
  <c r="Y4"/>
  <c r="AA4"/>
  <c r="AC4"/>
  <c r="AE4"/>
  <c r="AG4"/>
  <c r="AI4"/>
  <c r="AK4"/>
  <c r="AM4"/>
  <c r="AO4"/>
  <c r="AQ4"/>
  <c r="AS4"/>
  <c r="AU4"/>
  <c r="AW4"/>
  <c r="AY4"/>
  <c r="BA4"/>
  <c r="BC4"/>
  <c r="BE4"/>
  <c r="BG4"/>
  <c r="BI4"/>
  <c r="BK4"/>
  <c r="K5"/>
  <c r="M5"/>
  <c r="O5"/>
  <c r="Q5"/>
  <c r="S5"/>
  <c r="U5"/>
  <c r="W5"/>
  <c r="Y5"/>
  <c r="AA5"/>
  <c r="AC5"/>
  <c r="AE5"/>
  <c r="AG5"/>
  <c r="AI5"/>
  <c r="AK5"/>
  <c r="AM5"/>
  <c r="AO5"/>
  <c r="AQ5"/>
  <c r="AS5"/>
  <c r="AU5"/>
  <c r="AW5"/>
  <c r="AY5"/>
  <c r="BA5"/>
  <c r="BC5"/>
  <c r="BE5"/>
  <c r="BG5"/>
  <c r="BI5"/>
  <c r="BK5"/>
  <c r="K6"/>
  <c r="M6"/>
  <c r="O6"/>
  <c r="Q6"/>
  <c r="S6"/>
  <c r="U6"/>
  <c r="W6"/>
  <c r="Y6"/>
  <c r="AA6"/>
  <c r="AC6"/>
  <c r="AE6"/>
  <c r="AG6"/>
  <c r="AI6"/>
  <c r="AK6"/>
  <c r="AM6"/>
  <c r="AO6"/>
  <c r="AQ6"/>
  <c r="AS6"/>
  <c r="AU6"/>
  <c r="AW6"/>
  <c r="AY6"/>
  <c r="BA6"/>
  <c r="BC6"/>
  <c r="BE6"/>
  <c r="BG6"/>
  <c r="BI6"/>
  <c r="BK6"/>
  <c r="K7"/>
  <c r="M7"/>
  <c r="O7"/>
  <c r="Q7"/>
  <c r="S7"/>
  <c r="U7"/>
  <c r="W7"/>
  <c r="Y7"/>
  <c r="AA7"/>
  <c r="AC7"/>
  <c r="AE7"/>
  <c r="AG7"/>
  <c r="AI7"/>
  <c r="AK7"/>
  <c r="AM7"/>
  <c r="AO7"/>
  <c r="AQ7"/>
  <c r="AS7"/>
  <c r="AU7"/>
  <c r="AW7"/>
  <c r="AY7"/>
  <c r="BA7"/>
  <c r="BC7"/>
  <c r="BE7"/>
  <c r="BG7"/>
  <c r="BI7"/>
  <c r="BK7"/>
  <c r="K8"/>
  <c r="M8"/>
  <c r="O8"/>
  <c r="Q8"/>
  <c r="S8"/>
  <c r="U8"/>
  <c r="W8"/>
  <c r="Y8"/>
  <c r="AA8"/>
  <c r="AC8"/>
  <c r="AE8"/>
  <c r="AG8"/>
  <c r="AI8"/>
  <c r="AK8"/>
  <c r="AM8"/>
  <c r="AO8"/>
  <c r="AQ8"/>
  <c r="AS8"/>
  <c r="AU8"/>
  <c r="AW8"/>
  <c r="AY8"/>
  <c r="BA8"/>
  <c r="BC8"/>
  <c r="BE8"/>
  <c r="BG8"/>
  <c r="BI8"/>
  <c r="BK8"/>
  <c r="I8"/>
  <c r="I7"/>
  <c r="I6"/>
  <c r="I5"/>
  <c r="I4"/>
  <c r="G8"/>
  <c r="G7"/>
  <c r="G6"/>
  <c r="G5"/>
  <c r="G4"/>
  <c r="E8"/>
  <c r="E7"/>
  <c r="E5"/>
  <c r="E4"/>
  <c r="C96"/>
  <c r="C95"/>
  <c r="C94"/>
  <c r="C93"/>
  <c r="C92"/>
  <c r="C88"/>
  <c r="C87"/>
  <c r="C86"/>
  <c r="C85"/>
  <c r="C84"/>
  <c r="C80"/>
  <c r="C79"/>
  <c r="C78"/>
  <c r="C77"/>
  <c r="C76"/>
  <c r="C72"/>
  <c r="C71"/>
  <c r="C70"/>
  <c r="C69"/>
  <c r="C68"/>
  <c r="C64"/>
  <c r="C63"/>
  <c r="C62"/>
  <c r="C61"/>
  <c r="C60"/>
  <c r="C56"/>
  <c r="C55"/>
  <c r="C54"/>
  <c r="C53"/>
  <c r="C52"/>
  <c r="C48"/>
  <c r="C47"/>
  <c r="C46"/>
  <c r="C45"/>
  <c r="C44"/>
  <c r="C40"/>
  <c r="C39"/>
  <c r="C38"/>
  <c r="C37"/>
  <c r="C36"/>
  <c r="C32"/>
  <c r="C31"/>
  <c r="C30"/>
  <c r="C29"/>
  <c r="C28"/>
  <c r="C24"/>
  <c r="C23"/>
  <c r="C22"/>
  <c r="C21"/>
  <c r="C20"/>
  <c r="C16"/>
  <c r="C15"/>
  <c r="C14"/>
  <c r="C13"/>
  <c r="C12"/>
  <c r="BK57" l="1"/>
  <c r="BJ57"/>
  <c r="BI57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BL57" s="1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BK89"/>
  <c r="BJ89"/>
  <c r="BM96"/>
  <c r="BL96"/>
  <c r="BM95"/>
  <c r="BL95"/>
  <c r="BM94"/>
  <c r="BL94"/>
  <c r="BM93"/>
  <c r="BL93"/>
  <c r="BM92"/>
  <c r="BL92"/>
  <c r="BM88"/>
  <c r="BL88"/>
  <c r="BM87"/>
  <c r="BL87"/>
  <c r="BM86"/>
  <c r="BL86"/>
  <c r="BM85"/>
  <c r="BL85"/>
  <c r="BM84"/>
  <c r="BL84"/>
  <c r="BM80"/>
  <c r="BL80"/>
  <c r="BM79"/>
  <c r="BL79"/>
  <c r="BM78"/>
  <c r="BL78"/>
  <c r="BM77"/>
  <c r="BL77"/>
  <c r="BM76"/>
  <c r="BL76"/>
  <c r="BK73"/>
  <c r="BJ73"/>
  <c r="BM72"/>
  <c r="BL72"/>
  <c r="BM71"/>
  <c r="BL71"/>
  <c r="BM70"/>
  <c r="BL70"/>
  <c r="BM69"/>
  <c r="BL69"/>
  <c r="BM68"/>
  <c r="BL68"/>
  <c r="BM64"/>
  <c r="BL64"/>
  <c r="BM63"/>
  <c r="BL63"/>
  <c r="BM62"/>
  <c r="BL62"/>
  <c r="BM61"/>
  <c r="BL61"/>
  <c r="BM60"/>
  <c r="BL60"/>
  <c r="BM57"/>
  <c r="BM56"/>
  <c r="BL56"/>
  <c r="BM55"/>
  <c r="BL55"/>
  <c r="BM54"/>
  <c r="BL54"/>
  <c r="BM53"/>
  <c r="BL53"/>
  <c r="BM52"/>
  <c r="BL52"/>
  <c r="BK49"/>
  <c r="BJ49"/>
  <c r="BM48"/>
  <c r="BL48"/>
  <c r="BM47"/>
  <c r="BL47"/>
  <c r="BM46"/>
  <c r="BL46"/>
  <c r="BM45"/>
  <c r="BL45"/>
  <c r="BM44"/>
  <c r="BL44"/>
  <c r="BM40"/>
  <c r="BL40"/>
  <c r="BM39"/>
  <c r="BL39"/>
  <c r="BM38"/>
  <c r="BL38"/>
  <c r="BM37"/>
  <c r="BL37"/>
  <c r="BM36"/>
  <c r="BL36"/>
  <c r="BM16"/>
  <c r="BL16"/>
  <c r="BM15"/>
  <c r="BL15"/>
  <c r="BM14"/>
  <c r="BL14"/>
  <c r="BM13"/>
  <c r="BL13"/>
  <c r="BM12"/>
  <c r="BL12"/>
  <c r="BK17"/>
  <c r="BJ17"/>
  <c r="BI17"/>
  <c r="BH17"/>
  <c r="BM17" s="1"/>
  <c r="BK33"/>
  <c r="BJ33"/>
  <c r="BM32"/>
  <c r="BL32"/>
  <c r="BM31"/>
  <c r="BL31"/>
  <c r="BM30"/>
  <c r="BL30"/>
  <c r="BM29"/>
  <c r="BL29"/>
  <c r="BM28"/>
  <c r="BL28"/>
  <c r="BM24"/>
  <c r="BL24"/>
  <c r="BM23"/>
  <c r="BL23"/>
  <c r="BM22"/>
  <c r="BL22"/>
  <c r="BM21"/>
  <c r="BL21"/>
  <c r="BM20"/>
  <c r="BL20"/>
  <c r="BL17" l="1"/>
  <c r="B43"/>
  <c r="D43" s="1"/>
  <c r="F43" s="1"/>
  <c r="H43" s="1"/>
  <c r="J43" s="1"/>
  <c r="L43" s="1"/>
  <c r="N43" s="1"/>
  <c r="P43" s="1"/>
  <c r="R43" s="1"/>
  <c r="T43" s="1"/>
  <c r="V43" s="1"/>
  <c r="X43" s="1"/>
  <c r="Z43" s="1"/>
  <c r="AB43" s="1"/>
  <c r="AD43" s="1"/>
  <c r="AF43" s="1"/>
  <c r="AH43" s="1"/>
  <c r="AJ43" s="1"/>
  <c r="AL43" s="1"/>
  <c r="AN43" s="1"/>
  <c r="AP43" s="1"/>
  <c r="AR43" s="1"/>
  <c r="AT43" s="1"/>
  <c r="AV43" s="1"/>
  <c r="AX43" s="1"/>
  <c r="AZ43" s="1"/>
  <c r="BB43" s="1"/>
  <c r="BD43" s="1"/>
  <c r="BF43" s="1"/>
  <c r="BH43" s="1"/>
  <c r="B51"/>
  <c r="D51" s="1"/>
  <c r="F51" s="1"/>
  <c r="H51" s="1"/>
  <c r="J51" s="1"/>
  <c r="L51" s="1"/>
  <c r="N51" s="1"/>
  <c r="P51" s="1"/>
  <c r="R51" s="1"/>
  <c r="T51" s="1"/>
  <c r="V51" s="1"/>
  <c r="X51" s="1"/>
  <c r="Z51" s="1"/>
  <c r="AB51" s="1"/>
  <c r="AD51" s="1"/>
  <c r="AF51" s="1"/>
  <c r="AH51" s="1"/>
  <c r="AJ51" s="1"/>
  <c r="AL51" s="1"/>
  <c r="AN51" s="1"/>
  <c r="AP51" s="1"/>
  <c r="AR51" s="1"/>
  <c r="AT51" s="1"/>
  <c r="AV51" s="1"/>
  <c r="AX51" s="1"/>
  <c r="AZ51" s="1"/>
  <c r="BB51" s="1"/>
  <c r="BD51" s="1"/>
  <c r="BF51" s="1"/>
  <c r="BH51" s="1"/>
  <c r="BJ51" s="1"/>
  <c r="B59"/>
  <c r="D59" s="1"/>
  <c r="F59" s="1"/>
  <c r="H59" s="1"/>
  <c r="J59" s="1"/>
  <c r="L59" s="1"/>
  <c r="N59" s="1"/>
  <c r="P59" s="1"/>
  <c r="R59" s="1"/>
  <c r="T59" s="1"/>
  <c r="V59" s="1"/>
  <c r="X59" s="1"/>
  <c r="Z59" s="1"/>
  <c r="AB59" s="1"/>
  <c r="AD59" s="1"/>
  <c r="AF59" s="1"/>
  <c r="AH59" s="1"/>
  <c r="AJ59" s="1"/>
  <c r="AL59" s="1"/>
  <c r="AN59" s="1"/>
  <c r="AP59" s="1"/>
  <c r="AR59" s="1"/>
  <c r="AT59" s="1"/>
  <c r="AV59" s="1"/>
  <c r="AX59" s="1"/>
  <c r="AZ59" s="1"/>
  <c r="BB59" s="1"/>
  <c r="BD59" s="1"/>
  <c r="BF59" s="1"/>
  <c r="BH59" s="1"/>
  <c r="BJ59" s="1"/>
  <c r="B67"/>
  <c r="D67" s="1"/>
  <c r="F67" s="1"/>
  <c r="H67" s="1"/>
  <c r="J67" s="1"/>
  <c r="L67" s="1"/>
  <c r="N67" s="1"/>
  <c r="P67" s="1"/>
  <c r="R67" s="1"/>
  <c r="T67" s="1"/>
  <c r="V67" s="1"/>
  <c r="X67" s="1"/>
  <c r="Z67" s="1"/>
  <c r="AB67" s="1"/>
  <c r="AD67" s="1"/>
  <c r="AF67" s="1"/>
  <c r="AH67" s="1"/>
  <c r="AJ67" s="1"/>
  <c r="AL67" s="1"/>
  <c r="AN67" s="1"/>
  <c r="AP67" s="1"/>
  <c r="AR67" s="1"/>
  <c r="AT67" s="1"/>
  <c r="AV67" s="1"/>
  <c r="AX67" s="1"/>
  <c r="AZ67" s="1"/>
  <c r="BB67" s="1"/>
  <c r="BD67" s="1"/>
  <c r="BF67" s="1"/>
  <c r="BH67" s="1"/>
  <c r="B75"/>
  <c r="D75" s="1"/>
  <c r="F75" s="1"/>
  <c r="H75" s="1"/>
  <c r="J75" s="1"/>
  <c r="L75" s="1"/>
  <c r="N75" s="1"/>
  <c r="P75" s="1"/>
  <c r="R75" s="1"/>
  <c r="T75" s="1"/>
  <c r="V75" s="1"/>
  <c r="X75" s="1"/>
  <c r="Z75" s="1"/>
  <c r="AB75" s="1"/>
  <c r="AD75" s="1"/>
  <c r="AF75" s="1"/>
  <c r="AH75" s="1"/>
  <c r="AJ75" s="1"/>
  <c r="AL75" s="1"/>
  <c r="AN75" s="1"/>
  <c r="AP75" s="1"/>
  <c r="AR75" s="1"/>
  <c r="AT75" s="1"/>
  <c r="AV75" s="1"/>
  <c r="AX75" s="1"/>
  <c r="AZ75" s="1"/>
  <c r="BB75" s="1"/>
  <c r="BD75" s="1"/>
  <c r="BF75" s="1"/>
  <c r="BH75" s="1"/>
  <c r="BJ75" s="1"/>
  <c r="B83"/>
  <c r="D83" s="1"/>
  <c r="F83" s="1"/>
  <c r="H83" s="1"/>
  <c r="J83" s="1"/>
  <c r="L83" s="1"/>
  <c r="N83" s="1"/>
  <c r="P83" s="1"/>
  <c r="R83" s="1"/>
  <c r="T83" s="1"/>
  <c r="V83" s="1"/>
  <c r="X83" s="1"/>
  <c r="Z83" s="1"/>
  <c r="AB83" s="1"/>
  <c r="AD83" s="1"/>
  <c r="AF83" s="1"/>
  <c r="AH83" s="1"/>
  <c r="AJ83" s="1"/>
  <c r="AL83" s="1"/>
  <c r="AN83" s="1"/>
  <c r="AP83" s="1"/>
  <c r="AR83" s="1"/>
  <c r="AT83" s="1"/>
  <c r="AV83" s="1"/>
  <c r="AX83" s="1"/>
  <c r="AZ83" s="1"/>
  <c r="BB83" s="1"/>
  <c r="BD83" s="1"/>
  <c r="BF83" s="1"/>
  <c r="BH83" s="1"/>
  <c r="B91"/>
  <c r="D91" s="1"/>
  <c r="F91" s="1"/>
  <c r="H91" s="1"/>
  <c r="J91" s="1"/>
  <c r="L91" s="1"/>
  <c r="N91" s="1"/>
  <c r="P91" s="1"/>
  <c r="R91" s="1"/>
  <c r="T91" s="1"/>
  <c r="V91" s="1"/>
  <c r="X91" s="1"/>
  <c r="Z91" s="1"/>
  <c r="AB91" s="1"/>
  <c r="AD91" s="1"/>
  <c r="AF91" s="1"/>
  <c r="AH91" s="1"/>
  <c r="AJ91" s="1"/>
  <c r="AL91" s="1"/>
  <c r="AN91" s="1"/>
  <c r="AP91" s="1"/>
  <c r="AR91" s="1"/>
  <c r="AT91" s="1"/>
  <c r="AV91" s="1"/>
  <c r="AX91" s="1"/>
  <c r="AZ91" s="1"/>
  <c r="BB91" s="1"/>
  <c r="BD91" s="1"/>
  <c r="BF91" s="1"/>
  <c r="BH91" s="1"/>
  <c r="BJ91" s="1"/>
  <c r="B35"/>
  <c r="D35" s="1"/>
  <c r="F35" s="1"/>
  <c r="H35" s="1"/>
  <c r="J35" s="1"/>
  <c r="L35" s="1"/>
  <c r="N35" s="1"/>
  <c r="P35" s="1"/>
  <c r="R35" s="1"/>
  <c r="T35" s="1"/>
  <c r="V35" s="1"/>
  <c r="X35" s="1"/>
  <c r="Z35" s="1"/>
  <c r="AB35" s="1"/>
  <c r="AD35" s="1"/>
  <c r="AF35" s="1"/>
  <c r="AH35" s="1"/>
  <c r="AJ35" s="1"/>
  <c r="AL35" s="1"/>
  <c r="AN35" s="1"/>
  <c r="AP35" s="1"/>
  <c r="AR35" s="1"/>
  <c r="AT35" s="1"/>
  <c r="AV35" s="1"/>
  <c r="AX35" s="1"/>
  <c r="AZ35" s="1"/>
  <c r="BB35" s="1"/>
  <c r="BD35" s="1"/>
  <c r="BF35" s="1"/>
  <c r="BH35" s="1"/>
  <c r="BJ35" s="1"/>
  <c r="B27"/>
  <c r="D27" s="1"/>
  <c r="F27" s="1"/>
  <c r="H27" s="1"/>
  <c r="J27" s="1"/>
  <c r="L27" s="1"/>
  <c r="N27" s="1"/>
  <c r="P27" s="1"/>
  <c r="R27" s="1"/>
  <c r="T27" s="1"/>
  <c r="V27" s="1"/>
  <c r="X27" s="1"/>
  <c r="Z27" s="1"/>
  <c r="AB27" s="1"/>
  <c r="AD27" s="1"/>
  <c r="AF27" s="1"/>
  <c r="AH27" s="1"/>
  <c r="AJ27" s="1"/>
  <c r="AL27" s="1"/>
  <c r="AN27" s="1"/>
  <c r="AP27" s="1"/>
  <c r="AR27" s="1"/>
  <c r="AT27" s="1"/>
  <c r="AV27" s="1"/>
  <c r="AX27" s="1"/>
  <c r="AZ27" s="1"/>
  <c r="BB27" s="1"/>
  <c r="BD27" s="1"/>
  <c r="BF27" s="1"/>
  <c r="BH27" s="1"/>
  <c r="B19"/>
  <c r="D19" s="1"/>
  <c r="F19" s="1"/>
  <c r="H19" s="1"/>
  <c r="J19" s="1"/>
  <c r="L19" s="1"/>
  <c r="N19" s="1"/>
  <c r="P19" s="1"/>
  <c r="R19" s="1"/>
  <c r="T19" s="1"/>
  <c r="V19" s="1"/>
  <c r="X19" s="1"/>
  <c r="Z19" s="1"/>
  <c r="AB19" s="1"/>
  <c r="AD19" s="1"/>
  <c r="AF19" s="1"/>
  <c r="AH19" s="1"/>
  <c r="AJ19" s="1"/>
  <c r="AL19" s="1"/>
  <c r="AN19" s="1"/>
  <c r="AP19" s="1"/>
  <c r="AR19" s="1"/>
  <c r="AT19" s="1"/>
  <c r="AV19" s="1"/>
  <c r="AX19" s="1"/>
  <c r="AZ19" s="1"/>
  <c r="BB19" s="1"/>
  <c r="BD19" s="1"/>
  <c r="BF19" s="1"/>
  <c r="BH19" s="1"/>
  <c r="BJ19" s="1"/>
  <c r="B11"/>
  <c r="D11" s="1"/>
  <c r="F11" s="1"/>
  <c r="H11" s="1"/>
  <c r="J11" s="1"/>
  <c r="L11" s="1"/>
  <c r="N11" s="1"/>
  <c r="P11" s="1"/>
  <c r="R11" s="1"/>
  <c r="T11" s="1"/>
  <c r="V11" s="1"/>
  <c r="X11" s="1"/>
  <c r="Z11" s="1"/>
  <c r="AB11" s="1"/>
  <c r="AD11" s="1"/>
  <c r="AF11" s="1"/>
  <c r="AH11" s="1"/>
  <c r="AJ11" s="1"/>
  <c r="AL11" s="1"/>
  <c r="AN11" s="1"/>
  <c r="AP11" s="1"/>
  <c r="AR11" s="1"/>
  <c r="AT11" s="1"/>
  <c r="AV11" s="1"/>
  <c r="AX11" s="1"/>
  <c r="AZ11" s="1"/>
  <c r="BB11" s="1"/>
  <c r="BD11" s="1"/>
  <c r="BF11" s="1"/>
  <c r="B3"/>
  <c r="D3" s="1"/>
  <c r="F3" s="1"/>
  <c r="H3" s="1"/>
  <c r="J3" s="1"/>
  <c r="L3" s="1"/>
  <c r="N3" s="1"/>
  <c r="P3" s="1"/>
  <c r="R3" s="1"/>
  <c r="T3" s="1"/>
  <c r="V3" s="1"/>
  <c r="X3" s="1"/>
  <c r="Z3" s="1"/>
  <c r="AB3" s="1"/>
  <c r="AD3" s="1"/>
  <c r="AF3" s="1"/>
  <c r="AH3" s="1"/>
  <c r="AJ3" s="1"/>
  <c r="AL3" s="1"/>
  <c r="AN3" s="1"/>
  <c r="AP3" s="1"/>
  <c r="AR3" s="1"/>
  <c r="AT3" s="1"/>
  <c r="AV3" s="1"/>
  <c r="AX3" s="1"/>
  <c r="AZ3" s="1"/>
  <c r="BB3" s="1"/>
  <c r="BD3" s="1"/>
  <c r="BF3" s="1"/>
  <c r="BH3" s="1"/>
  <c r="BJ3" s="1"/>
  <c r="C4" l="1"/>
  <c r="C5"/>
  <c r="C6"/>
  <c r="C7"/>
  <c r="C8"/>
  <c r="BK25"/>
  <c r="BJ25"/>
  <c r="BI25"/>
  <c r="BH25"/>
  <c r="BI33"/>
  <c r="BH33"/>
  <c r="BK41"/>
  <c r="BJ41"/>
  <c r="BI41"/>
  <c r="BH41"/>
  <c r="BI49"/>
  <c r="BH49"/>
  <c r="BK65"/>
  <c r="BJ65"/>
  <c r="BI65"/>
  <c r="BH65"/>
  <c r="BI73"/>
  <c r="BH73"/>
  <c r="BK81"/>
  <c r="BJ81"/>
  <c r="BI81"/>
  <c r="BH81"/>
  <c r="BI89"/>
  <c r="BH89"/>
  <c r="BK97"/>
  <c r="BJ97"/>
  <c r="BI97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E97"/>
  <c r="D97"/>
  <c r="C97"/>
  <c r="B97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J89"/>
  <c r="I89"/>
  <c r="H89"/>
  <c r="G89"/>
  <c r="F89"/>
  <c r="E89"/>
  <c r="D89"/>
  <c r="C89"/>
  <c r="B89"/>
  <c r="BG81"/>
  <c r="BF81"/>
  <c r="BE81"/>
  <c r="BD81"/>
  <c r="BC81"/>
  <c r="BB81"/>
  <c r="BA81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U81"/>
  <c r="T81"/>
  <c r="S81"/>
  <c r="R81"/>
  <c r="Q81"/>
  <c r="P81"/>
  <c r="O81"/>
  <c r="N81"/>
  <c r="M81"/>
  <c r="L81"/>
  <c r="K81"/>
  <c r="J81"/>
  <c r="I81"/>
  <c r="H81"/>
  <c r="G81"/>
  <c r="F81"/>
  <c r="E81"/>
  <c r="D81"/>
  <c r="C81"/>
  <c r="B81"/>
  <c r="BG73"/>
  <c r="BF73"/>
  <c r="BE73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B73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BF9"/>
  <c r="BG9"/>
  <c r="BK9"/>
  <c r="BJ9"/>
  <c r="BI9"/>
  <c r="BH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D9"/>
  <c r="E9"/>
  <c r="BM8" l="1"/>
  <c r="BL8"/>
  <c r="BM7"/>
  <c r="BL7"/>
  <c r="BM6"/>
  <c r="BL6"/>
  <c r="BM5"/>
  <c r="BL5"/>
  <c r="BM4"/>
  <c r="BL4"/>
  <c r="BM97"/>
  <c r="BL97"/>
  <c r="BM89"/>
  <c r="BL89"/>
  <c r="BM81"/>
  <c r="BL81"/>
  <c r="BM73"/>
  <c r="BL73"/>
  <c r="BM65"/>
  <c r="BL65"/>
  <c r="BM49"/>
  <c r="BL49"/>
  <c r="BM41"/>
  <c r="BL41"/>
  <c r="BM33"/>
  <c r="BL33"/>
  <c r="BM25"/>
  <c r="BL25"/>
  <c r="C14" i="2"/>
  <c r="G7" s="1"/>
  <c r="H7" s="1"/>
  <c r="C11"/>
  <c r="G4" s="1"/>
  <c r="H4" s="1"/>
  <c r="C9" i="1"/>
  <c r="C15" i="2"/>
  <c r="G8" s="1"/>
  <c r="H8" s="1"/>
  <c r="C13"/>
  <c r="G6" s="1"/>
  <c r="H6" s="1"/>
  <c r="C12"/>
  <c r="G5" s="1"/>
  <c r="H5" s="1"/>
  <c r="B9" i="1"/>
  <c r="BM9" s="1"/>
  <c r="BL9" l="1"/>
  <c r="B14" i="2"/>
  <c r="C7" s="1"/>
  <c r="F7" s="1"/>
  <c r="I7" s="1"/>
  <c r="B13"/>
  <c r="C6" s="1"/>
  <c r="F6" s="1"/>
  <c r="I6" s="1"/>
  <c r="B12" l="1"/>
  <c r="C5" s="1"/>
  <c r="F5" s="1"/>
  <c r="I5" s="1"/>
  <c r="B15" l="1"/>
  <c r="C8" s="1"/>
  <c r="F8" s="1"/>
  <c r="I8" s="1"/>
  <c r="B11" l="1"/>
  <c r="C4" s="1"/>
  <c r="F4" s="1"/>
  <c r="I4" l="1"/>
</calcChain>
</file>

<file path=xl/sharedStrings.xml><?xml version="1.0" encoding="utf-8"?>
<sst xmlns="http://schemas.openxmlformats.org/spreadsheetml/2006/main" count="126" uniqueCount="38">
  <si>
    <t>ENFANT 5</t>
  </si>
  <si>
    <t>TOTAL NBRE D'HEURES SUR TOUTE L'ANNEE</t>
  </si>
  <si>
    <t>BASE REMUNERATION</t>
  </si>
  <si>
    <t>salaire fiscal</t>
  </si>
  <si>
    <t xml:space="preserve">frais entretien </t>
  </si>
  <si>
    <t>repas</t>
  </si>
  <si>
    <t>frais km</t>
  </si>
  <si>
    <t>salaire total</t>
  </si>
  <si>
    <t xml:space="preserve">total abattement </t>
  </si>
  <si>
    <t xml:space="preserve">dans cette colonne doit apparaître le total annuel de l'enfant les drais d'entretien de l'onglet mois </t>
  </si>
  <si>
    <t>cette colonne est remplie manuellement</t>
  </si>
  <si>
    <t>cette colonne doit être egal a salaire fiscal + entretien + repas  +frais km</t>
  </si>
  <si>
    <t>dans cette colonne doit apparaître le nombre d'heures de présence de l'année de l'onglet mois</t>
  </si>
  <si>
    <t>cette colonne doit être egal à total heures par enfant (G) et multiplié par 3,60€</t>
  </si>
  <si>
    <t>dans cette colonne doit être égal à salaire total (F) moins le total abattement (H)</t>
  </si>
  <si>
    <t>POUR DECLARATION IMPOTS</t>
  </si>
  <si>
    <t>cette colonne est remplie manuellement d'après fiches de payes</t>
  </si>
  <si>
    <t xml:space="preserve">MOIS DE JANVIER </t>
  </si>
  <si>
    <t xml:space="preserve">MOIS DE FEVRIER </t>
  </si>
  <si>
    <t>MOIS DE MARS</t>
  </si>
  <si>
    <t xml:space="preserve">MOIS DE AVRIL </t>
  </si>
  <si>
    <t xml:space="preserve">MOIS DE MAI </t>
  </si>
  <si>
    <t xml:space="preserve">MOIS DE JUIN </t>
  </si>
  <si>
    <t xml:space="preserve">MOIS DE JUILLET </t>
  </si>
  <si>
    <t xml:space="preserve">MOIS D'AOUT </t>
  </si>
  <si>
    <t xml:space="preserve">MOIS DE SEPTEMBRE </t>
  </si>
  <si>
    <t>MOIS D'OCTOBRE</t>
  </si>
  <si>
    <t>MOIS DE NOVEMBRE</t>
  </si>
  <si>
    <t xml:space="preserve">MOIS DE DECEMBRE </t>
  </si>
  <si>
    <t>TOTAL HEURES</t>
  </si>
  <si>
    <t>TOTAL FRAIS ENTRETIEN</t>
  </si>
  <si>
    <t>FRAIS D'ENTRETIEN</t>
  </si>
  <si>
    <t>ENFANT 1</t>
  </si>
  <si>
    <t>ENFANT 2</t>
  </si>
  <si>
    <t>ENFANT 3</t>
  </si>
  <si>
    <t>ENFANT 4</t>
  </si>
  <si>
    <t xml:space="preserve">ENFANT </t>
  </si>
  <si>
    <t>NOMBRE D'HEURES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</si>
</sst>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h]:mm"/>
    <numFmt numFmtId="166" formatCode="#,##0.00\ &quot;€&quot;"/>
  </numFmts>
  <fonts count="9">
    <font>
      <sz val="11"/>
      <color theme="1"/>
      <name val="Century Gothic"/>
      <family val="2"/>
    </font>
    <font>
      <sz val="9"/>
      <color theme="1"/>
      <name val="Century Gothic"/>
      <family val="2"/>
    </font>
    <font>
      <sz val="6"/>
      <color theme="1"/>
      <name val="Century Gothic"/>
      <family val="2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22"/>
      <color theme="1"/>
      <name val="Century Gothic"/>
      <family val="2"/>
    </font>
    <font>
      <b/>
      <sz val="11"/>
      <color theme="1"/>
      <name val="Century Gothic"/>
      <family val="2"/>
    </font>
    <font>
      <b/>
      <sz val="6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164" fontId="0" fillId="0" borderId="0" xfId="0" applyNumberFormat="1"/>
    <xf numFmtId="0" fontId="0" fillId="0" borderId="0" xfId="0" applyProtection="1"/>
    <xf numFmtId="0" fontId="0" fillId="0" borderId="1" xfId="0" applyBorder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1" xfId="0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Border="1" applyProtection="1"/>
    <xf numFmtId="44" fontId="0" fillId="0" borderId="1" xfId="0" applyNumberFormat="1" applyBorder="1" applyProtection="1"/>
    <xf numFmtId="0" fontId="0" fillId="6" borderId="1" xfId="0" applyFill="1" applyBorder="1" applyAlignment="1" applyProtection="1">
      <alignment horizontal="center" vertical="center"/>
    </xf>
    <xf numFmtId="0" fontId="0" fillId="6" borderId="1" xfId="0" applyFill="1" applyBorder="1" applyProtection="1"/>
    <xf numFmtId="44" fontId="0" fillId="6" borderId="1" xfId="0" applyNumberFormat="1" applyFill="1" applyBorder="1" applyProtection="1"/>
    <xf numFmtId="0" fontId="0" fillId="3" borderId="1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/>
    </xf>
    <xf numFmtId="44" fontId="0" fillId="3" borderId="1" xfId="0" applyNumberFormat="1" applyFill="1" applyBorder="1" applyAlignment="1" applyProtection="1">
      <alignment horizontal="center" vertical="center"/>
    </xf>
    <xf numFmtId="44" fontId="0" fillId="5" borderId="1" xfId="1" applyFont="1" applyFill="1" applyBorder="1" applyAlignment="1" applyProtection="1">
      <alignment horizontal="center" vertical="center"/>
    </xf>
    <xf numFmtId="0" fontId="3" fillId="0" borderId="5" xfId="0" applyNumberFormat="1" applyFont="1" applyBorder="1" applyAlignment="1" applyProtection="1"/>
    <xf numFmtId="0" fontId="3" fillId="0" borderId="1" xfId="0" applyNumberFormat="1" applyFont="1" applyBorder="1" applyAlignment="1" applyProtection="1"/>
    <xf numFmtId="0" fontId="2" fillId="5" borderId="1" xfId="0" applyFon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44" fontId="0" fillId="5" borderId="1" xfId="0" applyNumberFormat="1" applyFill="1" applyBorder="1" applyAlignment="1" applyProtection="1">
      <alignment horizontal="center" vertical="center"/>
    </xf>
    <xf numFmtId="0" fontId="3" fillId="0" borderId="4" xfId="0" applyNumberFormat="1" applyFont="1" applyBorder="1" applyAlignment="1" applyProtection="1"/>
    <xf numFmtId="164" fontId="2" fillId="5" borderId="1" xfId="0" applyNumberFormat="1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  <xf numFmtId="165" fontId="0" fillId="5" borderId="1" xfId="0" applyNumberFormat="1" applyFill="1" applyBorder="1" applyAlignment="1" applyProtection="1">
      <alignment horizontal="center" vertical="center"/>
    </xf>
    <xf numFmtId="165" fontId="0" fillId="0" borderId="1" xfId="0" applyNumberFormat="1" applyBorder="1" applyProtection="1"/>
    <xf numFmtId="165" fontId="0" fillId="6" borderId="1" xfId="0" applyNumberFormat="1" applyFill="1" applyBorder="1" applyProtection="1"/>
    <xf numFmtId="44" fontId="0" fillId="0" borderId="1" xfId="1" applyFont="1" applyBorder="1" applyProtection="1"/>
    <xf numFmtId="44" fontId="0" fillId="6" borderId="1" xfId="1" applyFont="1" applyFill="1" applyBorder="1" applyProtection="1"/>
    <xf numFmtId="165" fontId="0" fillId="3" borderId="1" xfId="0" applyNumberFormat="1" applyFill="1" applyBorder="1" applyAlignment="1" applyProtection="1">
      <alignment horizontal="center" vertical="center"/>
    </xf>
    <xf numFmtId="166" fontId="0" fillId="5" borderId="1" xfId="1" applyNumberFormat="1" applyFont="1" applyFill="1" applyBorder="1" applyAlignment="1" applyProtection="1">
      <alignment horizontal="center" vertical="center"/>
    </xf>
    <xf numFmtId="166" fontId="4" fillId="5" borderId="1" xfId="1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44" fontId="0" fillId="0" borderId="0" xfId="1" applyFont="1"/>
    <xf numFmtId="164" fontId="1" fillId="5" borderId="3" xfId="0" applyNumberFormat="1" applyFont="1" applyFill="1" applyBorder="1" applyAlignment="1" applyProtection="1">
      <alignment horizontal="center" vertical="center"/>
    </xf>
    <xf numFmtId="164" fontId="1" fillId="5" borderId="4" xfId="0" applyNumberFormat="1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  <xf numFmtId="0" fontId="6" fillId="4" borderId="2" xfId="0" applyFont="1" applyFill="1" applyBorder="1" applyAlignment="1" applyProtection="1">
      <alignment horizontal="center"/>
    </xf>
    <xf numFmtId="0" fontId="5" fillId="2" borderId="1" xfId="0" applyNumberFormat="1" applyFont="1" applyFill="1" applyBorder="1" applyAlignment="1" applyProtection="1">
      <alignment horizontal="center"/>
    </xf>
    <xf numFmtId="0" fontId="5" fillId="2" borderId="3" xfId="0" applyNumberFormat="1" applyFont="1" applyFill="1" applyBorder="1" applyAlignment="1" applyProtection="1">
      <alignment horizontal="center"/>
    </xf>
    <xf numFmtId="0" fontId="5" fillId="2" borderId="5" xfId="0" applyNumberFormat="1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7" fillId="0" borderId="0" xfId="0" applyFont="1" applyProtection="1"/>
    <xf numFmtId="0" fontId="7" fillId="0" borderId="1" xfId="0" applyFont="1" applyBorder="1" applyProtection="1"/>
    <xf numFmtId="0" fontId="8" fillId="5" borderId="1" xfId="0" applyFont="1" applyFill="1" applyBorder="1" applyAlignment="1" applyProtection="1">
      <alignment horizontal="center" vertical="center"/>
    </xf>
    <xf numFmtId="165" fontId="7" fillId="5" borderId="1" xfId="0" applyNumberFormat="1" applyFont="1" applyFill="1" applyBorder="1" applyAlignment="1" applyProtection="1">
      <alignment horizontal="center" vertical="center"/>
    </xf>
    <xf numFmtId="44" fontId="7" fillId="5" borderId="1" xfId="1" applyFont="1" applyFill="1" applyBorder="1" applyAlignment="1" applyProtection="1">
      <alignment horizontal="center" vertical="center"/>
    </xf>
    <xf numFmtId="0" fontId="7" fillId="0" borderId="0" xfId="0" applyFont="1"/>
    <xf numFmtId="165" fontId="0" fillId="7" borderId="1" xfId="0" applyNumberFormat="1" applyFill="1" applyBorder="1" applyAlignment="1" applyProtection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O97"/>
  <sheetViews>
    <sheetView tabSelected="1" zoomScaleNormal="100" workbookViewId="0">
      <pane xSplit="9" ySplit="2" topLeftCell="BH3" activePane="bottomRight" state="frozen"/>
      <selection pane="topRight" activeCell="J1" sqref="J1"/>
      <selection pane="bottomLeft" activeCell="A3" sqref="A3"/>
      <selection pane="bottomRight" activeCell="E7" sqref="E7"/>
    </sheetView>
  </sheetViews>
  <sheetFormatPr baseColWidth="10" defaultRowHeight="16.5"/>
  <cols>
    <col min="1" max="1" width="9" bestFit="1" customWidth="1"/>
    <col min="2" max="2" width="9.125" customWidth="1"/>
    <col min="3" max="3" width="11.25" customWidth="1"/>
    <col min="4" max="63" width="11.625" customWidth="1"/>
    <col min="64" max="64" width="9.875" style="48" bestFit="1" customWidth="1"/>
    <col min="65" max="65" width="16.25" style="48" bestFit="1" customWidth="1"/>
  </cols>
  <sheetData>
    <row r="1" spans="1:67" ht="28.5">
      <c r="A1" s="38">
        <v>2016</v>
      </c>
      <c r="B1" s="38"/>
      <c r="C1" s="38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43"/>
      <c r="BM1" s="43"/>
    </row>
    <row r="2" spans="1:67" ht="22.5">
      <c r="A2" s="40" t="s">
        <v>17</v>
      </c>
      <c r="B2" s="41"/>
      <c r="C2" s="41"/>
      <c r="D2" s="41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8"/>
      <c r="BM2" s="44"/>
    </row>
    <row r="3" spans="1:67" s="1" customFormat="1" ht="33.75" customHeight="1">
      <c r="A3" s="19"/>
      <c r="B3" s="37">
        <f>DATE(A1,1,1)</f>
        <v>42370</v>
      </c>
      <c r="C3" s="37"/>
      <c r="D3" s="37">
        <f>B3+1</f>
        <v>42371</v>
      </c>
      <c r="E3" s="37"/>
      <c r="F3" s="37">
        <f t="shared" ref="F3" si="0">D3+1</f>
        <v>42372</v>
      </c>
      <c r="G3" s="37"/>
      <c r="H3" s="37">
        <f t="shared" ref="H3" si="1">F3+1</f>
        <v>42373</v>
      </c>
      <c r="I3" s="37"/>
      <c r="J3" s="37">
        <f t="shared" ref="J3" si="2">H3+1</f>
        <v>42374</v>
      </c>
      <c r="K3" s="37"/>
      <c r="L3" s="37">
        <f t="shared" ref="L3" si="3">J3+1</f>
        <v>42375</v>
      </c>
      <c r="M3" s="37"/>
      <c r="N3" s="37">
        <f t="shared" ref="N3" si="4">L3+1</f>
        <v>42376</v>
      </c>
      <c r="O3" s="37"/>
      <c r="P3" s="37">
        <f t="shared" ref="P3" si="5">N3+1</f>
        <v>42377</v>
      </c>
      <c r="Q3" s="37"/>
      <c r="R3" s="37">
        <f t="shared" ref="R3" si="6">P3+1</f>
        <v>42378</v>
      </c>
      <c r="S3" s="37"/>
      <c r="T3" s="37">
        <f t="shared" ref="T3" si="7">R3+1</f>
        <v>42379</v>
      </c>
      <c r="U3" s="37"/>
      <c r="V3" s="37">
        <f t="shared" ref="V3" si="8">T3+1</f>
        <v>42380</v>
      </c>
      <c r="W3" s="37"/>
      <c r="X3" s="37">
        <f t="shared" ref="X3" si="9">V3+1</f>
        <v>42381</v>
      </c>
      <c r="Y3" s="37"/>
      <c r="Z3" s="37">
        <f t="shared" ref="Z3" si="10">X3+1</f>
        <v>42382</v>
      </c>
      <c r="AA3" s="37"/>
      <c r="AB3" s="37">
        <f t="shared" ref="AB3" si="11">Z3+1</f>
        <v>42383</v>
      </c>
      <c r="AC3" s="37"/>
      <c r="AD3" s="37">
        <f t="shared" ref="AD3" si="12">AB3+1</f>
        <v>42384</v>
      </c>
      <c r="AE3" s="37"/>
      <c r="AF3" s="37">
        <f t="shared" ref="AF3" si="13">AD3+1</f>
        <v>42385</v>
      </c>
      <c r="AG3" s="37"/>
      <c r="AH3" s="37">
        <f t="shared" ref="AH3" si="14">AF3+1</f>
        <v>42386</v>
      </c>
      <c r="AI3" s="37"/>
      <c r="AJ3" s="37">
        <f t="shared" ref="AJ3" si="15">AH3+1</f>
        <v>42387</v>
      </c>
      <c r="AK3" s="37"/>
      <c r="AL3" s="37">
        <f t="shared" ref="AL3" si="16">AJ3+1</f>
        <v>42388</v>
      </c>
      <c r="AM3" s="37"/>
      <c r="AN3" s="37">
        <f t="shared" ref="AN3" si="17">AL3+1</f>
        <v>42389</v>
      </c>
      <c r="AO3" s="37"/>
      <c r="AP3" s="37">
        <f t="shared" ref="AP3" si="18">AN3+1</f>
        <v>42390</v>
      </c>
      <c r="AQ3" s="37"/>
      <c r="AR3" s="37">
        <f t="shared" ref="AR3" si="19">AP3+1</f>
        <v>42391</v>
      </c>
      <c r="AS3" s="37"/>
      <c r="AT3" s="37">
        <f t="shared" ref="AT3" si="20">AR3+1</f>
        <v>42392</v>
      </c>
      <c r="AU3" s="37"/>
      <c r="AV3" s="37">
        <f t="shared" ref="AV3" si="21">AT3+1</f>
        <v>42393</v>
      </c>
      <c r="AW3" s="37"/>
      <c r="AX3" s="37">
        <f t="shared" ref="AX3" si="22">AV3+1</f>
        <v>42394</v>
      </c>
      <c r="AY3" s="37"/>
      <c r="AZ3" s="37">
        <f t="shared" ref="AZ3" si="23">AX3+1</f>
        <v>42395</v>
      </c>
      <c r="BA3" s="37"/>
      <c r="BB3" s="37">
        <f t="shared" ref="BB3" si="24">AZ3+1</f>
        <v>42396</v>
      </c>
      <c r="BC3" s="37"/>
      <c r="BD3" s="37">
        <f t="shared" ref="BD3" si="25">BB3+1</f>
        <v>42397</v>
      </c>
      <c r="BE3" s="37"/>
      <c r="BF3" s="37">
        <f t="shared" ref="BF3" si="26">BD3+1</f>
        <v>42398</v>
      </c>
      <c r="BG3" s="37"/>
      <c r="BH3" s="37">
        <f t="shared" ref="BH3" si="27">BF3+1</f>
        <v>42399</v>
      </c>
      <c r="BI3" s="37"/>
      <c r="BJ3" s="37">
        <f t="shared" ref="BJ3" si="28">BH3+1</f>
        <v>42400</v>
      </c>
      <c r="BK3" s="37"/>
      <c r="BL3" s="45" t="s">
        <v>29</v>
      </c>
      <c r="BM3" s="45" t="s">
        <v>30</v>
      </c>
    </row>
    <row r="4" spans="1:67" ht="16.5" customHeight="1">
      <c r="A4" s="20" t="s">
        <v>32</v>
      </c>
      <c r="B4" s="25">
        <v>0.34027777777777773</v>
      </c>
      <c r="C4" s="31">
        <f t="shared" ref="C4:I8" si="29">IF(B4="","",IF(B4*24&gt;8,2.99,2.65))</f>
        <v>2.99</v>
      </c>
      <c r="D4" s="25">
        <v>0.22222222222222221</v>
      </c>
      <c r="E4" s="31">
        <f t="shared" si="29"/>
        <v>2.65</v>
      </c>
      <c r="F4" s="25">
        <v>0.4236111111111111</v>
      </c>
      <c r="G4" s="31">
        <f t="shared" si="29"/>
        <v>2.99</v>
      </c>
      <c r="H4" s="25">
        <v>0.1076388888888889</v>
      </c>
      <c r="I4" s="31">
        <f t="shared" si="29"/>
        <v>2.65</v>
      </c>
      <c r="J4" s="25">
        <v>0.1076388888888889</v>
      </c>
      <c r="K4" s="31">
        <f t="shared" ref="K4:K8" si="30">IF(J4="","",IF(J4*24&gt;8,2.99,2.65))</f>
        <v>2.65</v>
      </c>
      <c r="L4" s="25">
        <v>0.1076388888888889</v>
      </c>
      <c r="M4" s="31">
        <f t="shared" ref="M4:M8" si="31">IF(L4="","",IF(L4*24&gt;8,2.99,2.65))</f>
        <v>2.65</v>
      </c>
      <c r="N4" s="25">
        <v>0.1076388888888889</v>
      </c>
      <c r="O4" s="31">
        <f t="shared" ref="O4:O8" si="32">IF(N4="","",IF(N4*24&gt;8,2.99,2.65))</f>
        <v>2.65</v>
      </c>
      <c r="P4" s="25">
        <v>0.1076388888888889</v>
      </c>
      <c r="Q4" s="31">
        <f t="shared" ref="Q4:Q8" si="33">IF(P4="","",IF(P4*24&gt;8,2.99,2.65))</f>
        <v>2.65</v>
      </c>
      <c r="R4" s="25">
        <v>0.1076388888888889</v>
      </c>
      <c r="S4" s="31">
        <f t="shared" ref="S4:S8" si="34">IF(R4="","",IF(R4*24&gt;8,2.99,2.65))</f>
        <v>2.65</v>
      </c>
      <c r="T4" s="25">
        <v>0.1076388888888889</v>
      </c>
      <c r="U4" s="31">
        <f t="shared" ref="U4:U8" si="35">IF(T4="","",IF(T4*24&gt;8,2.99,2.65))</f>
        <v>2.65</v>
      </c>
      <c r="V4" s="25">
        <v>0.1076388888888889</v>
      </c>
      <c r="W4" s="31">
        <f t="shared" ref="W4:W8" si="36">IF(V4="","",IF(V4*24&gt;8,2.99,2.65))</f>
        <v>2.65</v>
      </c>
      <c r="X4" s="25">
        <v>0.1076388888888889</v>
      </c>
      <c r="Y4" s="31">
        <f t="shared" ref="Y4:Y8" si="37">IF(X4="","",IF(X4*24&gt;8,2.99,2.65))</f>
        <v>2.65</v>
      </c>
      <c r="Z4" s="25">
        <v>0.1076388888888889</v>
      </c>
      <c r="AA4" s="31">
        <f t="shared" ref="AA4:AA8" si="38">IF(Z4="","",IF(Z4*24&gt;8,2.99,2.65))</f>
        <v>2.65</v>
      </c>
      <c r="AB4" s="25">
        <v>0.1076388888888889</v>
      </c>
      <c r="AC4" s="31">
        <f t="shared" ref="AC4:AC8" si="39">IF(AB4="","",IF(AB4*24&gt;8,2.99,2.65))</f>
        <v>2.65</v>
      </c>
      <c r="AD4" s="25">
        <v>0.1076388888888889</v>
      </c>
      <c r="AE4" s="31">
        <f t="shared" ref="AE4:AE8" si="40">IF(AD4="","",IF(AD4*24&gt;8,2.99,2.65))</f>
        <v>2.65</v>
      </c>
      <c r="AF4" s="25">
        <v>0.1076388888888889</v>
      </c>
      <c r="AG4" s="31">
        <f t="shared" ref="AG4:AG8" si="41">IF(AF4="","",IF(AF4*24&gt;8,2.99,2.65))</f>
        <v>2.65</v>
      </c>
      <c r="AH4" s="25">
        <v>0.1076388888888889</v>
      </c>
      <c r="AI4" s="31">
        <f t="shared" ref="AI4:AI8" si="42">IF(AH4="","",IF(AH4*24&gt;8,2.99,2.65))</f>
        <v>2.65</v>
      </c>
      <c r="AJ4" s="25">
        <v>0.1076388888888889</v>
      </c>
      <c r="AK4" s="31">
        <f t="shared" ref="AK4:AK8" si="43">IF(AJ4="","",IF(AJ4*24&gt;8,2.99,2.65))</f>
        <v>2.65</v>
      </c>
      <c r="AL4" s="25">
        <v>0.1076388888888889</v>
      </c>
      <c r="AM4" s="31">
        <f t="shared" ref="AM4:AM8" si="44">IF(AL4="","",IF(AL4*24&gt;8,2.99,2.65))</f>
        <v>2.65</v>
      </c>
      <c r="AN4" s="25">
        <v>0.1076388888888889</v>
      </c>
      <c r="AO4" s="31">
        <f t="shared" ref="AO4:AO8" si="45">IF(AN4="","",IF(AN4*24&gt;8,2.99,2.65))</f>
        <v>2.65</v>
      </c>
      <c r="AP4" s="25">
        <v>0.1076388888888889</v>
      </c>
      <c r="AQ4" s="31">
        <f t="shared" ref="AQ4:AQ8" si="46">IF(AP4="","",IF(AP4*24&gt;8,2.99,2.65))</f>
        <v>2.65</v>
      </c>
      <c r="AR4" s="25">
        <v>0.1076388888888889</v>
      </c>
      <c r="AS4" s="31">
        <f t="shared" ref="AS4:AS8" si="47">IF(AR4="","",IF(AR4*24&gt;8,2.99,2.65))</f>
        <v>2.65</v>
      </c>
      <c r="AT4" s="25">
        <v>0.1076388888888889</v>
      </c>
      <c r="AU4" s="31">
        <f t="shared" ref="AU4:AU8" si="48">IF(AT4="","",IF(AT4*24&gt;8,2.99,2.65))</f>
        <v>2.65</v>
      </c>
      <c r="AV4" s="25">
        <v>0.1076388888888889</v>
      </c>
      <c r="AW4" s="31">
        <f t="shared" ref="AW4:AW8" si="49">IF(AV4="","",IF(AV4*24&gt;8,2.99,2.65))</f>
        <v>2.65</v>
      </c>
      <c r="AX4" s="25">
        <v>0.1076388888888889</v>
      </c>
      <c r="AY4" s="31">
        <f t="shared" ref="AY4:AY8" si="50">IF(AX4="","",IF(AX4*24&gt;8,2.99,2.65))</f>
        <v>2.65</v>
      </c>
      <c r="AZ4" s="25">
        <v>0.1076388888888889</v>
      </c>
      <c r="BA4" s="31">
        <f t="shared" ref="BA4:BA8" si="51">IF(AZ4="","",IF(AZ4*24&gt;8,2.99,2.65))</f>
        <v>2.65</v>
      </c>
      <c r="BB4" s="25">
        <v>0.1076388888888889</v>
      </c>
      <c r="BC4" s="31">
        <f t="shared" ref="BC4:BC8" si="52">IF(BB4="","",IF(BB4*24&gt;8,2.99,2.65))</f>
        <v>2.65</v>
      </c>
      <c r="BD4" s="25">
        <v>0.1076388888888889</v>
      </c>
      <c r="BE4" s="31">
        <f t="shared" ref="BE4:BE8" si="53">IF(BD4="","",IF(BD4*24&gt;8,2.99,2.65))</f>
        <v>2.65</v>
      </c>
      <c r="BF4" s="25">
        <v>0.1076388888888889</v>
      </c>
      <c r="BG4" s="31">
        <f t="shared" ref="BG4:BG8" si="54">IF(BF4="","",IF(BF4*24&gt;8,2.99,2.65))</f>
        <v>2.65</v>
      </c>
      <c r="BH4" s="25">
        <v>0.1076388888888889</v>
      </c>
      <c r="BI4" s="31">
        <f t="shared" ref="BI4:BI8" si="55">IF(BH4="","",IF(BH4*24&gt;8,2.99,2.65))</f>
        <v>2.65</v>
      </c>
      <c r="BJ4" s="25">
        <v>0.1076388888888889</v>
      </c>
      <c r="BK4" s="31">
        <f t="shared" ref="BK4:BK8" si="56">IF(BJ4="","",IF(BJ4*24&gt;8,2.99,2.65))</f>
        <v>2.65</v>
      </c>
      <c r="BL4" s="46">
        <f>IFERROR(SUMPRODUCT((MOD(COLUMN(B4:BK4),2)=0)*(B4:BK4)),"")</f>
        <v>3.9999999999999987</v>
      </c>
      <c r="BM4" s="47">
        <f>IFERROR(SUMPRODUCT((MOD(COLUMN(B4:BK4),2)&lt;&gt;0)*(B4:BK4)),"")</f>
        <v>82.830000000000027</v>
      </c>
      <c r="BN4" s="33"/>
      <c r="BO4" s="34"/>
    </row>
    <row r="5" spans="1:67" ht="16.5" customHeight="1">
      <c r="A5" s="20" t="s">
        <v>33</v>
      </c>
      <c r="B5" s="25">
        <v>0.3888888888888889</v>
      </c>
      <c r="C5" s="31">
        <f t="shared" si="29"/>
        <v>2.99</v>
      </c>
      <c r="D5" s="25">
        <v>0.4375</v>
      </c>
      <c r="E5" s="31">
        <f t="shared" si="29"/>
        <v>2.99</v>
      </c>
      <c r="F5" s="25">
        <v>0.1875</v>
      </c>
      <c r="G5" s="31">
        <f t="shared" si="29"/>
        <v>2.65</v>
      </c>
      <c r="H5" s="25">
        <v>0.43055555555555558</v>
      </c>
      <c r="I5" s="31">
        <f t="shared" si="29"/>
        <v>2.99</v>
      </c>
      <c r="J5" s="25">
        <v>0.43055555555555558</v>
      </c>
      <c r="K5" s="31">
        <f t="shared" si="30"/>
        <v>2.99</v>
      </c>
      <c r="L5" s="25">
        <v>0.43055555555555558</v>
      </c>
      <c r="M5" s="31">
        <f t="shared" si="31"/>
        <v>2.99</v>
      </c>
      <c r="N5" s="25">
        <v>0.43055555555555558</v>
      </c>
      <c r="O5" s="31">
        <f t="shared" si="32"/>
        <v>2.99</v>
      </c>
      <c r="P5" s="25">
        <v>0.43055555555555558</v>
      </c>
      <c r="Q5" s="31">
        <f t="shared" si="33"/>
        <v>2.99</v>
      </c>
      <c r="R5" s="25">
        <v>0.43055555555555558</v>
      </c>
      <c r="S5" s="31">
        <f t="shared" si="34"/>
        <v>2.99</v>
      </c>
      <c r="T5" s="25">
        <v>0.43055555555555558</v>
      </c>
      <c r="U5" s="31">
        <f t="shared" si="35"/>
        <v>2.99</v>
      </c>
      <c r="V5" s="25">
        <v>0.43055555555555558</v>
      </c>
      <c r="W5" s="31">
        <f t="shared" si="36"/>
        <v>2.99</v>
      </c>
      <c r="X5" s="25">
        <v>0.43055555555555558</v>
      </c>
      <c r="Y5" s="31">
        <f t="shared" si="37"/>
        <v>2.99</v>
      </c>
      <c r="Z5" s="25">
        <v>0.43055555555555558</v>
      </c>
      <c r="AA5" s="31">
        <f t="shared" si="38"/>
        <v>2.99</v>
      </c>
      <c r="AB5" s="25">
        <v>0.43055555555555558</v>
      </c>
      <c r="AC5" s="31">
        <f t="shared" si="39"/>
        <v>2.99</v>
      </c>
      <c r="AD5" s="25">
        <v>0.43055555555555558</v>
      </c>
      <c r="AE5" s="31">
        <f t="shared" si="40"/>
        <v>2.99</v>
      </c>
      <c r="AF5" s="25">
        <v>0.43055555555555558</v>
      </c>
      <c r="AG5" s="31">
        <f t="shared" si="41"/>
        <v>2.99</v>
      </c>
      <c r="AH5" s="25">
        <v>0.43055555555555558</v>
      </c>
      <c r="AI5" s="31">
        <f t="shared" si="42"/>
        <v>2.99</v>
      </c>
      <c r="AJ5" s="25">
        <v>0.43055555555555558</v>
      </c>
      <c r="AK5" s="31">
        <f t="shared" si="43"/>
        <v>2.99</v>
      </c>
      <c r="AL5" s="25">
        <v>0.43055555555555558</v>
      </c>
      <c r="AM5" s="31">
        <f t="shared" si="44"/>
        <v>2.99</v>
      </c>
      <c r="AN5" s="25">
        <v>0.43055555555555558</v>
      </c>
      <c r="AO5" s="31">
        <f t="shared" si="45"/>
        <v>2.99</v>
      </c>
      <c r="AP5" s="25">
        <v>0.43055555555555558</v>
      </c>
      <c r="AQ5" s="31">
        <f t="shared" si="46"/>
        <v>2.99</v>
      </c>
      <c r="AR5" s="25">
        <v>0.43055555555555558</v>
      </c>
      <c r="AS5" s="31">
        <f t="shared" si="47"/>
        <v>2.99</v>
      </c>
      <c r="AT5" s="25">
        <v>0.43055555555555558</v>
      </c>
      <c r="AU5" s="31">
        <f t="shared" si="48"/>
        <v>2.99</v>
      </c>
      <c r="AV5" s="25">
        <v>0.43055555555555558</v>
      </c>
      <c r="AW5" s="31">
        <f t="shared" si="49"/>
        <v>2.99</v>
      </c>
      <c r="AX5" s="25">
        <v>0.43055555555555558</v>
      </c>
      <c r="AY5" s="31">
        <f t="shared" si="50"/>
        <v>2.99</v>
      </c>
      <c r="AZ5" s="25">
        <v>0.43055555555555558</v>
      </c>
      <c r="BA5" s="31">
        <f t="shared" si="51"/>
        <v>2.99</v>
      </c>
      <c r="BB5" s="25">
        <v>0.43055555555555558</v>
      </c>
      <c r="BC5" s="31">
        <f t="shared" si="52"/>
        <v>2.99</v>
      </c>
      <c r="BD5" s="25">
        <v>0.43055555555555558</v>
      </c>
      <c r="BE5" s="31">
        <f t="shared" si="53"/>
        <v>2.99</v>
      </c>
      <c r="BF5" s="25">
        <v>0.43055555555555558</v>
      </c>
      <c r="BG5" s="31">
        <f t="shared" si="54"/>
        <v>2.99</v>
      </c>
      <c r="BH5" s="25">
        <v>0.10069444444444443</v>
      </c>
      <c r="BI5" s="31">
        <f t="shared" si="55"/>
        <v>2.65</v>
      </c>
      <c r="BJ5" s="25">
        <v>0.43055555555555558</v>
      </c>
      <c r="BK5" s="31">
        <f t="shared" si="56"/>
        <v>2.99</v>
      </c>
      <c r="BL5" s="46">
        <f t="shared" ref="BL5:BL9" si="57">IFERROR(SUMPRODUCT((MOD(COLUMN(B5:BK5),2)=0)*(B5:BK5)),"")</f>
        <v>12.739583333333329</v>
      </c>
      <c r="BM5" s="47">
        <f t="shared" ref="BM5:BM9" si="58">IFERROR(SUMPRODUCT((MOD(COLUMN(B5:BK5),2)&lt;&gt;0)*(B5:BK5)),"")</f>
        <v>92.009999999999991</v>
      </c>
      <c r="BN5" s="33"/>
      <c r="BO5" s="34"/>
    </row>
    <row r="6" spans="1:67" ht="16.5" customHeight="1">
      <c r="A6" s="20" t="s">
        <v>34</v>
      </c>
      <c r="B6" s="25">
        <v>0.20833333333333334</v>
      </c>
      <c r="C6" s="31">
        <f t="shared" si="29"/>
        <v>2.65</v>
      </c>
      <c r="D6" s="49">
        <v>0</v>
      </c>
      <c r="E6" s="31">
        <f>IF(D6="","",IF(D6*24&gt;8,2.99,2.65))</f>
        <v>2.65</v>
      </c>
      <c r="F6" s="25">
        <v>0.43402777777777773</v>
      </c>
      <c r="G6" s="31">
        <f t="shared" si="29"/>
        <v>2.99</v>
      </c>
      <c r="H6" s="25">
        <v>0.1875</v>
      </c>
      <c r="I6" s="31">
        <f t="shared" si="29"/>
        <v>2.65</v>
      </c>
      <c r="J6" s="25">
        <v>0.1875</v>
      </c>
      <c r="K6" s="31">
        <f t="shared" si="30"/>
        <v>2.65</v>
      </c>
      <c r="L6" s="25">
        <v>0.1875</v>
      </c>
      <c r="M6" s="31">
        <f t="shared" si="31"/>
        <v>2.65</v>
      </c>
      <c r="N6" s="25">
        <v>0.1875</v>
      </c>
      <c r="O6" s="31">
        <f t="shared" si="32"/>
        <v>2.65</v>
      </c>
      <c r="P6" s="25">
        <v>0.1875</v>
      </c>
      <c r="Q6" s="31">
        <f t="shared" si="33"/>
        <v>2.65</v>
      </c>
      <c r="R6" s="25">
        <v>0.1875</v>
      </c>
      <c r="S6" s="31">
        <f t="shared" si="34"/>
        <v>2.65</v>
      </c>
      <c r="T6" s="25">
        <v>0.1875</v>
      </c>
      <c r="U6" s="31">
        <f t="shared" si="35"/>
        <v>2.65</v>
      </c>
      <c r="V6" s="25">
        <v>0.1875</v>
      </c>
      <c r="W6" s="31">
        <f t="shared" si="36"/>
        <v>2.65</v>
      </c>
      <c r="X6" s="25">
        <v>0.1875</v>
      </c>
      <c r="Y6" s="31">
        <f t="shared" si="37"/>
        <v>2.65</v>
      </c>
      <c r="Z6" s="25">
        <v>0.1875</v>
      </c>
      <c r="AA6" s="31">
        <f t="shared" si="38"/>
        <v>2.65</v>
      </c>
      <c r="AB6" s="25">
        <v>0.1875</v>
      </c>
      <c r="AC6" s="31">
        <f t="shared" si="39"/>
        <v>2.65</v>
      </c>
      <c r="AD6" s="25">
        <v>0.1875</v>
      </c>
      <c r="AE6" s="31">
        <f t="shared" si="40"/>
        <v>2.65</v>
      </c>
      <c r="AF6" s="25">
        <v>0.1875</v>
      </c>
      <c r="AG6" s="31">
        <f t="shared" si="41"/>
        <v>2.65</v>
      </c>
      <c r="AH6" s="25">
        <v>0.1875</v>
      </c>
      <c r="AI6" s="31">
        <f t="shared" si="42"/>
        <v>2.65</v>
      </c>
      <c r="AJ6" s="25">
        <v>0.1875</v>
      </c>
      <c r="AK6" s="31">
        <f t="shared" si="43"/>
        <v>2.65</v>
      </c>
      <c r="AL6" s="25">
        <v>0.1875</v>
      </c>
      <c r="AM6" s="31">
        <f t="shared" si="44"/>
        <v>2.65</v>
      </c>
      <c r="AN6" s="25">
        <v>0.1875</v>
      </c>
      <c r="AO6" s="31">
        <f t="shared" si="45"/>
        <v>2.65</v>
      </c>
      <c r="AP6" s="25">
        <v>0.1875</v>
      </c>
      <c r="AQ6" s="31">
        <f t="shared" si="46"/>
        <v>2.65</v>
      </c>
      <c r="AR6" s="25">
        <v>0.1875</v>
      </c>
      <c r="AS6" s="31">
        <f t="shared" si="47"/>
        <v>2.65</v>
      </c>
      <c r="AT6" s="25">
        <v>0.1875</v>
      </c>
      <c r="AU6" s="31">
        <f t="shared" si="48"/>
        <v>2.65</v>
      </c>
      <c r="AV6" s="25">
        <v>0.1875</v>
      </c>
      <c r="AW6" s="31">
        <f t="shared" si="49"/>
        <v>2.65</v>
      </c>
      <c r="AX6" s="25">
        <v>0.1875</v>
      </c>
      <c r="AY6" s="31">
        <f t="shared" si="50"/>
        <v>2.65</v>
      </c>
      <c r="AZ6" s="25">
        <v>0.1875</v>
      </c>
      <c r="BA6" s="31">
        <f t="shared" si="51"/>
        <v>2.65</v>
      </c>
      <c r="BB6" s="25">
        <v>0.1875</v>
      </c>
      <c r="BC6" s="31">
        <f t="shared" si="52"/>
        <v>2.65</v>
      </c>
      <c r="BD6" s="25">
        <v>0.1875</v>
      </c>
      <c r="BE6" s="31">
        <f t="shared" si="53"/>
        <v>2.65</v>
      </c>
      <c r="BF6" s="25">
        <v>0.1875</v>
      </c>
      <c r="BG6" s="31">
        <f t="shared" si="54"/>
        <v>2.65</v>
      </c>
      <c r="BH6" s="25">
        <v>0.19791666666666666</v>
      </c>
      <c r="BI6" s="31">
        <f t="shared" si="55"/>
        <v>2.65</v>
      </c>
      <c r="BJ6" s="25">
        <v>0.1875</v>
      </c>
      <c r="BK6" s="31">
        <f t="shared" si="56"/>
        <v>2.65</v>
      </c>
      <c r="BL6" s="46">
        <f t="shared" si="57"/>
        <v>5.9027777777777777</v>
      </c>
      <c r="BM6" s="47">
        <f t="shared" si="58"/>
        <v>82.490000000000009</v>
      </c>
      <c r="BN6" s="33"/>
      <c r="BO6" s="34"/>
    </row>
    <row r="7" spans="1:67" ht="16.5" customHeight="1">
      <c r="A7" s="20" t="s">
        <v>35</v>
      </c>
      <c r="B7" s="25">
        <v>0.41666666666666669</v>
      </c>
      <c r="C7" s="31">
        <f t="shared" si="29"/>
        <v>2.99</v>
      </c>
      <c r="D7" s="25">
        <v>0.46527777777777773</v>
      </c>
      <c r="E7" s="31">
        <f t="shared" si="29"/>
        <v>2.99</v>
      </c>
      <c r="F7" s="25">
        <v>0.19791666666666666</v>
      </c>
      <c r="G7" s="31">
        <f t="shared" si="29"/>
        <v>2.65</v>
      </c>
      <c r="H7" s="25">
        <v>0.36458333333333331</v>
      </c>
      <c r="I7" s="31">
        <f t="shared" si="29"/>
        <v>2.99</v>
      </c>
      <c r="J7" s="25">
        <v>0.36458333333333331</v>
      </c>
      <c r="K7" s="31">
        <f t="shared" si="30"/>
        <v>2.99</v>
      </c>
      <c r="L7" s="25">
        <v>0.36458333333333331</v>
      </c>
      <c r="M7" s="31">
        <f t="shared" si="31"/>
        <v>2.99</v>
      </c>
      <c r="N7" s="25">
        <v>0.36458333333333331</v>
      </c>
      <c r="O7" s="31">
        <f t="shared" si="32"/>
        <v>2.99</v>
      </c>
      <c r="P7" s="25">
        <v>0.36458333333333331</v>
      </c>
      <c r="Q7" s="31">
        <f t="shared" si="33"/>
        <v>2.99</v>
      </c>
      <c r="R7" s="25">
        <v>0.36458333333333331</v>
      </c>
      <c r="S7" s="31">
        <f t="shared" si="34"/>
        <v>2.99</v>
      </c>
      <c r="T7" s="25">
        <v>0.36458333333333331</v>
      </c>
      <c r="U7" s="31">
        <f t="shared" si="35"/>
        <v>2.99</v>
      </c>
      <c r="V7" s="25">
        <v>0.36458333333333331</v>
      </c>
      <c r="W7" s="31">
        <f t="shared" si="36"/>
        <v>2.99</v>
      </c>
      <c r="X7" s="25">
        <v>0.36458333333333331</v>
      </c>
      <c r="Y7" s="31">
        <f t="shared" si="37"/>
        <v>2.99</v>
      </c>
      <c r="Z7" s="25">
        <v>0.36458333333333331</v>
      </c>
      <c r="AA7" s="31">
        <f t="shared" si="38"/>
        <v>2.99</v>
      </c>
      <c r="AB7" s="25">
        <v>0.36458333333333331</v>
      </c>
      <c r="AC7" s="31">
        <f t="shared" si="39"/>
        <v>2.99</v>
      </c>
      <c r="AD7" s="25">
        <v>0.36458333333333331</v>
      </c>
      <c r="AE7" s="31">
        <f t="shared" si="40"/>
        <v>2.99</v>
      </c>
      <c r="AF7" s="25">
        <v>0.36458333333333331</v>
      </c>
      <c r="AG7" s="31">
        <f t="shared" si="41"/>
        <v>2.99</v>
      </c>
      <c r="AH7" s="25">
        <v>0.36458333333333331</v>
      </c>
      <c r="AI7" s="31">
        <f t="shared" si="42"/>
        <v>2.99</v>
      </c>
      <c r="AJ7" s="25">
        <v>0.36458333333333331</v>
      </c>
      <c r="AK7" s="31">
        <f t="shared" si="43"/>
        <v>2.99</v>
      </c>
      <c r="AL7" s="25">
        <v>0.36458333333333331</v>
      </c>
      <c r="AM7" s="31">
        <f t="shared" si="44"/>
        <v>2.99</v>
      </c>
      <c r="AN7" s="25">
        <v>0.36458333333333331</v>
      </c>
      <c r="AO7" s="31">
        <f t="shared" si="45"/>
        <v>2.99</v>
      </c>
      <c r="AP7" s="25">
        <v>0.36458333333333331</v>
      </c>
      <c r="AQ7" s="31">
        <f t="shared" si="46"/>
        <v>2.99</v>
      </c>
      <c r="AR7" s="25">
        <v>0.36458333333333331</v>
      </c>
      <c r="AS7" s="31">
        <f t="shared" si="47"/>
        <v>2.99</v>
      </c>
      <c r="AT7" s="25">
        <v>0.36458333333333331</v>
      </c>
      <c r="AU7" s="31">
        <f t="shared" si="48"/>
        <v>2.99</v>
      </c>
      <c r="AV7" s="25">
        <v>0.36458333333333331</v>
      </c>
      <c r="AW7" s="31">
        <f t="shared" si="49"/>
        <v>2.99</v>
      </c>
      <c r="AX7" s="25">
        <v>0.36458333333333331</v>
      </c>
      <c r="AY7" s="31">
        <f t="shared" si="50"/>
        <v>2.99</v>
      </c>
      <c r="AZ7" s="25">
        <v>0.36458333333333331</v>
      </c>
      <c r="BA7" s="31">
        <f t="shared" si="51"/>
        <v>2.99</v>
      </c>
      <c r="BB7" s="25">
        <v>0.36458333333333331</v>
      </c>
      <c r="BC7" s="31">
        <f t="shared" si="52"/>
        <v>2.99</v>
      </c>
      <c r="BD7" s="25">
        <v>0.36458333333333331</v>
      </c>
      <c r="BE7" s="31">
        <f t="shared" si="53"/>
        <v>2.99</v>
      </c>
      <c r="BF7" s="25">
        <v>0.36458333333333331</v>
      </c>
      <c r="BG7" s="31">
        <f t="shared" si="54"/>
        <v>2.99</v>
      </c>
      <c r="BH7" s="25">
        <v>0.36458333333333331</v>
      </c>
      <c r="BI7" s="31">
        <f t="shared" si="55"/>
        <v>2.99</v>
      </c>
      <c r="BJ7" s="25">
        <v>0.36458333333333331</v>
      </c>
      <c r="BK7" s="31">
        <f t="shared" si="56"/>
        <v>2.99</v>
      </c>
      <c r="BL7" s="46">
        <f t="shared" si="57"/>
        <v>11.288194444444448</v>
      </c>
      <c r="BM7" s="47">
        <f t="shared" si="58"/>
        <v>92.34999999999998</v>
      </c>
      <c r="BN7" s="33"/>
      <c r="BO7" s="34"/>
    </row>
    <row r="8" spans="1:67" ht="16.5" customHeight="1">
      <c r="A8" s="20" t="s">
        <v>0</v>
      </c>
      <c r="B8" s="25">
        <v>0.18055555555555555</v>
      </c>
      <c r="C8" s="31">
        <f t="shared" si="29"/>
        <v>2.65</v>
      </c>
      <c r="D8" s="25">
        <v>0.18402777777777779</v>
      </c>
      <c r="E8" s="31">
        <f t="shared" si="29"/>
        <v>2.65</v>
      </c>
      <c r="F8" s="25">
        <v>0.32291666666666669</v>
      </c>
      <c r="G8" s="31">
        <f t="shared" si="29"/>
        <v>2.65</v>
      </c>
      <c r="H8" s="25">
        <v>0.23958333333333334</v>
      </c>
      <c r="I8" s="31">
        <f t="shared" si="29"/>
        <v>2.65</v>
      </c>
      <c r="J8" s="25">
        <v>0.23958333333333334</v>
      </c>
      <c r="K8" s="31">
        <f t="shared" si="30"/>
        <v>2.65</v>
      </c>
      <c r="L8" s="25">
        <v>0.23958333333333334</v>
      </c>
      <c r="M8" s="31">
        <f t="shared" si="31"/>
        <v>2.65</v>
      </c>
      <c r="N8" s="25">
        <v>0.23958333333333334</v>
      </c>
      <c r="O8" s="31">
        <f t="shared" si="32"/>
        <v>2.65</v>
      </c>
      <c r="P8" s="25">
        <v>0.23958333333333334</v>
      </c>
      <c r="Q8" s="31">
        <f t="shared" si="33"/>
        <v>2.65</v>
      </c>
      <c r="R8" s="25">
        <v>0.23958333333333334</v>
      </c>
      <c r="S8" s="31">
        <f t="shared" si="34"/>
        <v>2.65</v>
      </c>
      <c r="T8" s="25">
        <v>0.23958333333333334</v>
      </c>
      <c r="U8" s="31">
        <f t="shared" si="35"/>
        <v>2.65</v>
      </c>
      <c r="V8" s="25">
        <v>0.23958333333333334</v>
      </c>
      <c r="W8" s="31">
        <f t="shared" si="36"/>
        <v>2.65</v>
      </c>
      <c r="X8" s="25">
        <v>0.23958333333333334</v>
      </c>
      <c r="Y8" s="31">
        <f t="shared" si="37"/>
        <v>2.65</v>
      </c>
      <c r="Z8" s="25">
        <v>0.23958333333333334</v>
      </c>
      <c r="AA8" s="31">
        <f t="shared" si="38"/>
        <v>2.65</v>
      </c>
      <c r="AB8" s="25">
        <v>0.23958333333333334</v>
      </c>
      <c r="AC8" s="31">
        <f t="shared" si="39"/>
        <v>2.65</v>
      </c>
      <c r="AD8" s="25">
        <v>0.23958333333333334</v>
      </c>
      <c r="AE8" s="31">
        <f t="shared" si="40"/>
        <v>2.65</v>
      </c>
      <c r="AF8" s="25">
        <v>0.23958333333333334</v>
      </c>
      <c r="AG8" s="31">
        <f t="shared" si="41"/>
        <v>2.65</v>
      </c>
      <c r="AH8" s="25">
        <v>0.23958333333333334</v>
      </c>
      <c r="AI8" s="31">
        <f t="shared" si="42"/>
        <v>2.65</v>
      </c>
      <c r="AJ8" s="25">
        <v>0.23958333333333334</v>
      </c>
      <c r="AK8" s="31">
        <f t="shared" si="43"/>
        <v>2.65</v>
      </c>
      <c r="AL8" s="25">
        <v>0.23958333333333334</v>
      </c>
      <c r="AM8" s="31">
        <f t="shared" si="44"/>
        <v>2.65</v>
      </c>
      <c r="AN8" s="25">
        <v>0.23958333333333334</v>
      </c>
      <c r="AO8" s="31">
        <f t="shared" si="45"/>
        <v>2.65</v>
      </c>
      <c r="AP8" s="25">
        <v>0.23958333333333334</v>
      </c>
      <c r="AQ8" s="31">
        <f t="shared" si="46"/>
        <v>2.65</v>
      </c>
      <c r="AR8" s="25">
        <v>0.23958333333333334</v>
      </c>
      <c r="AS8" s="31">
        <f t="shared" si="47"/>
        <v>2.65</v>
      </c>
      <c r="AT8" s="25">
        <v>0.23958333333333334</v>
      </c>
      <c r="AU8" s="31">
        <f t="shared" si="48"/>
        <v>2.65</v>
      </c>
      <c r="AV8" s="25">
        <v>0.23958333333333334</v>
      </c>
      <c r="AW8" s="31">
        <f t="shared" si="49"/>
        <v>2.65</v>
      </c>
      <c r="AX8" s="25">
        <v>0.23958333333333334</v>
      </c>
      <c r="AY8" s="31">
        <f t="shared" si="50"/>
        <v>2.65</v>
      </c>
      <c r="AZ8" s="25">
        <v>0.23958333333333334</v>
      </c>
      <c r="BA8" s="31">
        <f t="shared" si="51"/>
        <v>2.65</v>
      </c>
      <c r="BB8" s="25">
        <v>0.23958333333333334</v>
      </c>
      <c r="BC8" s="31">
        <f t="shared" si="52"/>
        <v>2.65</v>
      </c>
      <c r="BD8" s="25">
        <v>0.23958333333333334</v>
      </c>
      <c r="BE8" s="31">
        <f t="shared" si="53"/>
        <v>2.65</v>
      </c>
      <c r="BF8" s="25">
        <v>0.23958333333333334</v>
      </c>
      <c r="BG8" s="31">
        <f t="shared" si="54"/>
        <v>2.65</v>
      </c>
      <c r="BH8" s="25">
        <v>0.23958333333333334</v>
      </c>
      <c r="BI8" s="31">
        <f t="shared" si="55"/>
        <v>2.65</v>
      </c>
      <c r="BJ8" s="25">
        <v>0.23958333333333334</v>
      </c>
      <c r="BK8" s="31">
        <f t="shared" si="56"/>
        <v>2.65</v>
      </c>
      <c r="BL8" s="46">
        <f t="shared" si="57"/>
        <v>7.3958333333333304</v>
      </c>
      <c r="BM8" s="47">
        <f t="shared" si="58"/>
        <v>82.15000000000002</v>
      </c>
      <c r="BN8" s="33"/>
      <c r="BO8" s="34"/>
    </row>
    <row r="9" spans="1:67" ht="16.5" customHeight="1">
      <c r="A9" s="20"/>
      <c r="B9" s="25">
        <f>SUM(B4:B8)</f>
        <v>1.5347222222222223</v>
      </c>
      <c r="C9" s="32">
        <f>SUM(C4:C8)</f>
        <v>14.270000000000001</v>
      </c>
      <c r="D9" s="25">
        <f>SUM(D4:D8)</f>
        <v>1.3090277777777777</v>
      </c>
      <c r="E9" s="21">
        <f>SUM(E4:E8)</f>
        <v>13.930000000000001</v>
      </c>
      <c r="F9" s="25">
        <f t="shared" ref="F9:I9" si="59">SUM(F4:F8)</f>
        <v>1.5659722222222223</v>
      </c>
      <c r="G9" s="21">
        <f t="shared" si="59"/>
        <v>13.930000000000001</v>
      </c>
      <c r="H9" s="25">
        <f t="shared" si="59"/>
        <v>1.3298611111111109</v>
      </c>
      <c r="I9" s="21">
        <f t="shared" si="59"/>
        <v>13.930000000000001</v>
      </c>
      <c r="J9" s="25">
        <f t="shared" ref="J9" si="60">SUM(J4:J8)</f>
        <v>1.3298611111111109</v>
      </c>
      <c r="K9" s="21">
        <f t="shared" ref="K9" si="61">SUM(K4:K8)</f>
        <v>13.930000000000001</v>
      </c>
      <c r="L9" s="25">
        <f t="shared" ref="L9" si="62">SUM(L4:L8)</f>
        <v>1.3298611111111109</v>
      </c>
      <c r="M9" s="21">
        <f t="shared" ref="M9" si="63">SUM(M4:M8)</f>
        <v>13.930000000000001</v>
      </c>
      <c r="N9" s="25">
        <f t="shared" ref="N9" si="64">SUM(N4:N8)</f>
        <v>1.3298611111111109</v>
      </c>
      <c r="O9" s="21">
        <f t="shared" ref="O9" si="65">SUM(O4:O8)</f>
        <v>13.930000000000001</v>
      </c>
      <c r="P9" s="25">
        <f t="shared" ref="P9" si="66">SUM(P4:P8)</f>
        <v>1.3298611111111109</v>
      </c>
      <c r="Q9" s="21">
        <f t="shared" ref="Q9" si="67">SUM(Q4:Q8)</f>
        <v>13.930000000000001</v>
      </c>
      <c r="R9" s="25">
        <f t="shared" ref="R9" si="68">SUM(R4:R8)</f>
        <v>1.3298611111111109</v>
      </c>
      <c r="S9" s="21">
        <f t="shared" ref="S9" si="69">SUM(S4:S8)</f>
        <v>13.930000000000001</v>
      </c>
      <c r="T9" s="25">
        <f t="shared" ref="T9" si="70">SUM(T4:T8)</f>
        <v>1.3298611111111109</v>
      </c>
      <c r="U9" s="21">
        <f t="shared" ref="U9" si="71">SUM(U4:U8)</f>
        <v>13.930000000000001</v>
      </c>
      <c r="V9" s="25">
        <f t="shared" ref="V9" si="72">SUM(V4:V8)</f>
        <v>1.3298611111111109</v>
      </c>
      <c r="W9" s="21">
        <f t="shared" ref="W9" si="73">SUM(W4:W8)</f>
        <v>13.930000000000001</v>
      </c>
      <c r="X9" s="25">
        <f t="shared" ref="X9" si="74">SUM(X4:X8)</f>
        <v>1.3298611111111109</v>
      </c>
      <c r="Y9" s="21">
        <f t="shared" ref="Y9" si="75">SUM(Y4:Y8)</f>
        <v>13.930000000000001</v>
      </c>
      <c r="Z9" s="25">
        <f t="shared" ref="Z9" si="76">SUM(Z4:Z8)</f>
        <v>1.3298611111111109</v>
      </c>
      <c r="AA9" s="21">
        <f t="shared" ref="AA9" si="77">SUM(AA4:AA8)</f>
        <v>13.930000000000001</v>
      </c>
      <c r="AB9" s="25">
        <f t="shared" ref="AB9" si="78">SUM(AB4:AB8)</f>
        <v>1.3298611111111109</v>
      </c>
      <c r="AC9" s="21">
        <f t="shared" ref="AC9" si="79">SUM(AC4:AC8)</f>
        <v>13.930000000000001</v>
      </c>
      <c r="AD9" s="25">
        <f t="shared" ref="AD9" si="80">SUM(AD4:AD8)</f>
        <v>1.3298611111111109</v>
      </c>
      <c r="AE9" s="21">
        <f t="shared" ref="AE9" si="81">SUM(AE4:AE8)</f>
        <v>13.930000000000001</v>
      </c>
      <c r="AF9" s="25">
        <f t="shared" ref="AF9" si="82">SUM(AF4:AF8)</f>
        <v>1.3298611111111109</v>
      </c>
      <c r="AG9" s="21">
        <f t="shared" ref="AG9" si="83">SUM(AG4:AG8)</f>
        <v>13.930000000000001</v>
      </c>
      <c r="AH9" s="25">
        <f t="shared" ref="AH9" si="84">SUM(AH4:AH8)</f>
        <v>1.3298611111111109</v>
      </c>
      <c r="AI9" s="21">
        <f t="shared" ref="AI9" si="85">SUM(AI4:AI8)</f>
        <v>13.930000000000001</v>
      </c>
      <c r="AJ9" s="25">
        <f t="shared" ref="AJ9" si="86">SUM(AJ4:AJ8)</f>
        <v>1.3298611111111109</v>
      </c>
      <c r="AK9" s="21">
        <f t="shared" ref="AK9" si="87">SUM(AK4:AK8)</f>
        <v>13.930000000000001</v>
      </c>
      <c r="AL9" s="25">
        <f t="shared" ref="AL9" si="88">SUM(AL4:AL8)</f>
        <v>1.3298611111111109</v>
      </c>
      <c r="AM9" s="21">
        <f t="shared" ref="AM9" si="89">SUM(AM4:AM8)</f>
        <v>13.930000000000001</v>
      </c>
      <c r="AN9" s="25">
        <f t="shared" ref="AN9" si="90">SUM(AN4:AN8)</f>
        <v>1.3298611111111109</v>
      </c>
      <c r="AO9" s="21">
        <f t="shared" ref="AO9" si="91">SUM(AO4:AO8)</f>
        <v>13.930000000000001</v>
      </c>
      <c r="AP9" s="25">
        <f t="shared" ref="AP9" si="92">SUM(AP4:AP8)</f>
        <v>1.3298611111111109</v>
      </c>
      <c r="AQ9" s="21">
        <f t="shared" ref="AQ9" si="93">SUM(AQ4:AQ8)</f>
        <v>13.930000000000001</v>
      </c>
      <c r="AR9" s="25">
        <f t="shared" ref="AR9" si="94">SUM(AR4:AR8)</f>
        <v>1.3298611111111109</v>
      </c>
      <c r="AS9" s="21">
        <f t="shared" ref="AS9" si="95">SUM(AS4:AS8)</f>
        <v>13.930000000000001</v>
      </c>
      <c r="AT9" s="25">
        <f t="shared" ref="AT9" si="96">SUM(AT4:AT8)</f>
        <v>1.3298611111111109</v>
      </c>
      <c r="AU9" s="21">
        <f t="shared" ref="AU9" si="97">SUM(AU4:AU8)</f>
        <v>13.930000000000001</v>
      </c>
      <c r="AV9" s="25">
        <f t="shared" ref="AV9" si="98">SUM(AV4:AV8)</f>
        <v>1.3298611111111109</v>
      </c>
      <c r="AW9" s="21">
        <f t="shared" ref="AW9" si="99">SUM(AW4:AW8)</f>
        <v>13.930000000000001</v>
      </c>
      <c r="AX9" s="25">
        <f t="shared" ref="AX9" si="100">SUM(AX4:AX8)</f>
        <v>1.3298611111111109</v>
      </c>
      <c r="AY9" s="21">
        <f t="shared" ref="AY9" si="101">SUM(AY4:AY8)</f>
        <v>13.930000000000001</v>
      </c>
      <c r="AZ9" s="25">
        <f t="shared" ref="AZ9" si="102">SUM(AZ4:AZ8)</f>
        <v>1.3298611111111109</v>
      </c>
      <c r="BA9" s="21">
        <f t="shared" ref="BA9" si="103">SUM(BA4:BA8)</f>
        <v>13.930000000000001</v>
      </c>
      <c r="BB9" s="25">
        <f t="shared" ref="BB9" si="104">SUM(BB4:BB8)</f>
        <v>1.3298611111111109</v>
      </c>
      <c r="BC9" s="21">
        <f t="shared" ref="BC9" si="105">SUM(BC4:BC8)</f>
        <v>13.930000000000001</v>
      </c>
      <c r="BD9" s="25">
        <f t="shared" ref="BD9" si="106">SUM(BD4:BD8)</f>
        <v>1.3298611111111109</v>
      </c>
      <c r="BE9" s="21">
        <f t="shared" ref="BE9" si="107">SUM(BE4:BE8)</f>
        <v>13.930000000000001</v>
      </c>
      <c r="BF9" s="25">
        <f t="shared" ref="BF9" si="108">SUM(BF4:BF8)</f>
        <v>1.3298611111111109</v>
      </c>
      <c r="BG9" s="21">
        <f t="shared" ref="BG9" si="109">SUM(BG4:BG8)</f>
        <v>13.930000000000001</v>
      </c>
      <c r="BH9" s="25">
        <f t="shared" ref="BH9" si="110">SUM(BH4:BH8)</f>
        <v>1.0104166666666665</v>
      </c>
      <c r="BI9" s="21">
        <f t="shared" ref="BI9" si="111">SUM(BI4:BI8)</f>
        <v>13.59</v>
      </c>
      <c r="BJ9" s="25">
        <f t="shared" ref="BJ9" si="112">SUM(BJ4:BJ8)</f>
        <v>1.3298611111111109</v>
      </c>
      <c r="BK9" s="21">
        <f t="shared" ref="BK9" si="113">SUM(BK4:BK8)</f>
        <v>13.930000000000001</v>
      </c>
      <c r="BL9" s="46">
        <f t="shared" si="57"/>
        <v>41.3263888888889</v>
      </c>
      <c r="BM9" s="47">
        <f t="shared" si="58"/>
        <v>431.83000000000015</v>
      </c>
      <c r="BN9" s="33"/>
      <c r="BO9" s="34"/>
    </row>
    <row r="10" spans="1:67" ht="22.5">
      <c r="A10" s="39" t="s">
        <v>18</v>
      </c>
      <c r="B10" s="39"/>
      <c r="C10" s="39"/>
      <c r="D10" s="39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22"/>
      <c r="BM10" s="43"/>
    </row>
    <row r="11" spans="1:67" s="2" customFormat="1" ht="16.5" customHeight="1">
      <c r="A11" s="23"/>
      <c r="B11" s="37">
        <f>DATE($A$1,2,1)</f>
        <v>42401</v>
      </c>
      <c r="C11" s="37"/>
      <c r="D11" s="37">
        <f>B11+1</f>
        <v>42402</v>
      </c>
      <c r="E11" s="37"/>
      <c r="F11" s="37">
        <f t="shared" ref="F11" si="114">D11+1</f>
        <v>42403</v>
      </c>
      <c r="G11" s="37"/>
      <c r="H11" s="37">
        <f t="shared" ref="H11" si="115">F11+1</f>
        <v>42404</v>
      </c>
      <c r="I11" s="37"/>
      <c r="J11" s="37">
        <f t="shared" ref="J11" si="116">H11+1</f>
        <v>42405</v>
      </c>
      <c r="K11" s="37"/>
      <c r="L11" s="37">
        <f t="shared" ref="L11" si="117">J11+1</f>
        <v>42406</v>
      </c>
      <c r="M11" s="37"/>
      <c r="N11" s="37">
        <f t="shared" ref="N11" si="118">L11+1</f>
        <v>42407</v>
      </c>
      <c r="O11" s="37"/>
      <c r="P11" s="37">
        <f t="shared" ref="P11" si="119">N11+1</f>
        <v>42408</v>
      </c>
      <c r="Q11" s="37"/>
      <c r="R11" s="37">
        <f t="shared" ref="R11" si="120">P11+1</f>
        <v>42409</v>
      </c>
      <c r="S11" s="37"/>
      <c r="T11" s="37">
        <f t="shared" ref="T11" si="121">R11+1</f>
        <v>42410</v>
      </c>
      <c r="U11" s="37"/>
      <c r="V11" s="37">
        <f t="shared" ref="V11" si="122">T11+1</f>
        <v>42411</v>
      </c>
      <c r="W11" s="37"/>
      <c r="X11" s="37">
        <f t="shared" ref="X11" si="123">V11+1</f>
        <v>42412</v>
      </c>
      <c r="Y11" s="37"/>
      <c r="Z11" s="37">
        <f t="shared" ref="Z11" si="124">X11+1</f>
        <v>42413</v>
      </c>
      <c r="AA11" s="37"/>
      <c r="AB11" s="37">
        <f t="shared" ref="AB11" si="125">Z11+1</f>
        <v>42414</v>
      </c>
      <c r="AC11" s="37"/>
      <c r="AD11" s="37">
        <f t="shared" ref="AD11" si="126">AB11+1</f>
        <v>42415</v>
      </c>
      <c r="AE11" s="37"/>
      <c r="AF11" s="37">
        <f t="shared" ref="AF11" si="127">AD11+1</f>
        <v>42416</v>
      </c>
      <c r="AG11" s="37"/>
      <c r="AH11" s="37">
        <f t="shared" ref="AH11" si="128">AF11+1</f>
        <v>42417</v>
      </c>
      <c r="AI11" s="37"/>
      <c r="AJ11" s="37">
        <f t="shared" ref="AJ11" si="129">AH11+1</f>
        <v>42418</v>
      </c>
      <c r="AK11" s="37"/>
      <c r="AL11" s="37">
        <f t="shared" ref="AL11" si="130">AJ11+1</f>
        <v>42419</v>
      </c>
      <c r="AM11" s="37"/>
      <c r="AN11" s="37">
        <f t="shared" ref="AN11" si="131">AL11+1</f>
        <v>42420</v>
      </c>
      <c r="AO11" s="37"/>
      <c r="AP11" s="37">
        <f t="shared" ref="AP11" si="132">AN11+1</f>
        <v>42421</v>
      </c>
      <c r="AQ11" s="37"/>
      <c r="AR11" s="37">
        <f t="shared" ref="AR11" si="133">AP11+1</f>
        <v>42422</v>
      </c>
      <c r="AS11" s="37"/>
      <c r="AT11" s="37">
        <f t="shared" ref="AT11" si="134">AR11+1</f>
        <v>42423</v>
      </c>
      <c r="AU11" s="37"/>
      <c r="AV11" s="37">
        <f t="shared" ref="AV11" si="135">AT11+1</f>
        <v>42424</v>
      </c>
      <c r="AW11" s="37"/>
      <c r="AX11" s="37">
        <f t="shared" ref="AX11" si="136">AV11+1</f>
        <v>42425</v>
      </c>
      <c r="AY11" s="37"/>
      <c r="AZ11" s="37">
        <f t="shared" ref="AZ11" si="137">AX11+1</f>
        <v>42426</v>
      </c>
      <c r="BA11" s="37"/>
      <c r="BB11" s="37">
        <f t="shared" ref="BB11" si="138">AZ11+1</f>
        <v>42427</v>
      </c>
      <c r="BC11" s="37"/>
      <c r="BD11" s="37">
        <f t="shared" ref="BD11" si="139">BB11+1</f>
        <v>42428</v>
      </c>
      <c r="BE11" s="37"/>
      <c r="BF11" s="37">
        <f>IF(MONTH(BD11+1)=2,BD11+1,"")</f>
        <v>42429</v>
      </c>
      <c r="BG11" s="37"/>
      <c r="BH11" s="24"/>
      <c r="BI11" s="24"/>
      <c r="BJ11" s="24"/>
      <c r="BK11" s="24"/>
      <c r="BL11" s="45" t="s">
        <v>29</v>
      </c>
      <c r="BM11" s="45" t="s">
        <v>30</v>
      </c>
    </row>
    <row r="12" spans="1:67" ht="16.5" customHeight="1">
      <c r="A12" s="20" t="s">
        <v>32</v>
      </c>
      <c r="B12" s="25">
        <v>0.1875</v>
      </c>
      <c r="C12" s="31">
        <f t="shared" ref="C12:C16" si="140">IF(B12="","",IF(B12*24&gt;8,2.99,2.65))</f>
        <v>2.65</v>
      </c>
      <c r="D12" s="25">
        <v>0.1875</v>
      </c>
      <c r="E12" s="31">
        <f t="shared" ref="E12:E16" si="141">IF(D12="","",IF(D12*24&gt;8,2.99,2.65))</f>
        <v>2.65</v>
      </c>
      <c r="F12" s="25">
        <v>0.1875</v>
      </c>
      <c r="G12" s="31">
        <f t="shared" ref="G12:G16" si="142">IF(F12="","",IF(F12*24&gt;8,2.99,2.65))</f>
        <v>2.65</v>
      </c>
      <c r="H12" s="25">
        <v>0.1875</v>
      </c>
      <c r="I12" s="31">
        <f t="shared" ref="I12:I16" si="143">IF(H12="","",IF(H12*24&gt;8,2.99,2.65))</f>
        <v>2.65</v>
      </c>
      <c r="J12" s="25">
        <v>0.1875</v>
      </c>
      <c r="K12" s="31">
        <f t="shared" ref="K12:K16" si="144">IF(J12="","",IF(J12*24&gt;8,2.99,2.65))</f>
        <v>2.65</v>
      </c>
      <c r="L12" s="25">
        <v>0.1875</v>
      </c>
      <c r="M12" s="31">
        <f t="shared" ref="M12:M16" si="145">IF(L12="","",IF(L12*24&gt;8,2.99,2.65))</f>
        <v>2.65</v>
      </c>
      <c r="N12" s="25">
        <v>0.1875</v>
      </c>
      <c r="O12" s="31">
        <f t="shared" ref="O12:O16" si="146">IF(N12="","",IF(N12*24&gt;8,2.99,2.65))</f>
        <v>2.65</v>
      </c>
      <c r="P12" s="25">
        <v>0.1875</v>
      </c>
      <c r="Q12" s="31">
        <f t="shared" ref="Q12:Q16" si="147">IF(P12="","",IF(P12*24&gt;8,2.99,2.65))</f>
        <v>2.65</v>
      </c>
      <c r="R12" s="25">
        <v>0.1875</v>
      </c>
      <c r="S12" s="31">
        <f t="shared" ref="S12:S16" si="148">IF(R12="","",IF(R12*24&gt;8,2.99,2.65))</f>
        <v>2.65</v>
      </c>
      <c r="T12" s="25">
        <v>0.1875</v>
      </c>
      <c r="U12" s="31">
        <f t="shared" ref="U12:U16" si="149">IF(T12="","",IF(T12*24&gt;8,2.99,2.65))</f>
        <v>2.65</v>
      </c>
      <c r="V12" s="25">
        <v>0.1875</v>
      </c>
      <c r="W12" s="31">
        <f t="shared" ref="W12:W16" si="150">IF(V12="","",IF(V12*24&gt;8,2.99,2.65))</f>
        <v>2.65</v>
      </c>
      <c r="X12" s="25">
        <v>0.1875</v>
      </c>
      <c r="Y12" s="31">
        <f t="shared" ref="Y12:Y16" si="151">IF(X12="","",IF(X12*24&gt;8,2.99,2.65))</f>
        <v>2.65</v>
      </c>
      <c r="Z12" s="25">
        <v>0.1875</v>
      </c>
      <c r="AA12" s="31">
        <f t="shared" ref="AA12:AA16" si="152">IF(Z12="","",IF(Z12*24&gt;8,2.99,2.65))</f>
        <v>2.65</v>
      </c>
      <c r="AB12" s="25">
        <v>0.1875</v>
      </c>
      <c r="AC12" s="31">
        <f t="shared" ref="AC12:AC16" si="153">IF(AB12="","",IF(AB12*24&gt;8,2.99,2.65))</f>
        <v>2.65</v>
      </c>
      <c r="AD12" s="25">
        <v>0.1875</v>
      </c>
      <c r="AE12" s="31">
        <f t="shared" ref="AE12:AE16" si="154">IF(AD12="","",IF(AD12*24&gt;8,2.99,2.65))</f>
        <v>2.65</v>
      </c>
      <c r="AF12" s="25">
        <v>0.1875</v>
      </c>
      <c r="AG12" s="31">
        <f t="shared" ref="AG12:AG16" si="155">IF(AF12="","",IF(AF12*24&gt;8,2.99,2.65))</f>
        <v>2.65</v>
      </c>
      <c r="AH12" s="25">
        <v>0.1875</v>
      </c>
      <c r="AI12" s="31">
        <f t="shared" ref="AI12:AI16" si="156">IF(AH12="","",IF(AH12*24&gt;8,2.99,2.65))</f>
        <v>2.65</v>
      </c>
      <c r="AJ12" s="25">
        <v>0.1875</v>
      </c>
      <c r="AK12" s="31">
        <f t="shared" ref="AK12:AK16" si="157">IF(AJ12="","",IF(AJ12*24&gt;8,2.99,2.65))</f>
        <v>2.65</v>
      </c>
      <c r="AL12" s="25">
        <v>0.1875</v>
      </c>
      <c r="AM12" s="31">
        <f t="shared" ref="AM12:AM16" si="158">IF(AL12="","",IF(AL12*24&gt;8,2.99,2.65))</f>
        <v>2.65</v>
      </c>
      <c r="AN12" s="25">
        <v>0.1875</v>
      </c>
      <c r="AO12" s="31">
        <f t="shared" ref="AO12:AO16" si="159">IF(AN12="","",IF(AN12*24&gt;8,2.99,2.65))</f>
        <v>2.65</v>
      </c>
      <c r="AP12" s="25">
        <v>0.1875</v>
      </c>
      <c r="AQ12" s="31">
        <f t="shared" ref="AQ12:AQ16" si="160">IF(AP12="","",IF(AP12*24&gt;8,2.99,2.65))</f>
        <v>2.65</v>
      </c>
      <c r="AR12" s="25">
        <v>0.1875</v>
      </c>
      <c r="AS12" s="31">
        <f t="shared" ref="AS12:AS16" si="161">IF(AR12="","",IF(AR12*24&gt;8,2.99,2.65))</f>
        <v>2.65</v>
      </c>
      <c r="AT12" s="25">
        <v>0.1875</v>
      </c>
      <c r="AU12" s="31">
        <f t="shared" ref="AU12:AU16" si="162">IF(AT12="","",IF(AT12*24&gt;8,2.99,2.65))</f>
        <v>2.65</v>
      </c>
      <c r="AV12" s="25">
        <v>0.1875</v>
      </c>
      <c r="AW12" s="31">
        <f t="shared" ref="AW12:AW16" si="163">IF(AV12="","",IF(AV12*24&gt;8,2.99,2.65))</f>
        <v>2.65</v>
      </c>
      <c r="AX12" s="25">
        <v>0.1875</v>
      </c>
      <c r="AY12" s="31">
        <f t="shared" ref="AY12:AY16" si="164">IF(AX12="","",IF(AX12*24&gt;8,2.99,2.65))</f>
        <v>2.65</v>
      </c>
      <c r="AZ12" s="25">
        <v>0.1875</v>
      </c>
      <c r="BA12" s="31">
        <f t="shared" ref="BA12:BA16" si="165">IF(AZ12="","",IF(AZ12*24&gt;8,2.99,2.65))</f>
        <v>2.65</v>
      </c>
      <c r="BB12" s="25">
        <v>0.1875</v>
      </c>
      <c r="BC12" s="31">
        <f t="shared" ref="BC12:BC16" si="166">IF(BB12="","",IF(BB12*24&gt;8,2.99,2.65))</f>
        <v>2.65</v>
      </c>
      <c r="BD12" s="25">
        <v>0.1875</v>
      </c>
      <c r="BE12" s="31">
        <f t="shared" ref="BE12:BE16" si="167">IF(BD12="","",IF(BD12*24&gt;8,2.99,2.65))</f>
        <v>2.65</v>
      </c>
      <c r="BF12" s="25">
        <v>0.1875</v>
      </c>
      <c r="BG12" s="31">
        <f t="shared" ref="BG12:BG16" si="168">IF(BF12="","",IF(BF12*24&gt;8,2.99,2.65))</f>
        <v>2.65</v>
      </c>
      <c r="BH12" s="25"/>
      <c r="BI12" s="16"/>
      <c r="BJ12" s="25"/>
      <c r="BK12" s="16"/>
      <c r="BL12" s="46">
        <f>IFERROR(SUMPRODUCT((MOD(COLUMN(B12:BK12),2)=0)*(B12:BK12)),"")</f>
        <v>5.4375</v>
      </c>
      <c r="BM12" s="47">
        <f>IFERROR(SUMPRODUCT((MOD(COLUMN(B12:BK12),2)&lt;&gt;0)*(B12:BK12)),"")</f>
        <v>76.850000000000009</v>
      </c>
    </row>
    <row r="13" spans="1:67" ht="16.5" customHeight="1">
      <c r="A13" s="20" t="s">
        <v>33</v>
      </c>
      <c r="B13" s="25">
        <v>0.36458333333333331</v>
      </c>
      <c r="C13" s="31">
        <f t="shared" si="140"/>
        <v>2.99</v>
      </c>
      <c r="D13" s="25">
        <v>0.36458333333333331</v>
      </c>
      <c r="E13" s="31">
        <f t="shared" si="141"/>
        <v>2.99</v>
      </c>
      <c r="F13" s="25">
        <v>0.36458333333333331</v>
      </c>
      <c r="G13" s="31">
        <f t="shared" si="142"/>
        <v>2.99</v>
      </c>
      <c r="H13" s="25">
        <v>0.36458333333333331</v>
      </c>
      <c r="I13" s="31">
        <f t="shared" si="143"/>
        <v>2.99</v>
      </c>
      <c r="J13" s="25">
        <v>0.36458333333333331</v>
      </c>
      <c r="K13" s="31">
        <f t="shared" si="144"/>
        <v>2.99</v>
      </c>
      <c r="L13" s="25">
        <v>0.36458333333333331</v>
      </c>
      <c r="M13" s="31">
        <f t="shared" si="145"/>
        <v>2.99</v>
      </c>
      <c r="N13" s="25">
        <v>0.36458333333333331</v>
      </c>
      <c r="O13" s="31">
        <f t="shared" si="146"/>
        <v>2.99</v>
      </c>
      <c r="P13" s="25">
        <v>0.36458333333333331</v>
      </c>
      <c r="Q13" s="31">
        <f t="shared" si="147"/>
        <v>2.99</v>
      </c>
      <c r="R13" s="25">
        <v>0.36458333333333331</v>
      </c>
      <c r="S13" s="31">
        <f t="shared" si="148"/>
        <v>2.99</v>
      </c>
      <c r="T13" s="25">
        <v>0.36458333333333331</v>
      </c>
      <c r="U13" s="31">
        <f t="shared" si="149"/>
        <v>2.99</v>
      </c>
      <c r="V13" s="25">
        <v>0.36458333333333331</v>
      </c>
      <c r="W13" s="31">
        <f t="shared" si="150"/>
        <v>2.99</v>
      </c>
      <c r="X13" s="25">
        <v>0.36458333333333331</v>
      </c>
      <c r="Y13" s="31">
        <f t="shared" si="151"/>
        <v>2.99</v>
      </c>
      <c r="Z13" s="25">
        <v>0.36458333333333331</v>
      </c>
      <c r="AA13" s="31">
        <f t="shared" si="152"/>
        <v>2.99</v>
      </c>
      <c r="AB13" s="25">
        <v>0.36458333333333331</v>
      </c>
      <c r="AC13" s="31">
        <f t="shared" si="153"/>
        <v>2.99</v>
      </c>
      <c r="AD13" s="25">
        <v>0.36458333333333331</v>
      </c>
      <c r="AE13" s="31">
        <f t="shared" si="154"/>
        <v>2.99</v>
      </c>
      <c r="AF13" s="25">
        <v>0.36458333333333331</v>
      </c>
      <c r="AG13" s="31">
        <f t="shared" si="155"/>
        <v>2.99</v>
      </c>
      <c r="AH13" s="25">
        <v>0.36458333333333331</v>
      </c>
      <c r="AI13" s="31">
        <f t="shared" si="156"/>
        <v>2.99</v>
      </c>
      <c r="AJ13" s="25">
        <v>0.36458333333333331</v>
      </c>
      <c r="AK13" s="31">
        <f t="shared" si="157"/>
        <v>2.99</v>
      </c>
      <c r="AL13" s="25">
        <v>0.36458333333333331</v>
      </c>
      <c r="AM13" s="31">
        <f t="shared" si="158"/>
        <v>2.99</v>
      </c>
      <c r="AN13" s="25">
        <v>0.36458333333333331</v>
      </c>
      <c r="AO13" s="31">
        <f t="shared" si="159"/>
        <v>2.99</v>
      </c>
      <c r="AP13" s="25">
        <v>0.36458333333333331</v>
      </c>
      <c r="AQ13" s="31">
        <f t="shared" si="160"/>
        <v>2.99</v>
      </c>
      <c r="AR13" s="25">
        <v>0.36458333333333331</v>
      </c>
      <c r="AS13" s="31">
        <f t="shared" si="161"/>
        <v>2.99</v>
      </c>
      <c r="AT13" s="25">
        <v>0.36458333333333331</v>
      </c>
      <c r="AU13" s="31">
        <f t="shared" si="162"/>
        <v>2.99</v>
      </c>
      <c r="AV13" s="25">
        <v>0.36458333333333331</v>
      </c>
      <c r="AW13" s="31">
        <f t="shared" si="163"/>
        <v>2.99</v>
      </c>
      <c r="AX13" s="25">
        <v>0.36458333333333331</v>
      </c>
      <c r="AY13" s="31">
        <f t="shared" si="164"/>
        <v>2.99</v>
      </c>
      <c r="AZ13" s="25">
        <v>0.36458333333333331</v>
      </c>
      <c r="BA13" s="31">
        <f t="shared" si="165"/>
        <v>2.99</v>
      </c>
      <c r="BB13" s="25">
        <v>0.36458333333333331</v>
      </c>
      <c r="BC13" s="31">
        <f t="shared" si="166"/>
        <v>2.99</v>
      </c>
      <c r="BD13" s="25">
        <v>0.36458333333333331</v>
      </c>
      <c r="BE13" s="31">
        <f t="shared" si="167"/>
        <v>2.99</v>
      </c>
      <c r="BF13" s="25">
        <v>0.36458333333333331</v>
      </c>
      <c r="BG13" s="31">
        <f t="shared" si="168"/>
        <v>2.99</v>
      </c>
      <c r="BH13" s="25"/>
      <c r="BI13" s="16"/>
      <c r="BJ13" s="25"/>
      <c r="BK13" s="16"/>
      <c r="BL13" s="46">
        <f t="shared" ref="BL13:BL17" si="169">IFERROR(SUMPRODUCT((MOD(COLUMN(B13:BK13),2)=0)*(B13:BK13)),"")</f>
        <v>10.572916666666668</v>
      </c>
      <c r="BM13" s="47">
        <f t="shared" ref="BM13:BM17" si="170">IFERROR(SUMPRODUCT((MOD(COLUMN(B13:BK13),2)&lt;&gt;0)*(B13:BK13)),"")</f>
        <v>86.71</v>
      </c>
    </row>
    <row r="14" spans="1:67">
      <c r="A14" s="20" t="s">
        <v>34</v>
      </c>
      <c r="B14" s="25">
        <v>0.4375</v>
      </c>
      <c r="C14" s="31">
        <f t="shared" si="140"/>
        <v>2.99</v>
      </c>
      <c r="D14" s="25">
        <v>0.4375</v>
      </c>
      <c r="E14" s="31">
        <f t="shared" si="141"/>
        <v>2.99</v>
      </c>
      <c r="F14" s="25">
        <v>0.4375</v>
      </c>
      <c r="G14" s="31">
        <f t="shared" si="142"/>
        <v>2.99</v>
      </c>
      <c r="H14" s="25">
        <v>0.4375</v>
      </c>
      <c r="I14" s="31">
        <f t="shared" si="143"/>
        <v>2.99</v>
      </c>
      <c r="J14" s="25">
        <v>0.4375</v>
      </c>
      <c r="K14" s="31">
        <f t="shared" si="144"/>
        <v>2.99</v>
      </c>
      <c r="L14" s="25">
        <v>0.4375</v>
      </c>
      <c r="M14" s="31">
        <f t="shared" si="145"/>
        <v>2.99</v>
      </c>
      <c r="N14" s="25">
        <v>0.4375</v>
      </c>
      <c r="O14" s="31">
        <f t="shared" si="146"/>
        <v>2.99</v>
      </c>
      <c r="P14" s="25">
        <v>0.4375</v>
      </c>
      <c r="Q14" s="31">
        <f t="shared" si="147"/>
        <v>2.99</v>
      </c>
      <c r="R14" s="25">
        <v>0.4375</v>
      </c>
      <c r="S14" s="31">
        <f t="shared" si="148"/>
        <v>2.99</v>
      </c>
      <c r="T14" s="25">
        <v>0.4375</v>
      </c>
      <c r="U14" s="31">
        <f t="shared" si="149"/>
        <v>2.99</v>
      </c>
      <c r="V14" s="25">
        <v>0.4375</v>
      </c>
      <c r="W14" s="31">
        <f t="shared" si="150"/>
        <v>2.99</v>
      </c>
      <c r="X14" s="25">
        <v>0.4375</v>
      </c>
      <c r="Y14" s="31">
        <f t="shared" si="151"/>
        <v>2.99</v>
      </c>
      <c r="Z14" s="25">
        <v>0.4375</v>
      </c>
      <c r="AA14" s="31">
        <f t="shared" si="152"/>
        <v>2.99</v>
      </c>
      <c r="AB14" s="25">
        <v>0.4375</v>
      </c>
      <c r="AC14" s="31">
        <f t="shared" si="153"/>
        <v>2.99</v>
      </c>
      <c r="AD14" s="25">
        <v>0.4375</v>
      </c>
      <c r="AE14" s="31">
        <f t="shared" si="154"/>
        <v>2.99</v>
      </c>
      <c r="AF14" s="25">
        <v>0.4375</v>
      </c>
      <c r="AG14" s="31">
        <f t="shared" si="155"/>
        <v>2.99</v>
      </c>
      <c r="AH14" s="25">
        <v>0.4375</v>
      </c>
      <c r="AI14" s="31">
        <f t="shared" si="156"/>
        <v>2.99</v>
      </c>
      <c r="AJ14" s="25">
        <v>0.4375</v>
      </c>
      <c r="AK14" s="31">
        <f t="shared" si="157"/>
        <v>2.99</v>
      </c>
      <c r="AL14" s="25">
        <v>0.4375</v>
      </c>
      <c r="AM14" s="31">
        <f t="shared" si="158"/>
        <v>2.99</v>
      </c>
      <c r="AN14" s="25">
        <v>0.4375</v>
      </c>
      <c r="AO14" s="31">
        <f t="shared" si="159"/>
        <v>2.99</v>
      </c>
      <c r="AP14" s="25">
        <v>0.4375</v>
      </c>
      <c r="AQ14" s="31">
        <f t="shared" si="160"/>
        <v>2.99</v>
      </c>
      <c r="AR14" s="25">
        <v>0.4375</v>
      </c>
      <c r="AS14" s="31">
        <f t="shared" si="161"/>
        <v>2.99</v>
      </c>
      <c r="AT14" s="25">
        <v>0.4375</v>
      </c>
      <c r="AU14" s="31">
        <f t="shared" si="162"/>
        <v>2.99</v>
      </c>
      <c r="AV14" s="25">
        <v>0.4375</v>
      </c>
      <c r="AW14" s="31">
        <f t="shared" si="163"/>
        <v>2.99</v>
      </c>
      <c r="AX14" s="25">
        <v>0.4375</v>
      </c>
      <c r="AY14" s="31">
        <f t="shared" si="164"/>
        <v>2.99</v>
      </c>
      <c r="AZ14" s="25">
        <v>0.4375</v>
      </c>
      <c r="BA14" s="31">
        <f t="shared" si="165"/>
        <v>2.99</v>
      </c>
      <c r="BB14" s="25">
        <v>0.4375</v>
      </c>
      <c r="BC14" s="31">
        <f t="shared" si="166"/>
        <v>2.99</v>
      </c>
      <c r="BD14" s="25">
        <v>0.4375</v>
      </c>
      <c r="BE14" s="31">
        <f t="shared" si="167"/>
        <v>2.99</v>
      </c>
      <c r="BF14" s="25">
        <v>0.4375</v>
      </c>
      <c r="BG14" s="31">
        <f t="shared" si="168"/>
        <v>2.99</v>
      </c>
      <c r="BH14" s="25"/>
      <c r="BI14" s="16"/>
      <c r="BJ14" s="25"/>
      <c r="BK14" s="16"/>
      <c r="BL14" s="46">
        <f t="shared" si="169"/>
        <v>12.6875</v>
      </c>
      <c r="BM14" s="47">
        <f t="shared" si="170"/>
        <v>86.71</v>
      </c>
    </row>
    <row r="15" spans="1:67" ht="16.5" customHeight="1">
      <c r="A15" s="20" t="s">
        <v>35</v>
      </c>
      <c r="B15" s="25">
        <v>0.18402777777777779</v>
      </c>
      <c r="C15" s="31">
        <f t="shared" si="140"/>
        <v>2.65</v>
      </c>
      <c r="D15" s="25">
        <v>0.18402777777777779</v>
      </c>
      <c r="E15" s="31">
        <f t="shared" si="141"/>
        <v>2.65</v>
      </c>
      <c r="F15" s="25">
        <v>0.18402777777777779</v>
      </c>
      <c r="G15" s="31">
        <f t="shared" si="142"/>
        <v>2.65</v>
      </c>
      <c r="H15" s="25">
        <v>0.18402777777777779</v>
      </c>
      <c r="I15" s="31">
        <f t="shared" si="143"/>
        <v>2.65</v>
      </c>
      <c r="J15" s="25">
        <v>0.18402777777777779</v>
      </c>
      <c r="K15" s="31">
        <f t="shared" si="144"/>
        <v>2.65</v>
      </c>
      <c r="L15" s="25">
        <v>0.18402777777777779</v>
      </c>
      <c r="M15" s="31">
        <f t="shared" si="145"/>
        <v>2.65</v>
      </c>
      <c r="N15" s="25">
        <v>0.18402777777777779</v>
      </c>
      <c r="O15" s="31">
        <f t="shared" si="146"/>
        <v>2.65</v>
      </c>
      <c r="P15" s="25">
        <v>0.18402777777777779</v>
      </c>
      <c r="Q15" s="31">
        <f t="shared" si="147"/>
        <v>2.65</v>
      </c>
      <c r="R15" s="25">
        <v>0.18402777777777779</v>
      </c>
      <c r="S15" s="31">
        <f t="shared" si="148"/>
        <v>2.65</v>
      </c>
      <c r="T15" s="25">
        <v>0.18402777777777779</v>
      </c>
      <c r="U15" s="31">
        <f t="shared" si="149"/>
        <v>2.65</v>
      </c>
      <c r="V15" s="25">
        <v>0.18402777777777779</v>
      </c>
      <c r="W15" s="31">
        <f t="shared" si="150"/>
        <v>2.65</v>
      </c>
      <c r="X15" s="25">
        <v>0.18402777777777779</v>
      </c>
      <c r="Y15" s="31">
        <f t="shared" si="151"/>
        <v>2.65</v>
      </c>
      <c r="Z15" s="25">
        <v>0.18402777777777779</v>
      </c>
      <c r="AA15" s="31">
        <f t="shared" si="152"/>
        <v>2.65</v>
      </c>
      <c r="AB15" s="25">
        <v>0.18402777777777779</v>
      </c>
      <c r="AC15" s="31">
        <f t="shared" si="153"/>
        <v>2.65</v>
      </c>
      <c r="AD15" s="25">
        <v>0.18402777777777779</v>
      </c>
      <c r="AE15" s="31">
        <f t="shared" si="154"/>
        <v>2.65</v>
      </c>
      <c r="AF15" s="25">
        <v>0.18402777777777779</v>
      </c>
      <c r="AG15" s="31">
        <f t="shared" si="155"/>
        <v>2.65</v>
      </c>
      <c r="AH15" s="25">
        <v>0.18402777777777779</v>
      </c>
      <c r="AI15" s="31">
        <f t="shared" si="156"/>
        <v>2.65</v>
      </c>
      <c r="AJ15" s="25">
        <v>0.18402777777777779</v>
      </c>
      <c r="AK15" s="31">
        <f t="shared" si="157"/>
        <v>2.65</v>
      </c>
      <c r="AL15" s="25">
        <v>0.18402777777777779</v>
      </c>
      <c r="AM15" s="31">
        <f t="shared" si="158"/>
        <v>2.65</v>
      </c>
      <c r="AN15" s="25">
        <v>0.18402777777777779</v>
      </c>
      <c r="AO15" s="31">
        <f t="shared" si="159"/>
        <v>2.65</v>
      </c>
      <c r="AP15" s="25">
        <v>0.18402777777777779</v>
      </c>
      <c r="AQ15" s="31">
        <f t="shared" si="160"/>
        <v>2.65</v>
      </c>
      <c r="AR15" s="25">
        <v>0.18402777777777779</v>
      </c>
      <c r="AS15" s="31">
        <f t="shared" si="161"/>
        <v>2.65</v>
      </c>
      <c r="AT15" s="25">
        <v>0.18402777777777779</v>
      </c>
      <c r="AU15" s="31">
        <f t="shared" si="162"/>
        <v>2.65</v>
      </c>
      <c r="AV15" s="25">
        <v>0.18402777777777779</v>
      </c>
      <c r="AW15" s="31">
        <f t="shared" si="163"/>
        <v>2.65</v>
      </c>
      <c r="AX15" s="25">
        <v>0.18402777777777779</v>
      </c>
      <c r="AY15" s="31">
        <f t="shared" si="164"/>
        <v>2.65</v>
      </c>
      <c r="AZ15" s="25">
        <v>0.18402777777777779</v>
      </c>
      <c r="BA15" s="31">
        <f t="shared" si="165"/>
        <v>2.65</v>
      </c>
      <c r="BB15" s="25">
        <v>0.18402777777777779</v>
      </c>
      <c r="BC15" s="31">
        <f t="shared" si="166"/>
        <v>2.65</v>
      </c>
      <c r="BD15" s="25">
        <v>0.18402777777777779</v>
      </c>
      <c r="BE15" s="31">
        <f t="shared" si="167"/>
        <v>2.65</v>
      </c>
      <c r="BF15" s="25">
        <v>0.18402777777777779</v>
      </c>
      <c r="BG15" s="31">
        <f t="shared" si="168"/>
        <v>2.65</v>
      </c>
      <c r="BH15" s="25"/>
      <c r="BI15" s="16"/>
      <c r="BJ15" s="25"/>
      <c r="BK15" s="16"/>
      <c r="BL15" s="46">
        <f t="shared" si="169"/>
        <v>5.3368055555555536</v>
      </c>
      <c r="BM15" s="47">
        <f t="shared" si="170"/>
        <v>76.850000000000009</v>
      </c>
    </row>
    <row r="16" spans="1:67" ht="16.5" customHeight="1">
      <c r="A16" s="20" t="s">
        <v>0</v>
      </c>
      <c r="B16" s="25">
        <v>0.22916666666666666</v>
      </c>
      <c r="C16" s="31">
        <f t="shared" si="140"/>
        <v>2.65</v>
      </c>
      <c r="D16" s="25">
        <v>0.22916666666666666</v>
      </c>
      <c r="E16" s="31">
        <f t="shared" si="141"/>
        <v>2.65</v>
      </c>
      <c r="F16" s="25">
        <v>0.22916666666666666</v>
      </c>
      <c r="G16" s="31">
        <f t="shared" si="142"/>
        <v>2.65</v>
      </c>
      <c r="H16" s="25">
        <v>0.22916666666666666</v>
      </c>
      <c r="I16" s="31">
        <f t="shared" si="143"/>
        <v>2.65</v>
      </c>
      <c r="J16" s="25">
        <v>0.22916666666666666</v>
      </c>
      <c r="K16" s="31">
        <f t="shared" si="144"/>
        <v>2.65</v>
      </c>
      <c r="L16" s="25">
        <v>0.22916666666666666</v>
      </c>
      <c r="M16" s="31">
        <f t="shared" si="145"/>
        <v>2.65</v>
      </c>
      <c r="N16" s="25">
        <v>0.22916666666666666</v>
      </c>
      <c r="O16" s="31">
        <f t="shared" si="146"/>
        <v>2.65</v>
      </c>
      <c r="P16" s="25">
        <v>0.22916666666666666</v>
      </c>
      <c r="Q16" s="31">
        <f t="shared" si="147"/>
        <v>2.65</v>
      </c>
      <c r="R16" s="25">
        <v>0.22916666666666666</v>
      </c>
      <c r="S16" s="31">
        <f t="shared" si="148"/>
        <v>2.65</v>
      </c>
      <c r="T16" s="25">
        <v>0.22916666666666666</v>
      </c>
      <c r="U16" s="31">
        <f t="shared" si="149"/>
        <v>2.65</v>
      </c>
      <c r="V16" s="25">
        <v>0.22916666666666666</v>
      </c>
      <c r="W16" s="31">
        <f t="shared" si="150"/>
        <v>2.65</v>
      </c>
      <c r="X16" s="25">
        <v>0.22916666666666666</v>
      </c>
      <c r="Y16" s="31">
        <f t="shared" si="151"/>
        <v>2.65</v>
      </c>
      <c r="Z16" s="25">
        <v>0.22916666666666666</v>
      </c>
      <c r="AA16" s="31">
        <f t="shared" si="152"/>
        <v>2.65</v>
      </c>
      <c r="AB16" s="25">
        <v>0.22916666666666666</v>
      </c>
      <c r="AC16" s="31">
        <f t="shared" si="153"/>
        <v>2.65</v>
      </c>
      <c r="AD16" s="25">
        <v>0.22916666666666666</v>
      </c>
      <c r="AE16" s="31">
        <f t="shared" si="154"/>
        <v>2.65</v>
      </c>
      <c r="AF16" s="25">
        <v>0.22916666666666666</v>
      </c>
      <c r="AG16" s="31">
        <f t="shared" si="155"/>
        <v>2.65</v>
      </c>
      <c r="AH16" s="25">
        <v>0.22916666666666666</v>
      </c>
      <c r="AI16" s="31">
        <f t="shared" si="156"/>
        <v>2.65</v>
      </c>
      <c r="AJ16" s="25">
        <v>0.22916666666666666</v>
      </c>
      <c r="AK16" s="31">
        <f t="shared" si="157"/>
        <v>2.65</v>
      </c>
      <c r="AL16" s="25">
        <v>0.22916666666666666</v>
      </c>
      <c r="AM16" s="31">
        <f t="shared" si="158"/>
        <v>2.65</v>
      </c>
      <c r="AN16" s="25">
        <v>0.22916666666666666</v>
      </c>
      <c r="AO16" s="31">
        <f t="shared" si="159"/>
        <v>2.65</v>
      </c>
      <c r="AP16" s="25">
        <v>0.22916666666666666</v>
      </c>
      <c r="AQ16" s="31">
        <f t="shared" si="160"/>
        <v>2.65</v>
      </c>
      <c r="AR16" s="25">
        <v>0.22916666666666666</v>
      </c>
      <c r="AS16" s="31">
        <f t="shared" si="161"/>
        <v>2.65</v>
      </c>
      <c r="AT16" s="25">
        <v>0.22916666666666666</v>
      </c>
      <c r="AU16" s="31">
        <f t="shared" si="162"/>
        <v>2.65</v>
      </c>
      <c r="AV16" s="25">
        <v>0.22916666666666666</v>
      </c>
      <c r="AW16" s="31">
        <f t="shared" si="163"/>
        <v>2.65</v>
      </c>
      <c r="AX16" s="25">
        <v>0.22916666666666666</v>
      </c>
      <c r="AY16" s="31">
        <f t="shared" si="164"/>
        <v>2.65</v>
      </c>
      <c r="AZ16" s="25">
        <v>0.22916666666666666</v>
      </c>
      <c r="BA16" s="31">
        <f t="shared" si="165"/>
        <v>2.65</v>
      </c>
      <c r="BB16" s="25">
        <v>0.22916666666666666</v>
      </c>
      <c r="BC16" s="31">
        <f t="shared" si="166"/>
        <v>2.65</v>
      </c>
      <c r="BD16" s="25">
        <v>0.22916666666666666</v>
      </c>
      <c r="BE16" s="31">
        <f t="shared" si="167"/>
        <v>2.65</v>
      </c>
      <c r="BF16" s="25">
        <v>0.22916666666666666</v>
      </c>
      <c r="BG16" s="31">
        <f t="shared" si="168"/>
        <v>2.65</v>
      </c>
      <c r="BH16" s="25"/>
      <c r="BI16" s="16"/>
      <c r="BJ16" s="25"/>
      <c r="BK16" s="16"/>
      <c r="BL16" s="46">
        <f t="shared" si="169"/>
        <v>6.6458333333333357</v>
      </c>
      <c r="BM16" s="47">
        <f t="shared" si="170"/>
        <v>76.850000000000009</v>
      </c>
    </row>
    <row r="17" spans="1:65" ht="16.5" customHeight="1">
      <c r="A17" s="20"/>
      <c r="B17" s="25">
        <f>SUM(B12:B16)</f>
        <v>1.4027777777777779</v>
      </c>
      <c r="C17" s="21">
        <f>SUM(C12:C16)</f>
        <v>13.930000000000001</v>
      </c>
      <c r="D17" s="25">
        <f>SUM(D12:D16)</f>
        <v>1.4027777777777779</v>
      </c>
      <c r="E17" s="21">
        <f>SUM(E12:E16)</f>
        <v>13.930000000000001</v>
      </c>
      <c r="F17" s="25">
        <f t="shared" ref="F17:BG17" si="171">SUM(F12:F16)</f>
        <v>1.4027777777777779</v>
      </c>
      <c r="G17" s="21">
        <f t="shared" si="171"/>
        <v>13.930000000000001</v>
      </c>
      <c r="H17" s="25">
        <f t="shared" si="171"/>
        <v>1.4027777777777779</v>
      </c>
      <c r="I17" s="21">
        <f t="shared" si="171"/>
        <v>13.930000000000001</v>
      </c>
      <c r="J17" s="25">
        <f t="shared" si="171"/>
        <v>1.4027777777777779</v>
      </c>
      <c r="K17" s="21">
        <f t="shared" si="171"/>
        <v>13.930000000000001</v>
      </c>
      <c r="L17" s="25">
        <f t="shared" si="171"/>
        <v>1.4027777777777779</v>
      </c>
      <c r="M17" s="21">
        <f t="shared" si="171"/>
        <v>13.930000000000001</v>
      </c>
      <c r="N17" s="25">
        <f t="shared" si="171"/>
        <v>1.4027777777777779</v>
      </c>
      <c r="O17" s="21">
        <f t="shared" si="171"/>
        <v>13.930000000000001</v>
      </c>
      <c r="P17" s="25">
        <f t="shared" si="171"/>
        <v>1.4027777777777779</v>
      </c>
      <c r="Q17" s="21">
        <f t="shared" si="171"/>
        <v>13.930000000000001</v>
      </c>
      <c r="R17" s="25">
        <f t="shared" si="171"/>
        <v>1.4027777777777779</v>
      </c>
      <c r="S17" s="21">
        <f t="shared" si="171"/>
        <v>13.930000000000001</v>
      </c>
      <c r="T17" s="25">
        <f t="shared" si="171"/>
        <v>1.4027777777777779</v>
      </c>
      <c r="U17" s="21">
        <f t="shared" si="171"/>
        <v>13.930000000000001</v>
      </c>
      <c r="V17" s="25">
        <f t="shared" si="171"/>
        <v>1.4027777777777779</v>
      </c>
      <c r="W17" s="21">
        <f t="shared" si="171"/>
        <v>13.930000000000001</v>
      </c>
      <c r="X17" s="25">
        <f t="shared" si="171"/>
        <v>1.4027777777777779</v>
      </c>
      <c r="Y17" s="21">
        <f t="shared" si="171"/>
        <v>13.930000000000001</v>
      </c>
      <c r="Z17" s="25">
        <f t="shared" si="171"/>
        <v>1.4027777777777779</v>
      </c>
      <c r="AA17" s="21">
        <f t="shared" si="171"/>
        <v>13.930000000000001</v>
      </c>
      <c r="AB17" s="25">
        <f t="shared" si="171"/>
        <v>1.4027777777777779</v>
      </c>
      <c r="AC17" s="21">
        <f t="shared" si="171"/>
        <v>13.930000000000001</v>
      </c>
      <c r="AD17" s="25">
        <f t="shared" si="171"/>
        <v>1.4027777777777779</v>
      </c>
      <c r="AE17" s="21">
        <f t="shared" si="171"/>
        <v>13.930000000000001</v>
      </c>
      <c r="AF17" s="25">
        <f t="shared" si="171"/>
        <v>1.4027777777777779</v>
      </c>
      <c r="AG17" s="21">
        <f t="shared" si="171"/>
        <v>13.930000000000001</v>
      </c>
      <c r="AH17" s="25">
        <f t="shared" si="171"/>
        <v>1.4027777777777779</v>
      </c>
      <c r="AI17" s="21">
        <f t="shared" si="171"/>
        <v>13.930000000000001</v>
      </c>
      <c r="AJ17" s="25">
        <f t="shared" si="171"/>
        <v>1.4027777777777779</v>
      </c>
      <c r="AK17" s="21">
        <f t="shared" si="171"/>
        <v>13.930000000000001</v>
      </c>
      <c r="AL17" s="25">
        <f t="shared" si="171"/>
        <v>1.4027777777777779</v>
      </c>
      <c r="AM17" s="21">
        <f t="shared" si="171"/>
        <v>13.930000000000001</v>
      </c>
      <c r="AN17" s="25">
        <f t="shared" si="171"/>
        <v>1.4027777777777779</v>
      </c>
      <c r="AO17" s="21">
        <f t="shared" si="171"/>
        <v>13.930000000000001</v>
      </c>
      <c r="AP17" s="25">
        <f t="shared" si="171"/>
        <v>1.4027777777777779</v>
      </c>
      <c r="AQ17" s="21">
        <f t="shared" si="171"/>
        <v>13.930000000000001</v>
      </c>
      <c r="AR17" s="25">
        <f t="shared" si="171"/>
        <v>1.4027777777777779</v>
      </c>
      <c r="AS17" s="21">
        <f t="shared" si="171"/>
        <v>13.930000000000001</v>
      </c>
      <c r="AT17" s="25">
        <f t="shared" si="171"/>
        <v>1.4027777777777779</v>
      </c>
      <c r="AU17" s="21">
        <f t="shared" si="171"/>
        <v>13.930000000000001</v>
      </c>
      <c r="AV17" s="25">
        <f t="shared" si="171"/>
        <v>1.4027777777777779</v>
      </c>
      <c r="AW17" s="21">
        <f t="shared" si="171"/>
        <v>13.930000000000001</v>
      </c>
      <c r="AX17" s="25">
        <f t="shared" si="171"/>
        <v>1.4027777777777779</v>
      </c>
      <c r="AY17" s="21">
        <f t="shared" si="171"/>
        <v>13.930000000000001</v>
      </c>
      <c r="AZ17" s="25">
        <f t="shared" si="171"/>
        <v>1.4027777777777779</v>
      </c>
      <c r="BA17" s="21">
        <f t="shared" si="171"/>
        <v>13.930000000000001</v>
      </c>
      <c r="BB17" s="25">
        <f t="shared" si="171"/>
        <v>1.4027777777777779</v>
      </c>
      <c r="BC17" s="21">
        <f t="shared" si="171"/>
        <v>13.930000000000001</v>
      </c>
      <c r="BD17" s="25">
        <f t="shared" si="171"/>
        <v>1.4027777777777779</v>
      </c>
      <c r="BE17" s="21">
        <f t="shared" si="171"/>
        <v>13.930000000000001</v>
      </c>
      <c r="BF17" s="25">
        <f t="shared" si="171"/>
        <v>1.4027777777777779</v>
      </c>
      <c r="BG17" s="21">
        <f t="shared" si="171"/>
        <v>13.930000000000001</v>
      </c>
      <c r="BH17" s="25">
        <f t="shared" ref="BH17:BJ17" si="172">SUM(BH12:BH16)</f>
        <v>0</v>
      </c>
      <c r="BI17" s="21">
        <f t="shared" si="172"/>
        <v>0</v>
      </c>
      <c r="BJ17" s="25">
        <f t="shared" si="172"/>
        <v>0</v>
      </c>
      <c r="BK17" s="21">
        <f t="shared" ref="BK17" si="173">SUM(BK12:BK16)</f>
        <v>0</v>
      </c>
      <c r="BL17" s="46">
        <f t="shared" si="169"/>
        <v>40.680555555555571</v>
      </c>
      <c r="BM17" s="47">
        <f t="shared" si="170"/>
        <v>403.97000000000014</v>
      </c>
    </row>
    <row r="18" spans="1:65" ht="22.5">
      <c r="A18" s="39" t="s">
        <v>19</v>
      </c>
      <c r="B18" s="39"/>
      <c r="C18" s="39"/>
      <c r="D18" s="3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22"/>
      <c r="BM18" s="43"/>
    </row>
    <row r="19" spans="1:65" s="2" customFormat="1" ht="16.5" customHeight="1">
      <c r="A19" s="23"/>
      <c r="B19" s="37">
        <f>DATE($A$1,3,1)</f>
        <v>42430</v>
      </c>
      <c r="C19" s="37"/>
      <c r="D19" s="35">
        <f>B19+1</f>
        <v>42431</v>
      </c>
      <c r="E19" s="36"/>
      <c r="F19" s="35">
        <f t="shared" ref="F19" si="174">D19+1</f>
        <v>42432</v>
      </c>
      <c r="G19" s="36"/>
      <c r="H19" s="35">
        <f t="shared" ref="H19" si="175">F19+1</f>
        <v>42433</v>
      </c>
      <c r="I19" s="36"/>
      <c r="J19" s="35">
        <f t="shared" ref="J19" si="176">H19+1</f>
        <v>42434</v>
      </c>
      <c r="K19" s="36"/>
      <c r="L19" s="35">
        <f t="shared" ref="L19" si="177">J19+1</f>
        <v>42435</v>
      </c>
      <c r="M19" s="36"/>
      <c r="N19" s="35">
        <f t="shared" ref="N19" si="178">L19+1</f>
        <v>42436</v>
      </c>
      <c r="O19" s="36"/>
      <c r="P19" s="35">
        <f t="shared" ref="P19" si="179">N19+1</f>
        <v>42437</v>
      </c>
      <c r="Q19" s="36"/>
      <c r="R19" s="35">
        <f t="shared" ref="R19" si="180">P19+1</f>
        <v>42438</v>
      </c>
      <c r="S19" s="36"/>
      <c r="T19" s="35">
        <f t="shared" ref="T19" si="181">R19+1</f>
        <v>42439</v>
      </c>
      <c r="U19" s="36"/>
      <c r="V19" s="35">
        <f t="shared" ref="V19" si="182">T19+1</f>
        <v>42440</v>
      </c>
      <c r="W19" s="36"/>
      <c r="X19" s="35">
        <f t="shared" ref="X19" si="183">V19+1</f>
        <v>42441</v>
      </c>
      <c r="Y19" s="36"/>
      <c r="Z19" s="35">
        <f t="shared" ref="Z19" si="184">X19+1</f>
        <v>42442</v>
      </c>
      <c r="AA19" s="36"/>
      <c r="AB19" s="35">
        <f t="shared" ref="AB19" si="185">Z19+1</f>
        <v>42443</v>
      </c>
      <c r="AC19" s="36"/>
      <c r="AD19" s="35">
        <f t="shared" ref="AD19" si="186">AB19+1</f>
        <v>42444</v>
      </c>
      <c r="AE19" s="36"/>
      <c r="AF19" s="35">
        <f t="shared" ref="AF19" si="187">AD19+1</f>
        <v>42445</v>
      </c>
      <c r="AG19" s="36"/>
      <c r="AH19" s="35">
        <f t="shared" ref="AH19" si="188">AF19+1</f>
        <v>42446</v>
      </c>
      <c r="AI19" s="36"/>
      <c r="AJ19" s="35">
        <f t="shared" ref="AJ19" si="189">AH19+1</f>
        <v>42447</v>
      </c>
      <c r="AK19" s="36"/>
      <c r="AL19" s="35">
        <f t="shared" ref="AL19" si="190">AJ19+1</f>
        <v>42448</v>
      </c>
      <c r="AM19" s="36"/>
      <c r="AN19" s="35">
        <f t="shared" ref="AN19" si="191">AL19+1</f>
        <v>42449</v>
      </c>
      <c r="AO19" s="36"/>
      <c r="AP19" s="35">
        <f t="shared" ref="AP19" si="192">AN19+1</f>
        <v>42450</v>
      </c>
      <c r="AQ19" s="36"/>
      <c r="AR19" s="35">
        <f t="shared" ref="AR19" si="193">AP19+1</f>
        <v>42451</v>
      </c>
      <c r="AS19" s="36"/>
      <c r="AT19" s="35">
        <f t="shared" ref="AT19" si="194">AR19+1</f>
        <v>42452</v>
      </c>
      <c r="AU19" s="36"/>
      <c r="AV19" s="35">
        <f t="shared" ref="AV19" si="195">AT19+1</f>
        <v>42453</v>
      </c>
      <c r="AW19" s="36"/>
      <c r="AX19" s="35">
        <f t="shared" ref="AX19" si="196">AV19+1</f>
        <v>42454</v>
      </c>
      <c r="AY19" s="36"/>
      <c r="AZ19" s="35">
        <f t="shared" ref="AZ19" si="197">AX19+1</f>
        <v>42455</v>
      </c>
      <c r="BA19" s="36"/>
      <c r="BB19" s="35">
        <f t="shared" ref="BB19" si="198">AZ19+1</f>
        <v>42456</v>
      </c>
      <c r="BC19" s="36"/>
      <c r="BD19" s="35">
        <f t="shared" ref="BD19" si="199">BB19+1</f>
        <v>42457</v>
      </c>
      <c r="BE19" s="36"/>
      <c r="BF19" s="35">
        <f t="shared" ref="BF19" si="200">BD19+1</f>
        <v>42458</v>
      </c>
      <c r="BG19" s="36"/>
      <c r="BH19" s="35">
        <f t="shared" ref="BH19" si="201">BF19+1</f>
        <v>42459</v>
      </c>
      <c r="BI19" s="36"/>
      <c r="BJ19" s="35">
        <f t="shared" ref="BJ19" si="202">BH19+1</f>
        <v>42460</v>
      </c>
      <c r="BK19" s="36"/>
      <c r="BL19" s="45" t="s">
        <v>29</v>
      </c>
      <c r="BM19" s="45" t="s">
        <v>30</v>
      </c>
    </row>
    <row r="20" spans="1:65" ht="16.5" customHeight="1">
      <c r="A20" s="20" t="s">
        <v>32</v>
      </c>
      <c r="B20" s="25">
        <v>0.22222222222222221</v>
      </c>
      <c r="C20" s="31">
        <f t="shared" ref="C20:C24" si="203">IF(B20="","",IF(B20*24&gt;8,2.99,2.65))</f>
        <v>2.65</v>
      </c>
      <c r="D20" s="25">
        <v>0.22222222222222221</v>
      </c>
      <c r="E20" s="31">
        <f t="shared" ref="E20:E24" si="204">IF(D20="","",IF(D20*24&gt;8,2.99,2.65))</f>
        <v>2.65</v>
      </c>
      <c r="F20" s="25">
        <v>0.22222222222222221</v>
      </c>
      <c r="G20" s="31">
        <f t="shared" ref="G20:G24" si="205">IF(F20="","",IF(F20*24&gt;8,2.99,2.65))</f>
        <v>2.65</v>
      </c>
      <c r="H20" s="25">
        <v>0.22222222222222221</v>
      </c>
      <c r="I20" s="31">
        <f t="shared" ref="I20:I24" si="206">IF(H20="","",IF(H20*24&gt;8,2.99,2.65))</f>
        <v>2.65</v>
      </c>
      <c r="J20" s="25">
        <v>0.22222222222222221</v>
      </c>
      <c r="K20" s="31">
        <f t="shared" ref="K20:K24" si="207">IF(J20="","",IF(J20*24&gt;8,2.99,2.65))</f>
        <v>2.65</v>
      </c>
      <c r="L20" s="25">
        <v>0.22222222222222221</v>
      </c>
      <c r="M20" s="31">
        <f t="shared" ref="M20:M24" si="208">IF(L20="","",IF(L20*24&gt;8,2.99,2.65))</f>
        <v>2.65</v>
      </c>
      <c r="N20" s="25">
        <v>0.22222222222222221</v>
      </c>
      <c r="O20" s="31">
        <f t="shared" ref="O20:O24" si="209">IF(N20="","",IF(N20*24&gt;8,2.99,2.65))</f>
        <v>2.65</v>
      </c>
      <c r="P20" s="25">
        <v>0.22222222222222221</v>
      </c>
      <c r="Q20" s="31">
        <f t="shared" ref="Q20:Q24" si="210">IF(P20="","",IF(P20*24&gt;8,2.99,2.65))</f>
        <v>2.65</v>
      </c>
      <c r="R20" s="25">
        <v>0.22222222222222221</v>
      </c>
      <c r="S20" s="31">
        <f t="shared" ref="S20:S24" si="211">IF(R20="","",IF(R20*24&gt;8,2.99,2.65))</f>
        <v>2.65</v>
      </c>
      <c r="T20" s="25">
        <v>0.22222222222222221</v>
      </c>
      <c r="U20" s="31">
        <f t="shared" ref="U20:U24" si="212">IF(T20="","",IF(T20*24&gt;8,2.99,2.65))</f>
        <v>2.65</v>
      </c>
      <c r="V20" s="25">
        <v>0.22222222222222221</v>
      </c>
      <c r="W20" s="31">
        <f t="shared" ref="W20:W24" si="213">IF(V20="","",IF(V20*24&gt;8,2.99,2.65))</f>
        <v>2.65</v>
      </c>
      <c r="X20" s="25">
        <v>0.22222222222222221</v>
      </c>
      <c r="Y20" s="31">
        <f t="shared" ref="Y20:Y24" si="214">IF(X20="","",IF(X20*24&gt;8,2.99,2.65))</f>
        <v>2.65</v>
      </c>
      <c r="Z20" s="25">
        <v>0.22222222222222221</v>
      </c>
      <c r="AA20" s="31">
        <f t="shared" ref="AA20:AA24" si="215">IF(Z20="","",IF(Z20*24&gt;8,2.99,2.65))</f>
        <v>2.65</v>
      </c>
      <c r="AB20" s="25">
        <v>0.22222222222222221</v>
      </c>
      <c r="AC20" s="31">
        <f t="shared" ref="AC20:AC24" si="216">IF(AB20="","",IF(AB20*24&gt;8,2.99,2.65))</f>
        <v>2.65</v>
      </c>
      <c r="AD20" s="25">
        <v>0.22222222222222221</v>
      </c>
      <c r="AE20" s="31">
        <f t="shared" ref="AE20:AE24" si="217">IF(AD20="","",IF(AD20*24&gt;8,2.99,2.65))</f>
        <v>2.65</v>
      </c>
      <c r="AF20" s="25">
        <v>0.22222222222222221</v>
      </c>
      <c r="AG20" s="31">
        <f t="shared" ref="AG20:AG24" si="218">IF(AF20="","",IF(AF20*24&gt;8,2.99,2.65))</f>
        <v>2.65</v>
      </c>
      <c r="AH20" s="25">
        <v>0.22222222222222221</v>
      </c>
      <c r="AI20" s="31">
        <f t="shared" ref="AI20:AI24" si="219">IF(AH20="","",IF(AH20*24&gt;8,2.99,2.65))</f>
        <v>2.65</v>
      </c>
      <c r="AJ20" s="25">
        <v>0.22222222222222221</v>
      </c>
      <c r="AK20" s="31">
        <f t="shared" ref="AK20:AK24" si="220">IF(AJ20="","",IF(AJ20*24&gt;8,2.99,2.65))</f>
        <v>2.65</v>
      </c>
      <c r="AL20" s="25">
        <v>0.22222222222222221</v>
      </c>
      <c r="AM20" s="31">
        <f t="shared" ref="AM20:AM24" si="221">IF(AL20="","",IF(AL20*24&gt;8,2.99,2.65))</f>
        <v>2.65</v>
      </c>
      <c r="AN20" s="25">
        <v>0.22222222222222221</v>
      </c>
      <c r="AO20" s="31">
        <f t="shared" ref="AO20:AO24" si="222">IF(AN20="","",IF(AN20*24&gt;8,2.99,2.65))</f>
        <v>2.65</v>
      </c>
      <c r="AP20" s="25">
        <v>0.22222222222222221</v>
      </c>
      <c r="AQ20" s="31">
        <f t="shared" ref="AQ20:AQ24" si="223">IF(AP20="","",IF(AP20*24&gt;8,2.99,2.65))</f>
        <v>2.65</v>
      </c>
      <c r="AR20" s="25">
        <v>0.22222222222222221</v>
      </c>
      <c r="AS20" s="31">
        <f t="shared" ref="AS20:AS24" si="224">IF(AR20="","",IF(AR20*24&gt;8,2.99,2.65))</f>
        <v>2.65</v>
      </c>
      <c r="AT20" s="25">
        <v>0.22222222222222221</v>
      </c>
      <c r="AU20" s="31">
        <f t="shared" ref="AU20:AU24" si="225">IF(AT20="","",IF(AT20*24&gt;8,2.99,2.65))</f>
        <v>2.65</v>
      </c>
      <c r="AV20" s="25">
        <v>0.22222222222222221</v>
      </c>
      <c r="AW20" s="31">
        <f t="shared" ref="AW20:AW24" si="226">IF(AV20="","",IF(AV20*24&gt;8,2.99,2.65))</f>
        <v>2.65</v>
      </c>
      <c r="AX20" s="25">
        <v>0.22222222222222221</v>
      </c>
      <c r="AY20" s="31">
        <f t="shared" ref="AY20:AY24" si="227">IF(AX20="","",IF(AX20*24&gt;8,2.99,2.65))</f>
        <v>2.65</v>
      </c>
      <c r="AZ20" s="25">
        <v>0.22222222222222221</v>
      </c>
      <c r="BA20" s="31">
        <f t="shared" ref="BA20:BA24" si="228">IF(AZ20="","",IF(AZ20*24&gt;8,2.99,2.65))</f>
        <v>2.65</v>
      </c>
      <c r="BB20" s="25">
        <v>0.22222222222222221</v>
      </c>
      <c r="BC20" s="31">
        <f t="shared" ref="BC20:BC24" si="229">IF(BB20="","",IF(BB20*24&gt;8,2.99,2.65))</f>
        <v>2.65</v>
      </c>
      <c r="BD20" s="25">
        <v>0.22222222222222221</v>
      </c>
      <c r="BE20" s="31">
        <f t="shared" ref="BE20:BE24" si="230">IF(BD20="","",IF(BD20*24&gt;8,2.99,2.65))</f>
        <v>2.65</v>
      </c>
      <c r="BF20" s="25">
        <v>0.22222222222222221</v>
      </c>
      <c r="BG20" s="31">
        <f t="shared" ref="BG20:BG24" si="231">IF(BF20="","",IF(BF20*24&gt;8,2.99,2.65))</f>
        <v>2.65</v>
      </c>
      <c r="BH20" s="25">
        <v>0.22222222222222221</v>
      </c>
      <c r="BI20" s="31">
        <f t="shared" ref="BI20:BI24" si="232">IF(BH20="","",IF(BH20*24&gt;8,2.99,2.65))</f>
        <v>2.65</v>
      </c>
      <c r="BJ20" s="25">
        <v>0.22222222222222221</v>
      </c>
      <c r="BK20" s="31">
        <f t="shared" ref="BK20:BK24" si="233">IF(BJ20="","",IF(BJ20*24&gt;8,2.99,2.65))</f>
        <v>2.65</v>
      </c>
      <c r="BL20" s="46">
        <f>IFERROR(SUMPRODUCT((MOD(COLUMN(B20:BK20),2)=0)*(B20:BK20)),"")</f>
        <v>6.8888888888888911</v>
      </c>
      <c r="BM20" s="47">
        <f>IFERROR(SUMPRODUCT((MOD(COLUMN(B20:BK20),2)&lt;&gt;0)*(B20:BK20)),"")</f>
        <v>82.15000000000002</v>
      </c>
    </row>
    <row r="21" spans="1:65" ht="16.5" customHeight="1">
      <c r="A21" s="20" t="s">
        <v>33</v>
      </c>
      <c r="B21" s="25">
        <v>0.34027777777777773</v>
      </c>
      <c r="C21" s="31">
        <f t="shared" si="203"/>
        <v>2.99</v>
      </c>
      <c r="D21" s="25">
        <v>0.34027777777777773</v>
      </c>
      <c r="E21" s="31">
        <f t="shared" si="204"/>
        <v>2.99</v>
      </c>
      <c r="F21" s="25">
        <v>0.34027777777777773</v>
      </c>
      <c r="G21" s="31">
        <f t="shared" si="205"/>
        <v>2.99</v>
      </c>
      <c r="H21" s="25">
        <v>0.34027777777777773</v>
      </c>
      <c r="I21" s="31">
        <f t="shared" si="206"/>
        <v>2.99</v>
      </c>
      <c r="J21" s="25">
        <v>0.34027777777777773</v>
      </c>
      <c r="K21" s="31">
        <f t="shared" si="207"/>
        <v>2.99</v>
      </c>
      <c r="L21" s="25">
        <v>0.34027777777777773</v>
      </c>
      <c r="M21" s="31">
        <f t="shared" si="208"/>
        <v>2.99</v>
      </c>
      <c r="N21" s="25">
        <v>0.34027777777777773</v>
      </c>
      <c r="O21" s="31">
        <f t="shared" si="209"/>
        <v>2.99</v>
      </c>
      <c r="P21" s="25">
        <v>0.34027777777777773</v>
      </c>
      <c r="Q21" s="31">
        <f t="shared" si="210"/>
        <v>2.99</v>
      </c>
      <c r="R21" s="25">
        <v>0.34027777777777773</v>
      </c>
      <c r="S21" s="31">
        <f t="shared" si="211"/>
        <v>2.99</v>
      </c>
      <c r="T21" s="25">
        <v>0.34027777777777773</v>
      </c>
      <c r="U21" s="31">
        <f t="shared" si="212"/>
        <v>2.99</v>
      </c>
      <c r="V21" s="25">
        <v>0.34027777777777773</v>
      </c>
      <c r="W21" s="31">
        <f t="shared" si="213"/>
        <v>2.99</v>
      </c>
      <c r="X21" s="25">
        <v>0.34027777777777773</v>
      </c>
      <c r="Y21" s="31">
        <f t="shared" si="214"/>
        <v>2.99</v>
      </c>
      <c r="Z21" s="25">
        <v>0.34027777777777773</v>
      </c>
      <c r="AA21" s="31">
        <f t="shared" si="215"/>
        <v>2.99</v>
      </c>
      <c r="AB21" s="25">
        <v>0.34027777777777773</v>
      </c>
      <c r="AC21" s="31">
        <f t="shared" si="216"/>
        <v>2.99</v>
      </c>
      <c r="AD21" s="25">
        <v>0.34027777777777773</v>
      </c>
      <c r="AE21" s="31">
        <f t="shared" si="217"/>
        <v>2.99</v>
      </c>
      <c r="AF21" s="25">
        <v>0.34027777777777773</v>
      </c>
      <c r="AG21" s="31">
        <f t="shared" si="218"/>
        <v>2.99</v>
      </c>
      <c r="AH21" s="25">
        <v>0.34027777777777773</v>
      </c>
      <c r="AI21" s="31">
        <f t="shared" si="219"/>
        <v>2.99</v>
      </c>
      <c r="AJ21" s="25">
        <v>0.34027777777777773</v>
      </c>
      <c r="AK21" s="31">
        <f t="shared" si="220"/>
        <v>2.99</v>
      </c>
      <c r="AL21" s="25">
        <v>0.34027777777777773</v>
      </c>
      <c r="AM21" s="31">
        <f t="shared" si="221"/>
        <v>2.99</v>
      </c>
      <c r="AN21" s="25">
        <v>0.34027777777777773</v>
      </c>
      <c r="AO21" s="31">
        <f t="shared" si="222"/>
        <v>2.99</v>
      </c>
      <c r="AP21" s="25">
        <v>0.34027777777777773</v>
      </c>
      <c r="AQ21" s="31">
        <f t="shared" si="223"/>
        <v>2.99</v>
      </c>
      <c r="AR21" s="25">
        <v>0.34027777777777773</v>
      </c>
      <c r="AS21" s="31">
        <f t="shared" si="224"/>
        <v>2.99</v>
      </c>
      <c r="AT21" s="25">
        <v>0.34027777777777773</v>
      </c>
      <c r="AU21" s="31">
        <f t="shared" si="225"/>
        <v>2.99</v>
      </c>
      <c r="AV21" s="25">
        <v>0.34027777777777773</v>
      </c>
      <c r="AW21" s="31">
        <f t="shared" si="226"/>
        <v>2.99</v>
      </c>
      <c r="AX21" s="25">
        <v>0.34027777777777773</v>
      </c>
      <c r="AY21" s="31">
        <f t="shared" si="227"/>
        <v>2.99</v>
      </c>
      <c r="AZ21" s="25">
        <v>0.34027777777777773</v>
      </c>
      <c r="BA21" s="31">
        <f t="shared" si="228"/>
        <v>2.99</v>
      </c>
      <c r="BB21" s="25">
        <v>0.34027777777777773</v>
      </c>
      <c r="BC21" s="31">
        <f t="shared" si="229"/>
        <v>2.99</v>
      </c>
      <c r="BD21" s="25">
        <v>0.34027777777777773</v>
      </c>
      <c r="BE21" s="31">
        <f t="shared" si="230"/>
        <v>2.99</v>
      </c>
      <c r="BF21" s="25">
        <v>0.34027777777777773</v>
      </c>
      <c r="BG21" s="31">
        <f t="shared" si="231"/>
        <v>2.99</v>
      </c>
      <c r="BH21" s="25">
        <v>0.34027777777777773</v>
      </c>
      <c r="BI21" s="31">
        <f t="shared" si="232"/>
        <v>2.99</v>
      </c>
      <c r="BJ21" s="25">
        <v>0.34027777777777773</v>
      </c>
      <c r="BK21" s="31">
        <f t="shared" si="233"/>
        <v>2.99</v>
      </c>
      <c r="BL21" s="46">
        <f t="shared" ref="BL21:BL25" si="234">IFERROR(SUMPRODUCT((MOD(COLUMN(B21:BK21),2)=0)*(B21:BK21)),"")</f>
        <v>10.548611111111116</v>
      </c>
      <c r="BM21" s="47">
        <f t="shared" ref="BM21:BM25" si="235">IFERROR(SUMPRODUCT((MOD(COLUMN(B21:BK21),2)&lt;&gt;0)*(B21:BK21)),"")</f>
        <v>92.689999999999984</v>
      </c>
    </row>
    <row r="22" spans="1:65" ht="16.5" customHeight="1">
      <c r="A22" s="20" t="s">
        <v>34</v>
      </c>
      <c r="B22" s="25">
        <v>0.1875</v>
      </c>
      <c r="C22" s="31">
        <f t="shared" si="203"/>
        <v>2.65</v>
      </c>
      <c r="D22" s="25">
        <v>0.1875</v>
      </c>
      <c r="E22" s="31">
        <f t="shared" si="204"/>
        <v>2.65</v>
      </c>
      <c r="F22" s="25">
        <v>0.1875</v>
      </c>
      <c r="G22" s="31">
        <f t="shared" si="205"/>
        <v>2.65</v>
      </c>
      <c r="H22" s="25">
        <v>0.1875</v>
      </c>
      <c r="I22" s="31">
        <f t="shared" si="206"/>
        <v>2.65</v>
      </c>
      <c r="J22" s="25">
        <v>0.1875</v>
      </c>
      <c r="K22" s="31">
        <f t="shared" si="207"/>
        <v>2.65</v>
      </c>
      <c r="L22" s="25">
        <v>0.1875</v>
      </c>
      <c r="M22" s="31">
        <f t="shared" si="208"/>
        <v>2.65</v>
      </c>
      <c r="N22" s="25">
        <v>0.1875</v>
      </c>
      <c r="O22" s="31">
        <f t="shared" si="209"/>
        <v>2.65</v>
      </c>
      <c r="P22" s="25">
        <v>0.1875</v>
      </c>
      <c r="Q22" s="31">
        <f t="shared" si="210"/>
        <v>2.65</v>
      </c>
      <c r="R22" s="25">
        <v>0.1875</v>
      </c>
      <c r="S22" s="31">
        <f t="shared" si="211"/>
        <v>2.65</v>
      </c>
      <c r="T22" s="25">
        <v>0.1875</v>
      </c>
      <c r="U22" s="31">
        <f t="shared" si="212"/>
        <v>2.65</v>
      </c>
      <c r="V22" s="25">
        <v>0.1875</v>
      </c>
      <c r="W22" s="31">
        <f t="shared" si="213"/>
        <v>2.65</v>
      </c>
      <c r="X22" s="25">
        <v>0.1875</v>
      </c>
      <c r="Y22" s="31">
        <f t="shared" si="214"/>
        <v>2.65</v>
      </c>
      <c r="Z22" s="25">
        <v>0.1875</v>
      </c>
      <c r="AA22" s="31">
        <f t="shared" si="215"/>
        <v>2.65</v>
      </c>
      <c r="AB22" s="25">
        <v>0.1875</v>
      </c>
      <c r="AC22" s="31">
        <f t="shared" si="216"/>
        <v>2.65</v>
      </c>
      <c r="AD22" s="25">
        <v>0.1875</v>
      </c>
      <c r="AE22" s="31">
        <f t="shared" si="217"/>
        <v>2.65</v>
      </c>
      <c r="AF22" s="25">
        <v>0.1875</v>
      </c>
      <c r="AG22" s="31">
        <f t="shared" si="218"/>
        <v>2.65</v>
      </c>
      <c r="AH22" s="25">
        <v>0.1875</v>
      </c>
      <c r="AI22" s="31">
        <f t="shared" si="219"/>
        <v>2.65</v>
      </c>
      <c r="AJ22" s="25">
        <v>0.1875</v>
      </c>
      <c r="AK22" s="31">
        <f t="shared" si="220"/>
        <v>2.65</v>
      </c>
      <c r="AL22" s="25">
        <v>0.1875</v>
      </c>
      <c r="AM22" s="31">
        <f t="shared" si="221"/>
        <v>2.65</v>
      </c>
      <c r="AN22" s="25">
        <v>0.1875</v>
      </c>
      <c r="AO22" s="31">
        <f t="shared" si="222"/>
        <v>2.65</v>
      </c>
      <c r="AP22" s="25">
        <v>0.1875</v>
      </c>
      <c r="AQ22" s="31">
        <f t="shared" si="223"/>
        <v>2.65</v>
      </c>
      <c r="AR22" s="25">
        <v>0.1875</v>
      </c>
      <c r="AS22" s="31">
        <f t="shared" si="224"/>
        <v>2.65</v>
      </c>
      <c r="AT22" s="25">
        <v>0.1875</v>
      </c>
      <c r="AU22" s="31">
        <f t="shared" si="225"/>
        <v>2.65</v>
      </c>
      <c r="AV22" s="25">
        <v>0.1875</v>
      </c>
      <c r="AW22" s="31">
        <f t="shared" si="226"/>
        <v>2.65</v>
      </c>
      <c r="AX22" s="25">
        <v>0.1875</v>
      </c>
      <c r="AY22" s="31">
        <f t="shared" si="227"/>
        <v>2.65</v>
      </c>
      <c r="AZ22" s="25">
        <v>0.1875</v>
      </c>
      <c r="BA22" s="31">
        <f t="shared" si="228"/>
        <v>2.65</v>
      </c>
      <c r="BB22" s="25">
        <v>0.1875</v>
      </c>
      <c r="BC22" s="31">
        <f t="shared" si="229"/>
        <v>2.65</v>
      </c>
      <c r="BD22" s="25">
        <v>0.1875</v>
      </c>
      <c r="BE22" s="31">
        <f t="shared" si="230"/>
        <v>2.65</v>
      </c>
      <c r="BF22" s="25">
        <v>0.1875</v>
      </c>
      <c r="BG22" s="31">
        <f t="shared" si="231"/>
        <v>2.65</v>
      </c>
      <c r="BH22" s="25">
        <v>0.1875</v>
      </c>
      <c r="BI22" s="31">
        <f t="shared" si="232"/>
        <v>2.65</v>
      </c>
      <c r="BJ22" s="25">
        <v>0.1875</v>
      </c>
      <c r="BK22" s="31">
        <f t="shared" si="233"/>
        <v>2.65</v>
      </c>
      <c r="BL22" s="46">
        <f t="shared" si="234"/>
        <v>5.8125</v>
      </c>
      <c r="BM22" s="47">
        <f t="shared" si="235"/>
        <v>82.15000000000002</v>
      </c>
    </row>
    <row r="23" spans="1:65" ht="16.5" customHeight="1">
      <c r="A23" s="20" t="s">
        <v>35</v>
      </c>
      <c r="B23" s="25">
        <v>0.36458333333333331</v>
      </c>
      <c r="C23" s="31">
        <f t="shared" si="203"/>
        <v>2.99</v>
      </c>
      <c r="D23" s="25">
        <v>0.36458333333333331</v>
      </c>
      <c r="E23" s="31">
        <f t="shared" si="204"/>
        <v>2.99</v>
      </c>
      <c r="F23" s="25">
        <v>0.36458333333333331</v>
      </c>
      <c r="G23" s="31">
        <f t="shared" si="205"/>
        <v>2.99</v>
      </c>
      <c r="H23" s="25">
        <v>0.36458333333333331</v>
      </c>
      <c r="I23" s="31">
        <f t="shared" si="206"/>
        <v>2.99</v>
      </c>
      <c r="J23" s="25">
        <v>0.36458333333333331</v>
      </c>
      <c r="K23" s="31">
        <f t="shared" si="207"/>
        <v>2.99</v>
      </c>
      <c r="L23" s="25">
        <v>0.36458333333333331</v>
      </c>
      <c r="M23" s="31">
        <f t="shared" si="208"/>
        <v>2.99</v>
      </c>
      <c r="N23" s="25">
        <v>0.36458333333333331</v>
      </c>
      <c r="O23" s="31">
        <f t="shared" si="209"/>
        <v>2.99</v>
      </c>
      <c r="P23" s="25">
        <v>0.36458333333333331</v>
      </c>
      <c r="Q23" s="31">
        <f t="shared" si="210"/>
        <v>2.99</v>
      </c>
      <c r="R23" s="25">
        <v>0.36458333333333331</v>
      </c>
      <c r="S23" s="31">
        <f t="shared" si="211"/>
        <v>2.99</v>
      </c>
      <c r="T23" s="25">
        <v>0.36458333333333331</v>
      </c>
      <c r="U23" s="31">
        <f t="shared" si="212"/>
        <v>2.99</v>
      </c>
      <c r="V23" s="25">
        <v>0.36458333333333331</v>
      </c>
      <c r="W23" s="31">
        <f t="shared" si="213"/>
        <v>2.99</v>
      </c>
      <c r="X23" s="25">
        <v>0.36458333333333331</v>
      </c>
      <c r="Y23" s="31">
        <f t="shared" si="214"/>
        <v>2.99</v>
      </c>
      <c r="Z23" s="25">
        <v>0.36458333333333331</v>
      </c>
      <c r="AA23" s="31">
        <f t="shared" si="215"/>
        <v>2.99</v>
      </c>
      <c r="AB23" s="25">
        <v>0.36458333333333331</v>
      </c>
      <c r="AC23" s="31">
        <f t="shared" si="216"/>
        <v>2.99</v>
      </c>
      <c r="AD23" s="25">
        <v>0.36458333333333331</v>
      </c>
      <c r="AE23" s="31">
        <f t="shared" si="217"/>
        <v>2.99</v>
      </c>
      <c r="AF23" s="25">
        <v>0.36458333333333331</v>
      </c>
      <c r="AG23" s="31">
        <f t="shared" si="218"/>
        <v>2.99</v>
      </c>
      <c r="AH23" s="25">
        <v>0.36458333333333331</v>
      </c>
      <c r="AI23" s="31">
        <f t="shared" si="219"/>
        <v>2.99</v>
      </c>
      <c r="AJ23" s="25">
        <v>0.36458333333333331</v>
      </c>
      <c r="AK23" s="31">
        <f t="shared" si="220"/>
        <v>2.99</v>
      </c>
      <c r="AL23" s="25">
        <v>0.36458333333333331</v>
      </c>
      <c r="AM23" s="31">
        <f t="shared" si="221"/>
        <v>2.99</v>
      </c>
      <c r="AN23" s="25">
        <v>0.36458333333333331</v>
      </c>
      <c r="AO23" s="31">
        <f t="shared" si="222"/>
        <v>2.99</v>
      </c>
      <c r="AP23" s="25">
        <v>0.36458333333333331</v>
      </c>
      <c r="AQ23" s="31">
        <f t="shared" si="223"/>
        <v>2.99</v>
      </c>
      <c r="AR23" s="25">
        <v>0.36458333333333331</v>
      </c>
      <c r="AS23" s="31">
        <f t="shared" si="224"/>
        <v>2.99</v>
      </c>
      <c r="AT23" s="25">
        <v>0.36458333333333331</v>
      </c>
      <c r="AU23" s="31">
        <f t="shared" si="225"/>
        <v>2.99</v>
      </c>
      <c r="AV23" s="25">
        <v>0.36458333333333331</v>
      </c>
      <c r="AW23" s="31">
        <f t="shared" si="226"/>
        <v>2.99</v>
      </c>
      <c r="AX23" s="25">
        <v>0.36458333333333331</v>
      </c>
      <c r="AY23" s="31">
        <f t="shared" si="227"/>
        <v>2.99</v>
      </c>
      <c r="AZ23" s="25">
        <v>0.36458333333333331</v>
      </c>
      <c r="BA23" s="31">
        <f t="shared" si="228"/>
        <v>2.99</v>
      </c>
      <c r="BB23" s="25">
        <v>0.36458333333333331</v>
      </c>
      <c r="BC23" s="31">
        <f t="shared" si="229"/>
        <v>2.99</v>
      </c>
      <c r="BD23" s="25">
        <v>0.36458333333333331</v>
      </c>
      <c r="BE23" s="31">
        <f t="shared" si="230"/>
        <v>2.99</v>
      </c>
      <c r="BF23" s="25">
        <v>0.36458333333333331</v>
      </c>
      <c r="BG23" s="31">
        <f t="shared" si="231"/>
        <v>2.99</v>
      </c>
      <c r="BH23" s="25">
        <v>0.36458333333333331</v>
      </c>
      <c r="BI23" s="31">
        <f t="shared" si="232"/>
        <v>2.99</v>
      </c>
      <c r="BJ23" s="25">
        <v>0.36458333333333331</v>
      </c>
      <c r="BK23" s="31">
        <f t="shared" si="233"/>
        <v>2.99</v>
      </c>
      <c r="BL23" s="46">
        <f t="shared" si="234"/>
        <v>11.302083333333336</v>
      </c>
      <c r="BM23" s="47">
        <f t="shared" si="235"/>
        <v>92.689999999999984</v>
      </c>
    </row>
    <row r="24" spans="1:65" ht="16.5" customHeight="1">
      <c r="A24" s="20" t="s">
        <v>0</v>
      </c>
      <c r="B24" s="25">
        <v>0.15972222222222224</v>
      </c>
      <c r="C24" s="31">
        <f t="shared" si="203"/>
        <v>2.65</v>
      </c>
      <c r="D24" s="25">
        <v>0.15972222222222224</v>
      </c>
      <c r="E24" s="31">
        <f t="shared" si="204"/>
        <v>2.65</v>
      </c>
      <c r="F24" s="25">
        <v>0.15972222222222224</v>
      </c>
      <c r="G24" s="31">
        <f t="shared" si="205"/>
        <v>2.65</v>
      </c>
      <c r="H24" s="25">
        <v>0.15972222222222224</v>
      </c>
      <c r="I24" s="31">
        <f t="shared" si="206"/>
        <v>2.65</v>
      </c>
      <c r="J24" s="25">
        <v>0.15972222222222224</v>
      </c>
      <c r="K24" s="31">
        <f t="shared" si="207"/>
        <v>2.65</v>
      </c>
      <c r="L24" s="25">
        <v>0.15972222222222224</v>
      </c>
      <c r="M24" s="31">
        <f t="shared" si="208"/>
        <v>2.65</v>
      </c>
      <c r="N24" s="25">
        <v>0.15972222222222224</v>
      </c>
      <c r="O24" s="31">
        <f t="shared" si="209"/>
        <v>2.65</v>
      </c>
      <c r="P24" s="25">
        <v>0.15972222222222224</v>
      </c>
      <c r="Q24" s="31">
        <f t="shared" si="210"/>
        <v>2.65</v>
      </c>
      <c r="R24" s="25">
        <v>0.15972222222222224</v>
      </c>
      <c r="S24" s="31">
        <f t="shared" si="211"/>
        <v>2.65</v>
      </c>
      <c r="T24" s="25">
        <v>0.15972222222222224</v>
      </c>
      <c r="U24" s="31">
        <f t="shared" si="212"/>
        <v>2.65</v>
      </c>
      <c r="V24" s="25">
        <v>0.15972222222222224</v>
      </c>
      <c r="W24" s="31">
        <f t="shared" si="213"/>
        <v>2.65</v>
      </c>
      <c r="X24" s="25">
        <v>0.15972222222222224</v>
      </c>
      <c r="Y24" s="31">
        <f t="shared" si="214"/>
        <v>2.65</v>
      </c>
      <c r="Z24" s="25">
        <v>0.15972222222222224</v>
      </c>
      <c r="AA24" s="31">
        <f t="shared" si="215"/>
        <v>2.65</v>
      </c>
      <c r="AB24" s="25">
        <v>0.15972222222222224</v>
      </c>
      <c r="AC24" s="31">
        <f t="shared" si="216"/>
        <v>2.65</v>
      </c>
      <c r="AD24" s="25">
        <v>0.15972222222222224</v>
      </c>
      <c r="AE24" s="31">
        <f t="shared" si="217"/>
        <v>2.65</v>
      </c>
      <c r="AF24" s="25">
        <v>0.15972222222222224</v>
      </c>
      <c r="AG24" s="31">
        <f t="shared" si="218"/>
        <v>2.65</v>
      </c>
      <c r="AH24" s="25">
        <v>0.15972222222222224</v>
      </c>
      <c r="AI24" s="31">
        <f t="shared" si="219"/>
        <v>2.65</v>
      </c>
      <c r="AJ24" s="25">
        <v>0.15972222222222224</v>
      </c>
      <c r="AK24" s="31">
        <f t="shared" si="220"/>
        <v>2.65</v>
      </c>
      <c r="AL24" s="25">
        <v>0.15972222222222224</v>
      </c>
      <c r="AM24" s="31">
        <f t="shared" si="221"/>
        <v>2.65</v>
      </c>
      <c r="AN24" s="25">
        <v>0.15972222222222224</v>
      </c>
      <c r="AO24" s="31">
        <f t="shared" si="222"/>
        <v>2.65</v>
      </c>
      <c r="AP24" s="25">
        <v>0.15972222222222224</v>
      </c>
      <c r="AQ24" s="31">
        <f t="shared" si="223"/>
        <v>2.65</v>
      </c>
      <c r="AR24" s="25">
        <v>0.15972222222222224</v>
      </c>
      <c r="AS24" s="31">
        <f t="shared" si="224"/>
        <v>2.65</v>
      </c>
      <c r="AT24" s="25">
        <v>0.15972222222222224</v>
      </c>
      <c r="AU24" s="31">
        <f t="shared" si="225"/>
        <v>2.65</v>
      </c>
      <c r="AV24" s="25">
        <v>0.15972222222222224</v>
      </c>
      <c r="AW24" s="31">
        <f t="shared" si="226"/>
        <v>2.65</v>
      </c>
      <c r="AX24" s="25">
        <v>0.15972222222222224</v>
      </c>
      <c r="AY24" s="31">
        <f t="shared" si="227"/>
        <v>2.65</v>
      </c>
      <c r="AZ24" s="25">
        <v>0.15972222222222224</v>
      </c>
      <c r="BA24" s="31">
        <f t="shared" si="228"/>
        <v>2.65</v>
      </c>
      <c r="BB24" s="25">
        <v>0.15972222222222224</v>
      </c>
      <c r="BC24" s="31">
        <f t="shared" si="229"/>
        <v>2.65</v>
      </c>
      <c r="BD24" s="25">
        <v>0.15972222222222224</v>
      </c>
      <c r="BE24" s="31">
        <f t="shared" si="230"/>
        <v>2.65</v>
      </c>
      <c r="BF24" s="25">
        <v>0.15972222222222224</v>
      </c>
      <c r="BG24" s="31">
        <f t="shared" si="231"/>
        <v>2.65</v>
      </c>
      <c r="BH24" s="25">
        <v>0.15972222222222224</v>
      </c>
      <c r="BI24" s="31">
        <f t="shared" si="232"/>
        <v>2.65</v>
      </c>
      <c r="BJ24" s="25">
        <v>0.15972222222222224</v>
      </c>
      <c r="BK24" s="31">
        <f t="shared" si="233"/>
        <v>2.65</v>
      </c>
      <c r="BL24" s="46">
        <f t="shared" si="234"/>
        <v>4.9513888888888911</v>
      </c>
      <c r="BM24" s="47">
        <f t="shared" si="235"/>
        <v>82.15000000000002</v>
      </c>
    </row>
    <row r="25" spans="1:65" ht="16.5" customHeight="1">
      <c r="A25" s="20"/>
      <c r="B25" s="25">
        <f>SUM(B20:B24)</f>
        <v>1.2743055555555556</v>
      </c>
      <c r="C25" s="21">
        <f>SUM(C20:C24)</f>
        <v>13.930000000000001</v>
      </c>
      <c r="D25" s="25">
        <f>SUM(D20:D24)</f>
        <v>1.2743055555555556</v>
      </c>
      <c r="E25" s="21">
        <f>SUM(E20:E24)</f>
        <v>13.930000000000001</v>
      </c>
      <c r="F25" s="25">
        <f t="shared" ref="F25" si="236">SUM(F20:F24)</f>
        <v>1.2743055555555556</v>
      </c>
      <c r="G25" s="21">
        <f t="shared" ref="G25" si="237">SUM(G20:G24)</f>
        <v>13.930000000000001</v>
      </c>
      <c r="H25" s="25">
        <f t="shared" ref="H25" si="238">SUM(H20:H24)</f>
        <v>1.2743055555555556</v>
      </c>
      <c r="I25" s="21">
        <f t="shared" ref="I25" si="239">SUM(I20:I24)</f>
        <v>13.930000000000001</v>
      </c>
      <c r="J25" s="25">
        <f t="shared" ref="J25" si="240">SUM(J20:J24)</f>
        <v>1.2743055555555556</v>
      </c>
      <c r="K25" s="21">
        <f t="shared" ref="K25" si="241">SUM(K20:K24)</f>
        <v>13.930000000000001</v>
      </c>
      <c r="L25" s="25">
        <f t="shared" ref="L25" si="242">SUM(L20:L24)</f>
        <v>1.2743055555555556</v>
      </c>
      <c r="M25" s="21">
        <f t="shared" ref="M25" si="243">SUM(M20:M24)</f>
        <v>13.930000000000001</v>
      </c>
      <c r="N25" s="25">
        <f t="shared" ref="N25" si="244">SUM(N20:N24)</f>
        <v>1.2743055555555556</v>
      </c>
      <c r="O25" s="21">
        <f t="shared" ref="O25" si="245">SUM(O20:O24)</f>
        <v>13.930000000000001</v>
      </c>
      <c r="P25" s="25">
        <f t="shared" ref="P25" si="246">SUM(P20:P24)</f>
        <v>1.2743055555555556</v>
      </c>
      <c r="Q25" s="21">
        <f t="shared" ref="Q25" si="247">SUM(Q20:Q24)</f>
        <v>13.930000000000001</v>
      </c>
      <c r="R25" s="25">
        <f t="shared" ref="R25" si="248">SUM(R20:R24)</f>
        <v>1.2743055555555556</v>
      </c>
      <c r="S25" s="21">
        <f t="shared" ref="S25" si="249">SUM(S20:S24)</f>
        <v>13.930000000000001</v>
      </c>
      <c r="T25" s="25">
        <f t="shared" ref="T25" si="250">SUM(T20:T24)</f>
        <v>1.2743055555555556</v>
      </c>
      <c r="U25" s="21">
        <f t="shared" ref="U25" si="251">SUM(U20:U24)</f>
        <v>13.930000000000001</v>
      </c>
      <c r="V25" s="25">
        <f t="shared" ref="V25" si="252">SUM(V20:V24)</f>
        <v>1.2743055555555556</v>
      </c>
      <c r="W25" s="21">
        <f t="shared" ref="W25" si="253">SUM(W20:W24)</f>
        <v>13.930000000000001</v>
      </c>
      <c r="X25" s="25">
        <f t="shared" ref="X25" si="254">SUM(X20:X24)</f>
        <v>1.2743055555555556</v>
      </c>
      <c r="Y25" s="21">
        <f t="shared" ref="Y25" si="255">SUM(Y20:Y24)</f>
        <v>13.930000000000001</v>
      </c>
      <c r="Z25" s="25">
        <f t="shared" ref="Z25" si="256">SUM(Z20:Z24)</f>
        <v>1.2743055555555556</v>
      </c>
      <c r="AA25" s="21">
        <f t="shared" ref="AA25" si="257">SUM(AA20:AA24)</f>
        <v>13.930000000000001</v>
      </c>
      <c r="AB25" s="25">
        <f t="shared" ref="AB25" si="258">SUM(AB20:AB24)</f>
        <v>1.2743055555555556</v>
      </c>
      <c r="AC25" s="21">
        <f t="shared" ref="AC25" si="259">SUM(AC20:AC24)</f>
        <v>13.930000000000001</v>
      </c>
      <c r="AD25" s="25">
        <f t="shared" ref="AD25" si="260">SUM(AD20:AD24)</f>
        <v>1.2743055555555556</v>
      </c>
      <c r="AE25" s="21">
        <f t="shared" ref="AE25" si="261">SUM(AE20:AE24)</f>
        <v>13.930000000000001</v>
      </c>
      <c r="AF25" s="25">
        <f t="shared" ref="AF25" si="262">SUM(AF20:AF24)</f>
        <v>1.2743055555555556</v>
      </c>
      <c r="AG25" s="21">
        <f t="shared" ref="AG25" si="263">SUM(AG20:AG24)</f>
        <v>13.930000000000001</v>
      </c>
      <c r="AH25" s="25">
        <f t="shared" ref="AH25" si="264">SUM(AH20:AH24)</f>
        <v>1.2743055555555556</v>
      </c>
      <c r="AI25" s="21">
        <f t="shared" ref="AI25" si="265">SUM(AI20:AI24)</f>
        <v>13.930000000000001</v>
      </c>
      <c r="AJ25" s="25">
        <f t="shared" ref="AJ25" si="266">SUM(AJ20:AJ24)</f>
        <v>1.2743055555555556</v>
      </c>
      <c r="AK25" s="21">
        <f t="shared" ref="AK25" si="267">SUM(AK20:AK24)</f>
        <v>13.930000000000001</v>
      </c>
      <c r="AL25" s="25">
        <f t="shared" ref="AL25" si="268">SUM(AL20:AL24)</f>
        <v>1.2743055555555556</v>
      </c>
      <c r="AM25" s="21">
        <f t="shared" ref="AM25" si="269">SUM(AM20:AM24)</f>
        <v>13.930000000000001</v>
      </c>
      <c r="AN25" s="25">
        <f t="shared" ref="AN25" si="270">SUM(AN20:AN24)</f>
        <v>1.2743055555555556</v>
      </c>
      <c r="AO25" s="21">
        <f t="shared" ref="AO25" si="271">SUM(AO20:AO24)</f>
        <v>13.930000000000001</v>
      </c>
      <c r="AP25" s="25">
        <f t="shared" ref="AP25" si="272">SUM(AP20:AP24)</f>
        <v>1.2743055555555556</v>
      </c>
      <c r="AQ25" s="21">
        <f t="shared" ref="AQ25" si="273">SUM(AQ20:AQ24)</f>
        <v>13.930000000000001</v>
      </c>
      <c r="AR25" s="25">
        <f t="shared" ref="AR25" si="274">SUM(AR20:AR24)</f>
        <v>1.2743055555555556</v>
      </c>
      <c r="AS25" s="21">
        <f t="shared" ref="AS25" si="275">SUM(AS20:AS24)</f>
        <v>13.930000000000001</v>
      </c>
      <c r="AT25" s="25">
        <f t="shared" ref="AT25" si="276">SUM(AT20:AT24)</f>
        <v>1.2743055555555556</v>
      </c>
      <c r="AU25" s="21">
        <f t="shared" ref="AU25" si="277">SUM(AU20:AU24)</f>
        <v>13.930000000000001</v>
      </c>
      <c r="AV25" s="25">
        <f t="shared" ref="AV25" si="278">SUM(AV20:AV24)</f>
        <v>1.2743055555555556</v>
      </c>
      <c r="AW25" s="21">
        <f t="shared" ref="AW25" si="279">SUM(AW20:AW24)</f>
        <v>13.930000000000001</v>
      </c>
      <c r="AX25" s="25">
        <f t="shared" ref="AX25" si="280">SUM(AX20:AX24)</f>
        <v>1.2743055555555556</v>
      </c>
      <c r="AY25" s="21">
        <f t="shared" ref="AY25" si="281">SUM(AY20:AY24)</f>
        <v>13.930000000000001</v>
      </c>
      <c r="AZ25" s="25">
        <f t="shared" ref="AZ25" si="282">SUM(AZ20:AZ24)</f>
        <v>1.2743055555555556</v>
      </c>
      <c r="BA25" s="21">
        <f t="shared" ref="BA25" si="283">SUM(BA20:BA24)</f>
        <v>13.930000000000001</v>
      </c>
      <c r="BB25" s="25">
        <f t="shared" ref="BB25" si="284">SUM(BB20:BB24)</f>
        <v>1.2743055555555556</v>
      </c>
      <c r="BC25" s="21">
        <f t="shared" ref="BC25" si="285">SUM(BC20:BC24)</f>
        <v>13.930000000000001</v>
      </c>
      <c r="BD25" s="25">
        <f t="shared" ref="BD25" si="286">SUM(BD20:BD24)</f>
        <v>1.2743055555555556</v>
      </c>
      <c r="BE25" s="21">
        <f t="shared" ref="BE25" si="287">SUM(BE20:BE24)</f>
        <v>13.930000000000001</v>
      </c>
      <c r="BF25" s="25">
        <f t="shared" ref="BF25" si="288">SUM(BF20:BF24)</f>
        <v>1.2743055555555556</v>
      </c>
      <c r="BG25" s="21">
        <f t="shared" ref="BG25" si="289">SUM(BG20:BG24)</f>
        <v>13.930000000000001</v>
      </c>
      <c r="BH25" s="25">
        <f t="shared" ref="BH25" si="290">SUM(BH20:BH24)</f>
        <v>1.2743055555555556</v>
      </c>
      <c r="BI25" s="21">
        <f t="shared" ref="BI25" si="291">SUM(BI20:BI24)</f>
        <v>13.930000000000001</v>
      </c>
      <c r="BJ25" s="25">
        <f t="shared" ref="BJ25" si="292">SUM(BJ20:BJ24)</f>
        <v>1.2743055555555556</v>
      </c>
      <c r="BK25" s="21">
        <f t="shared" ref="BK25" si="293">SUM(BK20:BK24)</f>
        <v>13.930000000000001</v>
      </c>
      <c r="BL25" s="46">
        <f t="shared" si="234"/>
        <v>39.50347222222225</v>
      </c>
      <c r="BM25" s="47">
        <f t="shared" si="235"/>
        <v>431.83000000000015</v>
      </c>
    </row>
    <row r="26" spans="1:65" ht="22.5">
      <c r="A26" s="39" t="s">
        <v>20</v>
      </c>
      <c r="B26" s="39"/>
      <c r="C26" s="39"/>
      <c r="D26" s="39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22"/>
      <c r="BM26" s="43"/>
    </row>
    <row r="27" spans="1:65" s="2" customFormat="1" ht="16.5" customHeight="1">
      <c r="A27" s="23"/>
      <c r="B27" s="37">
        <f>DATE($A$1,4,1)</f>
        <v>42461</v>
      </c>
      <c r="C27" s="37"/>
      <c r="D27" s="35">
        <f>B27+1</f>
        <v>42462</v>
      </c>
      <c r="E27" s="36"/>
      <c r="F27" s="35">
        <f t="shared" ref="F27" si="294">D27+1</f>
        <v>42463</v>
      </c>
      <c r="G27" s="36"/>
      <c r="H27" s="35">
        <f t="shared" ref="H27" si="295">F27+1</f>
        <v>42464</v>
      </c>
      <c r="I27" s="36"/>
      <c r="J27" s="35">
        <f t="shared" ref="J27" si="296">H27+1</f>
        <v>42465</v>
      </c>
      <c r="K27" s="36"/>
      <c r="L27" s="35">
        <f t="shared" ref="L27" si="297">J27+1</f>
        <v>42466</v>
      </c>
      <c r="M27" s="36"/>
      <c r="N27" s="35">
        <f t="shared" ref="N27" si="298">L27+1</f>
        <v>42467</v>
      </c>
      <c r="O27" s="36"/>
      <c r="P27" s="35">
        <f t="shared" ref="P27" si="299">N27+1</f>
        <v>42468</v>
      </c>
      <c r="Q27" s="36"/>
      <c r="R27" s="35">
        <f t="shared" ref="R27" si="300">P27+1</f>
        <v>42469</v>
      </c>
      <c r="S27" s="36"/>
      <c r="T27" s="35">
        <f t="shared" ref="T27" si="301">R27+1</f>
        <v>42470</v>
      </c>
      <c r="U27" s="36"/>
      <c r="V27" s="35">
        <f t="shared" ref="V27" si="302">T27+1</f>
        <v>42471</v>
      </c>
      <c r="W27" s="36"/>
      <c r="X27" s="35">
        <f t="shared" ref="X27" si="303">V27+1</f>
        <v>42472</v>
      </c>
      <c r="Y27" s="36"/>
      <c r="Z27" s="35">
        <f t="shared" ref="Z27" si="304">X27+1</f>
        <v>42473</v>
      </c>
      <c r="AA27" s="36"/>
      <c r="AB27" s="35">
        <f t="shared" ref="AB27" si="305">Z27+1</f>
        <v>42474</v>
      </c>
      <c r="AC27" s="36"/>
      <c r="AD27" s="35">
        <f t="shared" ref="AD27" si="306">AB27+1</f>
        <v>42475</v>
      </c>
      <c r="AE27" s="36"/>
      <c r="AF27" s="35">
        <f t="shared" ref="AF27" si="307">AD27+1</f>
        <v>42476</v>
      </c>
      <c r="AG27" s="36"/>
      <c r="AH27" s="35">
        <f t="shared" ref="AH27" si="308">AF27+1</f>
        <v>42477</v>
      </c>
      <c r="AI27" s="36"/>
      <c r="AJ27" s="35">
        <f t="shared" ref="AJ27" si="309">AH27+1</f>
        <v>42478</v>
      </c>
      <c r="AK27" s="36"/>
      <c r="AL27" s="35">
        <f t="shared" ref="AL27" si="310">AJ27+1</f>
        <v>42479</v>
      </c>
      <c r="AM27" s="36"/>
      <c r="AN27" s="35">
        <f t="shared" ref="AN27" si="311">AL27+1</f>
        <v>42480</v>
      </c>
      <c r="AO27" s="36"/>
      <c r="AP27" s="35">
        <f t="shared" ref="AP27" si="312">AN27+1</f>
        <v>42481</v>
      </c>
      <c r="AQ27" s="36"/>
      <c r="AR27" s="35">
        <f t="shared" ref="AR27" si="313">AP27+1</f>
        <v>42482</v>
      </c>
      <c r="AS27" s="36"/>
      <c r="AT27" s="35">
        <f t="shared" ref="AT27" si="314">AR27+1</f>
        <v>42483</v>
      </c>
      <c r="AU27" s="36"/>
      <c r="AV27" s="35">
        <f t="shared" ref="AV27" si="315">AT27+1</f>
        <v>42484</v>
      </c>
      <c r="AW27" s="36"/>
      <c r="AX27" s="35">
        <f t="shared" ref="AX27" si="316">AV27+1</f>
        <v>42485</v>
      </c>
      <c r="AY27" s="36"/>
      <c r="AZ27" s="35">
        <f t="shared" ref="AZ27" si="317">AX27+1</f>
        <v>42486</v>
      </c>
      <c r="BA27" s="36"/>
      <c r="BB27" s="35">
        <f t="shared" ref="BB27" si="318">AZ27+1</f>
        <v>42487</v>
      </c>
      <c r="BC27" s="36"/>
      <c r="BD27" s="35">
        <f t="shared" ref="BD27" si="319">BB27+1</f>
        <v>42488</v>
      </c>
      <c r="BE27" s="36"/>
      <c r="BF27" s="35">
        <f t="shared" ref="BF27" si="320">BD27+1</f>
        <v>42489</v>
      </c>
      <c r="BG27" s="36"/>
      <c r="BH27" s="35">
        <f t="shared" ref="BH27" si="321">BF27+1</f>
        <v>42490</v>
      </c>
      <c r="BI27" s="36"/>
      <c r="BJ27" s="24"/>
      <c r="BK27" s="24"/>
      <c r="BL27" s="45" t="s">
        <v>29</v>
      </c>
      <c r="BM27" s="45" t="s">
        <v>30</v>
      </c>
    </row>
    <row r="28" spans="1:65" ht="16.5" customHeight="1">
      <c r="A28" s="20" t="s">
        <v>32</v>
      </c>
      <c r="B28" s="25">
        <v>0.43055555555555558</v>
      </c>
      <c r="C28" s="31">
        <f t="shared" ref="C28:C32" si="322">IF(B28="","",IF(B28*24&gt;8,2.99,2.65))</f>
        <v>2.99</v>
      </c>
      <c r="D28" s="25">
        <v>0.43055555555555558</v>
      </c>
      <c r="E28" s="31">
        <f t="shared" ref="E28:E32" si="323">IF(D28="","",IF(D28*24&gt;8,2.99,2.65))</f>
        <v>2.99</v>
      </c>
      <c r="F28" s="25">
        <v>0.43055555555555558</v>
      </c>
      <c r="G28" s="31">
        <f t="shared" ref="G28:G32" si="324">IF(F28="","",IF(F28*24&gt;8,2.99,2.65))</f>
        <v>2.99</v>
      </c>
      <c r="H28" s="25">
        <v>0.43055555555555558</v>
      </c>
      <c r="I28" s="31">
        <f t="shared" ref="I28:I32" si="325">IF(H28="","",IF(H28*24&gt;8,2.99,2.65))</f>
        <v>2.99</v>
      </c>
      <c r="J28" s="25">
        <v>0.43055555555555558</v>
      </c>
      <c r="K28" s="31">
        <f t="shared" ref="K28:K32" si="326">IF(J28="","",IF(J28*24&gt;8,2.99,2.65))</f>
        <v>2.99</v>
      </c>
      <c r="L28" s="25">
        <v>0.43055555555555558</v>
      </c>
      <c r="M28" s="31">
        <f t="shared" ref="M28:M32" si="327">IF(L28="","",IF(L28*24&gt;8,2.99,2.65))</f>
        <v>2.99</v>
      </c>
      <c r="N28" s="25">
        <v>0.43055555555555558</v>
      </c>
      <c r="O28" s="31">
        <f t="shared" ref="O28:O32" si="328">IF(N28="","",IF(N28*24&gt;8,2.99,2.65))</f>
        <v>2.99</v>
      </c>
      <c r="P28" s="25">
        <v>0.43055555555555558</v>
      </c>
      <c r="Q28" s="31">
        <f t="shared" ref="Q28:Q32" si="329">IF(P28="","",IF(P28*24&gt;8,2.99,2.65))</f>
        <v>2.99</v>
      </c>
      <c r="R28" s="25">
        <v>0.43055555555555558</v>
      </c>
      <c r="S28" s="31">
        <f t="shared" ref="S28:S32" si="330">IF(R28="","",IF(R28*24&gt;8,2.99,2.65))</f>
        <v>2.99</v>
      </c>
      <c r="T28" s="25">
        <v>0.43055555555555558</v>
      </c>
      <c r="U28" s="31">
        <f t="shared" ref="U28:U32" si="331">IF(T28="","",IF(T28*24&gt;8,2.99,2.65))</f>
        <v>2.99</v>
      </c>
      <c r="V28" s="25">
        <v>0.43055555555555558</v>
      </c>
      <c r="W28" s="31">
        <f t="shared" ref="W28:W32" si="332">IF(V28="","",IF(V28*24&gt;8,2.99,2.65))</f>
        <v>2.99</v>
      </c>
      <c r="X28" s="25">
        <v>0.43055555555555558</v>
      </c>
      <c r="Y28" s="31">
        <f t="shared" ref="Y28:Y32" si="333">IF(X28="","",IF(X28*24&gt;8,2.99,2.65))</f>
        <v>2.99</v>
      </c>
      <c r="Z28" s="25">
        <v>0.43055555555555558</v>
      </c>
      <c r="AA28" s="31">
        <f t="shared" ref="AA28:AA32" si="334">IF(Z28="","",IF(Z28*24&gt;8,2.99,2.65))</f>
        <v>2.99</v>
      </c>
      <c r="AB28" s="25">
        <v>0.43055555555555558</v>
      </c>
      <c r="AC28" s="31">
        <f t="shared" ref="AC28:AC32" si="335">IF(AB28="","",IF(AB28*24&gt;8,2.99,2.65))</f>
        <v>2.99</v>
      </c>
      <c r="AD28" s="25">
        <v>0.43055555555555558</v>
      </c>
      <c r="AE28" s="31">
        <f t="shared" ref="AE28:AE32" si="336">IF(AD28="","",IF(AD28*24&gt;8,2.99,2.65))</f>
        <v>2.99</v>
      </c>
      <c r="AF28" s="25">
        <v>0.43055555555555558</v>
      </c>
      <c r="AG28" s="31">
        <f t="shared" ref="AG28:AG32" si="337">IF(AF28="","",IF(AF28*24&gt;8,2.99,2.65))</f>
        <v>2.99</v>
      </c>
      <c r="AH28" s="25">
        <v>0.43055555555555558</v>
      </c>
      <c r="AI28" s="31">
        <f t="shared" ref="AI28:AI32" si="338">IF(AH28="","",IF(AH28*24&gt;8,2.99,2.65))</f>
        <v>2.99</v>
      </c>
      <c r="AJ28" s="25">
        <v>0.43055555555555558</v>
      </c>
      <c r="AK28" s="31">
        <f t="shared" ref="AK28:AK32" si="339">IF(AJ28="","",IF(AJ28*24&gt;8,2.99,2.65))</f>
        <v>2.99</v>
      </c>
      <c r="AL28" s="25">
        <v>0.43055555555555558</v>
      </c>
      <c r="AM28" s="31">
        <f t="shared" ref="AM28:AM32" si="340">IF(AL28="","",IF(AL28*24&gt;8,2.99,2.65))</f>
        <v>2.99</v>
      </c>
      <c r="AN28" s="25">
        <v>0.43055555555555558</v>
      </c>
      <c r="AO28" s="31">
        <f t="shared" ref="AO28:AO32" si="341">IF(AN28="","",IF(AN28*24&gt;8,2.99,2.65))</f>
        <v>2.99</v>
      </c>
      <c r="AP28" s="25">
        <v>0.43055555555555558</v>
      </c>
      <c r="AQ28" s="31">
        <f t="shared" ref="AQ28:AQ32" si="342">IF(AP28="","",IF(AP28*24&gt;8,2.99,2.65))</f>
        <v>2.99</v>
      </c>
      <c r="AR28" s="25">
        <v>0.43055555555555558</v>
      </c>
      <c r="AS28" s="31">
        <f t="shared" ref="AS28:AS32" si="343">IF(AR28="","",IF(AR28*24&gt;8,2.99,2.65))</f>
        <v>2.99</v>
      </c>
      <c r="AT28" s="25">
        <v>0.43055555555555558</v>
      </c>
      <c r="AU28" s="31">
        <f t="shared" ref="AU28:AU32" si="344">IF(AT28="","",IF(AT28*24&gt;8,2.99,2.65))</f>
        <v>2.99</v>
      </c>
      <c r="AV28" s="25">
        <v>0.43055555555555558</v>
      </c>
      <c r="AW28" s="31">
        <f t="shared" ref="AW28:AW32" si="345">IF(AV28="","",IF(AV28*24&gt;8,2.99,2.65))</f>
        <v>2.99</v>
      </c>
      <c r="AX28" s="25">
        <v>0.43055555555555558</v>
      </c>
      <c r="AY28" s="31">
        <f t="shared" ref="AY28:AY32" si="346">IF(AX28="","",IF(AX28*24&gt;8,2.99,2.65))</f>
        <v>2.99</v>
      </c>
      <c r="AZ28" s="25">
        <v>0.43055555555555558</v>
      </c>
      <c r="BA28" s="31">
        <f t="shared" ref="BA28:BA32" si="347">IF(AZ28="","",IF(AZ28*24&gt;8,2.99,2.65))</f>
        <v>2.99</v>
      </c>
      <c r="BB28" s="25">
        <v>0.43055555555555558</v>
      </c>
      <c r="BC28" s="31">
        <f t="shared" ref="BC28:BC32" si="348">IF(BB28="","",IF(BB28*24&gt;8,2.99,2.65))</f>
        <v>2.99</v>
      </c>
      <c r="BD28" s="25">
        <v>0.43055555555555558</v>
      </c>
      <c r="BE28" s="31">
        <f t="shared" ref="BE28:BE32" si="349">IF(BD28="","",IF(BD28*24&gt;8,2.99,2.65))</f>
        <v>2.99</v>
      </c>
      <c r="BF28" s="25">
        <v>0.43055555555555558</v>
      </c>
      <c r="BG28" s="31">
        <f t="shared" ref="BG28:BG32" si="350">IF(BF28="","",IF(BF28*24&gt;8,2.99,2.65))</f>
        <v>2.99</v>
      </c>
      <c r="BH28" s="25">
        <v>0.43055555555555558</v>
      </c>
      <c r="BI28" s="31">
        <f t="shared" ref="BI28:BI32" si="351">IF(BH28="","",IF(BH28*24&gt;8,2.99,2.65))</f>
        <v>2.99</v>
      </c>
      <c r="BJ28" s="25"/>
      <c r="BK28" s="16"/>
      <c r="BL28" s="46">
        <f>IFERROR(SUMPRODUCT((MOD(COLUMN(B28:BK28),2)=0)*(B28:BK28)),"")</f>
        <v>12.916666666666663</v>
      </c>
      <c r="BM28" s="47">
        <f>IFERROR(SUMPRODUCT((MOD(COLUMN(B28:BK28),2)&lt;&gt;0)*(B28:BK28)),"")</f>
        <v>89.699999999999989</v>
      </c>
    </row>
    <row r="29" spans="1:65">
      <c r="A29" s="20" t="s">
        <v>33</v>
      </c>
      <c r="B29" s="25">
        <v>0.22569444444444445</v>
      </c>
      <c r="C29" s="31">
        <f t="shared" si="322"/>
        <v>2.65</v>
      </c>
      <c r="D29" s="25">
        <v>0.22569444444444445</v>
      </c>
      <c r="E29" s="31">
        <f t="shared" si="323"/>
        <v>2.65</v>
      </c>
      <c r="F29" s="25">
        <v>0.22569444444444445</v>
      </c>
      <c r="G29" s="31">
        <f t="shared" si="324"/>
        <v>2.65</v>
      </c>
      <c r="H29" s="25">
        <v>0.22569444444444445</v>
      </c>
      <c r="I29" s="31">
        <f t="shared" si="325"/>
        <v>2.65</v>
      </c>
      <c r="J29" s="25">
        <v>0.22569444444444445</v>
      </c>
      <c r="K29" s="31">
        <f t="shared" si="326"/>
        <v>2.65</v>
      </c>
      <c r="L29" s="25">
        <v>0.22569444444444445</v>
      </c>
      <c r="M29" s="31">
        <f t="shared" si="327"/>
        <v>2.65</v>
      </c>
      <c r="N29" s="25">
        <v>0.22569444444444445</v>
      </c>
      <c r="O29" s="31">
        <f t="shared" si="328"/>
        <v>2.65</v>
      </c>
      <c r="P29" s="25">
        <v>0.22569444444444445</v>
      </c>
      <c r="Q29" s="31">
        <f t="shared" si="329"/>
        <v>2.65</v>
      </c>
      <c r="R29" s="25">
        <v>0.22569444444444445</v>
      </c>
      <c r="S29" s="31">
        <f t="shared" si="330"/>
        <v>2.65</v>
      </c>
      <c r="T29" s="25">
        <v>0.22569444444444445</v>
      </c>
      <c r="U29" s="31">
        <f t="shared" si="331"/>
        <v>2.65</v>
      </c>
      <c r="V29" s="25">
        <v>0.22569444444444445</v>
      </c>
      <c r="W29" s="31">
        <f t="shared" si="332"/>
        <v>2.65</v>
      </c>
      <c r="X29" s="25">
        <v>0.22569444444444445</v>
      </c>
      <c r="Y29" s="31">
        <f t="shared" si="333"/>
        <v>2.65</v>
      </c>
      <c r="Z29" s="25">
        <v>0.22569444444444445</v>
      </c>
      <c r="AA29" s="31">
        <f t="shared" si="334"/>
        <v>2.65</v>
      </c>
      <c r="AB29" s="25">
        <v>0.22569444444444445</v>
      </c>
      <c r="AC29" s="31">
        <f t="shared" si="335"/>
        <v>2.65</v>
      </c>
      <c r="AD29" s="25">
        <v>0.22569444444444445</v>
      </c>
      <c r="AE29" s="31">
        <f t="shared" si="336"/>
        <v>2.65</v>
      </c>
      <c r="AF29" s="25">
        <v>0.22569444444444445</v>
      </c>
      <c r="AG29" s="31">
        <f t="shared" si="337"/>
        <v>2.65</v>
      </c>
      <c r="AH29" s="25">
        <v>0.22569444444444445</v>
      </c>
      <c r="AI29" s="31">
        <f t="shared" si="338"/>
        <v>2.65</v>
      </c>
      <c r="AJ29" s="25">
        <v>0.22569444444444445</v>
      </c>
      <c r="AK29" s="31">
        <f t="shared" si="339"/>
        <v>2.65</v>
      </c>
      <c r="AL29" s="25">
        <v>0.22569444444444445</v>
      </c>
      <c r="AM29" s="31">
        <f t="shared" si="340"/>
        <v>2.65</v>
      </c>
      <c r="AN29" s="25">
        <v>0.22569444444444445</v>
      </c>
      <c r="AO29" s="31">
        <f t="shared" si="341"/>
        <v>2.65</v>
      </c>
      <c r="AP29" s="25">
        <v>0.22569444444444445</v>
      </c>
      <c r="AQ29" s="31">
        <f t="shared" si="342"/>
        <v>2.65</v>
      </c>
      <c r="AR29" s="25">
        <v>0.22569444444444445</v>
      </c>
      <c r="AS29" s="31">
        <f t="shared" si="343"/>
        <v>2.65</v>
      </c>
      <c r="AT29" s="25">
        <v>0.22569444444444445</v>
      </c>
      <c r="AU29" s="31">
        <f t="shared" si="344"/>
        <v>2.65</v>
      </c>
      <c r="AV29" s="25">
        <v>0.22569444444444445</v>
      </c>
      <c r="AW29" s="31">
        <f t="shared" si="345"/>
        <v>2.65</v>
      </c>
      <c r="AX29" s="25">
        <v>0.22569444444444445</v>
      </c>
      <c r="AY29" s="31">
        <f t="shared" si="346"/>
        <v>2.65</v>
      </c>
      <c r="AZ29" s="25">
        <v>0.22569444444444445</v>
      </c>
      <c r="BA29" s="31">
        <f t="shared" si="347"/>
        <v>2.65</v>
      </c>
      <c r="BB29" s="25">
        <v>0.22569444444444445</v>
      </c>
      <c r="BC29" s="31">
        <f t="shared" si="348"/>
        <v>2.65</v>
      </c>
      <c r="BD29" s="25">
        <v>0.22569444444444445</v>
      </c>
      <c r="BE29" s="31">
        <f t="shared" si="349"/>
        <v>2.65</v>
      </c>
      <c r="BF29" s="25">
        <v>0.22569444444444445</v>
      </c>
      <c r="BG29" s="31">
        <f t="shared" si="350"/>
        <v>2.65</v>
      </c>
      <c r="BH29" s="25">
        <v>0.22569444444444445</v>
      </c>
      <c r="BI29" s="31">
        <f t="shared" si="351"/>
        <v>2.65</v>
      </c>
      <c r="BJ29" s="25"/>
      <c r="BK29" s="16"/>
      <c r="BL29" s="46">
        <f t="shared" ref="BL29:BL33" si="352">IFERROR(SUMPRODUCT((MOD(COLUMN(B29:BK29),2)=0)*(B29:BK29)),"")</f>
        <v>6.7708333333333375</v>
      </c>
      <c r="BM29" s="47">
        <f t="shared" ref="BM29:BM33" si="353">IFERROR(SUMPRODUCT((MOD(COLUMN(B29:BK29),2)&lt;&gt;0)*(B29:BK29)),"")</f>
        <v>79.500000000000014</v>
      </c>
    </row>
    <row r="30" spans="1:65">
      <c r="A30" s="20" t="s">
        <v>34</v>
      </c>
      <c r="B30" s="25">
        <v>0.36458333333333331</v>
      </c>
      <c r="C30" s="31">
        <f t="shared" si="322"/>
        <v>2.99</v>
      </c>
      <c r="D30" s="25">
        <v>0.36458333333333331</v>
      </c>
      <c r="E30" s="31">
        <f t="shared" si="323"/>
        <v>2.99</v>
      </c>
      <c r="F30" s="25">
        <v>0.36458333333333331</v>
      </c>
      <c r="G30" s="31">
        <f t="shared" si="324"/>
        <v>2.99</v>
      </c>
      <c r="H30" s="25">
        <v>0.36458333333333331</v>
      </c>
      <c r="I30" s="31">
        <f t="shared" si="325"/>
        <v>2.99</v>
      </c>
      <c r="J30" s="25">
        <v>0.36458333333333331</v>
      </c>
      <c r="K30" s="31">
        <f t="shared" si="326"/>
        <v>2.99</v>
      </c>
      <c r="L30" s="25">
        <v>0.36458333333333331</v>
      </c>
      <c r="M30" s="31">
        <f t="shared" si="327"/>
        <v>2.99</v>
      </c>
      <c r="N30" s="25">
        <v>0.36458333333333331</v>
      </c>
      <c r="O30" s="31">
        <f t="shared" si="328"/>
        <v>2.99</v>
      </c>
      <c r="P30" s="25">
        <v>0.36458333333333331</v>
      </c>
      <c r="Q30" s="31">
        <f t="shared" si="329"/>
        <v>2.99</v>
      </c>
      <c r="R30" s="25">
        <v>0.36458333333333331</v>
      </c>
      <c r="S30" s="31">
        <f t="shared" si="330"/>
        <v>2.99</v>
      </c>
      <c r="T30" s="25">
        <v>0.36458333333333331</v>
      </c>
      <c r="U30" s="31">
        <f t="shared" si="331"/>
        <v>2.99</v>
      </c>
      <c r="V30" s="25">
        <v>0.36458333333333331</v>
      </c>
      <c r="W30" s="31">
        <f t="shared" si="332"/>
        <v>2.99</v>
      </c>
      <c r="X30" s="25">
        <v>0.36458333333333331</v>
      </c>
      <c r="Y30" s="31">
        <f t="shared" si="333"/>
        <v>2.99</v>
      </c>
      <c r="Z30" s="25">
        <v>0.36458333333333331</v>
      </c>
      <c r="AA30" s="31">
        <f t="shared" si="334"/>
        <v>2.99</v>
      </c>
      <c r="AB30" s="25">
        <v>0.36458333333333331</v>
      </c>
      <c r="AC30" s="31">
        <f t="shared" si="335"/>
        <v>2.99</v>
      </c>
      <c r="AD30" s="25">
        <v>0.36458333333333331</v>
      </c>
      <c r="AE30" s="31">
        <f t="shared" si="336"/>
        <v>2.99</v>
      </c>
      <c r="AF30" s="25">
        <v>0.36458333333333331</v>
      </c>
      <c r="AG30" s="31">
        <f t="shared" si="337"/>
        <v>2.99</v>
      </c>
      <c r="AH30" s="25">
        <v>0.36458333333333331</v>
      </c>
      <c r="AI30" s="31">
        <f t="shared" si="338"/>
        <v>2.99</v>
      </c>
      <c r="AJ30" s="25">
        <v>0.36458333333333331</v>
      </c>
      <c r="AK30" s="31">
        <f t="shared" si="339"/>
        <v>2.99</v>
      </c>
      <c r="AL30" s="25">
        <v>0.36458333333333331</v>
      </c>
      <c r="AM30" s="31">
        <f t="shared" si="340"/>
        <v>2.99</v>
      </c>
      <c r="AN30" s="25">
        <v>0.36458333333333331</v>
      </c>
      <c r="AO30" s="31">
        <f t="shared" si="341"/>
        <v>2.99</v>
      </c>
      <c r="AP30" s="25">
        <v>0.36458333333333331</v>
      </c>
      <c r="AQ30" s="31">
        <f t="shared" si="342"/>
        <v>2.99</v>
      </c>
      <c r="AR30" s="25">
        <v>0.36458333333333331</v>
      </c>
      <c r="AS30" s="31">
        <f t="shared" si="343"/>
        <v>2.99</v>
      </c>
      <c r="AT30" s="25">
        <v>0.36458333333333331</v>
      </c>
      <c r="AU30" s="31">
        <f t="shared" si="344"/>
        <v>2.99</v>
      </c>
      <c r="AV30" s="25">
        <v>0.36458333333333331</v>
      </c>
      <c r="AW30" s="31">
        <f t="shared" si="345"/>
        <v>2.99</v>
      </c>
      <c r="AX30" s="25">
        <v>0.36458333333333331</v>
      </c>
      <c r="AY30" s="31">
        <f t="shared" si="346"/>
        <v>2.99</v>
      </c>
      <c r="AZ30" s="25">
        <v>0.36458333333333331</v>
      </c>
      <c r="BA30" s="31">
        <f t="shared" si="347"/>
        <v>2.99</v>
      </c>
      <c r="BB30" s="25">
        <v>0.36458333333333331</v>
      </c>
      <c r="BC30" s="31">
        <f t="shared" si="348"/>
        <v>2.99</v>
      </c>
      <c r="BD30" s="25">
        <v>0.36458333333333331</v>
      </c>
      <c r="BE30" s="31">
        <f t="shared" si="349"/>
        <v>2.99</v>
      </c>
      <c r="BF30" s="25">
        <v>0.36458333333333331</v>
      </c>
      <c r="BG30" s="31">
        <f t="shared" si="350"/>
        <v>2.99</v>
      </c>
      <c r="BH30" s="25">
        <v>0.36458333333333331</v>
      </c>
      <c r="BI30" s="31">
        <f t="shared" si="351"/>
        <v>2.99</v>
      </c>
      <c r="BJ30" s="25"/>
      <c r="BK30" s="16"/>
      <c r="BL30" s="46">
        <f t="shared" si="352"/>
        <v>10.937500000000002</v>
      </c>
      <c r="BM30" s="47">
        <f t="shared" si="353"/>
        <v>89.699999999999989</v>
      </c>
    </row>
    <row r="31" spans="1:65">
      <c r="A31" s="20" t="s">
        <v>35</v>
      </c>
      <c r="B31" s="25">
        <v>0.19791666666666666</v>
      </c>
      <c r="C31" s="31">
        <f t="shared" si="322"/>
        <v>2.65</v>
      </c>
      <c r="D31" s="25">
        <v>0.19791666666666666</v>
      </c>
      <c r="E31" s="31">
        <f t="shared" si="323"/>
        <v>2.65</v>
      </c>
      <c r="F31" s="25">
        <v>0.19791666666666666</v>
      </c>
      <c r="G31" s="31">
        <f t="shared" si="324"/>
        <v>2.65</v>
      </c>
      <c r="H31" s="25">
        <v>0.19791666666666666</v>
      </c>
      <c r="I31" s="31">
        <f t="shared" si="325"/>
        <v>2.65</v>
      </c>
      <c r="J31" s="25">
        <v>0.19791666666666666</v>
      </c>
      <c r="K31" s="31">
        <f t="shared" si="326"/>
        <v>2.65</v>
      </c>
      <c r="L31" s="25">
        <v>0.19791666666666666</v>
      </c>
      <c r="M31" s="31">
        <f t="shared" si="327"/>
        <v>2.65</v>
      </c>
      <c r="N31" s="25">
        <v>0.19791666666666666</v>
      </c>
      <c r="O31" s="31">
        <f t="shared" si="328"/>
        <v>2.65</v>
      </c>
      <c r="P31" s="25">
        <v>0.19791666666666666</v>
      </c>
      <c r="Q31" s="31">
        <f t="shared" si="329"/>
        <v>2.65</v>
      </c>
      <c r="R31" s="25">
        <v>0.19791666666666666</v>
      </c>
      <c r="S31" s="31">
        <f t="shared" si="330"/>
        <v>2.65</v>
      </c>
      <c r="T31" s="25">
        <v>0.19791666666666666</v>
      </c>
      <c r="U31" s="31">
        <f t="shared" si="331"/>
        <v>2.65</v>
      </c>
      <c r="V31" s="25">
        <v>0.19791666666666666</v>
      </c>
      <c r="W31" s="31">
        <f t="shared" si="332"/>
        <v>2.65</v>
      </c>
      <c r="X31" s="25">
        <v>0.19791666666666666</v>
      </c>
      <c r="Y31" s="31">
        <f t="shared" si="333"/>
        <v>2.65</v>
      </c>
      <c r="Z31" s="25">
        <v>0.19791666666666666</v>
      </c>
      <c r="AA31" s="31">
        <f t="shared" si="334"/>
        <v>2.65</v>
      </c>
      <c r="AB31" s="25">
        <v>0.19791666666666666</v>
      </c>
      <c r="AC31" s="31">
        <f t="shared" si="335"/>
        <v>2.65</v>
      </c>
      <c r="AD31" s="25">
        <v>0.19791666666666666</v>
      </c>
      <c r="AE31" s="31">
        <f t="shared" si="336"/>
        <v>2.65</v>
      </c>
      <c r="AF31" s="25">
        <v>0.19791666666666666</v>
      </c>
      <c r="AG31" s="31">
        <f t="shared" si="337"/>
        <v>2.65</v>
      </c>
      <c r="AH31" s="25">
        <v>0.19791666666666666</v>
      </c>
      <c r="AI31" s="31">
        <f t="shared" si="338"/>
        <v>2.65</v>
      </c>
      <c r="AJ31" s="25">
        <v>0.19791666666666666</v>
      </c>
      <c r="AK31" s="31">
        <f t="shared" si="339"/>
        <v>2.65</v>
      </c>
      <c r="AL31" s="25">
        <v>0.19791666666666666</v>
      </c>
      <c r="AM31" s="31">
        <f t="shared" si="340"/>
        <v>2.65</v>
      </c>
      <c r="AN31" s="25">
        <v>0.19791666666666666</v>
      </c>
      <c r="AO31" s="31">
        <f t="shared" si="341"/>
        <v>2.65</v>
      </c>
      <c r="AP31" s="25">
        <v>0.19791666666666666</v>
      </c>
      <c r="AQ31" s="31">
        <f t="shared" si="342"/>
        <v>2.65</v>
      </c>
      <c r="AR31" s="25">
        <v>0.19791666666666666</v>
      </c>
      <c r="AS31" s="31">
        <f t="shared" si="343"/>
        <v>2.65</v>
      </c>
      <c r="AT31" s="25">
        <v>0.19791666666666666</v>
      </c>
      <c r="AU31" s="31">
        <f t="shared" si="344"/>
        <v>2.65</v>
      </c>
      <c r="AV31" s="25">
        <v>0.19791666666666666</v>
      </c>
      <c r="AW31" s="31">
        <f t="shared" si="345"/>
        <v>2.65</v>
      </c>
      <c r="AX31" s="25">
        <v>0.19791666666666666</v>
      </c>
      <c r="AY31" s="31">
        <f t="shared" si="346"/>
        <v>2.65</v>
      </c>
      <c r="AZ31" s="25">
        <v>0.19791666666666666</v>
      </c>
      <c r="BA31" s="31">
        <f t="shared" si="347"/>
        <v>2.65</v>
      </c>
      <c r="BB31" s="25">
        <v>0.19791666666666666</v>
      </c>
      <c r="BC31" s="31">
        <f t="shared" si="348"/>
        <v>2.65</v>
      </c>
      <c r="BD31" s="25">
        <v>0.19791666666666666</v>
      </c>
      <c r="BE31" s="31">
        <f t="shared" si="349"/>
        <v>2.65</v>
      </c>
      <c r="BF31" s="25">
        <v>0.19791666666666666</v>
      </c>
      <c r="BG31" s="31">
        <f t="shared" si="350"/>
        <v>2.65</v>
      </c>
      <c r="BH31" s="25">
        <v>0.19791666666666666</v>
      </c>
      <c r="BI31" s="31">
        <f t="shared" si="351"/>
        <v>2.65</v>
      </c>
      <c r="BJ31" s="25"/>
      <c r="BK31" s="16"/>
      <c r="BL31" s="46">
        <f t="shared" si="352"/>
        <v>5.9375000000000018</v>
      </c>
      <c r="BM31" s="47">
        <f t="shared" si="353"/>
        <v>79.500000000000014</v>
      </c>
    </row>
    <row r="32" spans="1:65">
      <c r="A32" s="20" t="s">
        <v>0</v>
      </c>
      <c r="B32" s="25">
        <v>0.3298611111111111</v>
      </c>
      <c r="C32" s="31">
        <f t="shared" si="322"/>
        <v>2.65</v>
      </c>
      <c r="D32" s="25">
        <v>0.3298611111111111</v>
      </c>
      <c r="E32" s="31">
        <f t="shared" si="323"/>
        <v>2.65</v>
      </c>
      <c r="F32" s="25">
        <v>0.3298611111111111</v>
      </c>
      <c r="G32" s="31">
        <f t="shared" si="324"/>
        <v>2.65</v>
      </c>
      <c r="H32" s="25">
        <v>0.3298611111111111</v>
      </c>
      <c r="I32" s="31">
        <f t="shared" si="325"/>
        <v>2.65</v>
      </c>
      <c r="J32" s="25">
        <v>0.3298611111111111</v>
      </c>
      <c r="K32" s="31">
        <f t="shared" si="326"/>
        <v>2.65</v>
      </c>
      <c r="L32" s="25">
        <v>0.3298611111111111</v>
      </c>
      <c r="M32" s="31">
        <f t="shared" si="327"/>
        <v>2.65</v>
      </c>
      <c r="N32" s="25">
        <v>0.3298611111111111</v>
      </c>
      <c r="O32" s="31">
        <f t="shared" si="328"/>
        <v>2.65</v>
      </c>
      <c r="P32" s="25">
        <v>0.3298611111111111</v>
      </c>
      <c r="Q32" s="31">
        <f t="shared" si="329"/>
        <v>2.65</v>
      </c>
      <c r="R32" s="25">
        <v>0.3298611111111111</v>
      </c>
      <c r="S32" s="31">
        <f t="shared" si="330"/>
        <v>2.65</v>
      </c>
      <c r="T32" s="25">
        <v>0.3298611111111111</v>
      </c>
      <c r="U32" s="31">
        <f t="shared" si="331"/>
        <v>2.65</v>
      </c>
      <c r="V32" s="25">
        <v>0.3298611111111111</v>
      </c>
      <c r="W32" s="31">
        <f t="shared" si="332"/>
        <v>2.65</v>
      </c>
      <c r="X32" s="25">
        <v>0.3298611111111111</v>
      </c>
      <c r="Y32" s="31">
        <f t="shared" si="333"/>
        <v>2.65</v>
      </c>
      <c r="Z32" s="25">
        <v>0.3298611111111111</v>
      </c>
      <c r="AA32" s="31">
        <f t="shared" si="334"/>
        <v>2.65</v>
      </c>
      <c r="AB32" s="25">
        <v>0.3298611111111111</v>
      </c>
      <c r="AC32" s="31">
        <f t="shared" si="335"/>
        <v>2.65</v>
      </c>
      <c r="AD32" s="25">
        <v>0.3298611111111111</v>
      </c>
      <c r="AE32" s="31">
        <f t="shared" si="336"/>
        <v>2.65</v>
      </c>
      <c r="AF32" s="25">
        <v>0.3298611111111111</v>
      </c>
      <c r="AG32" s="31">
        <f t="shared" si="337"/>
        <v>2.65</v>
      </c>
      <c r="AH32" s="25">
        <v>0.3298611111111111</v>
      </c>
      <c r="AI32" s="31">
        <f t="shared" si="338"/>
        <v>2.65</v>
      </c>
      <c r="AJ32" s="25">
        <v>0.3298611111111111</v>
      </c>
      <c r="AK32" s="31">
        <f t="shared" si="339"/>
        <v>2.65</v>
      </c>
      <c r="AL32" s="25">
        <v>0.3298611111111111</v>
      </c>
      <c r="AM32" s="31">
        <f t="shared" si="340"/>
        <v>2.65</v>
      </c>
      <c r="AN32" s="25">
        <v>0.3298611111111111</v>
      </c>
      <c r="AO32" s="31">
        <f t="shared" si="341"/>
        <v>2.65</v>
      </c>
      <c r="AP32" s="25">
        <v>0.3298611111111111</v>
      </c>
      <c r="AQ32" s="31">
        <f t="shared" si="342"/>
        <v>2.65</v>
      </c>
      <c r="AR32" s="25">
        <v>0.3298611111111111</v>
      </c>
      <c r="AS32" s="31">
        <f t="shared" si="343"/>
        <v>2.65</v>
      </c>
      <c r="AT32" s="25">
        <v>0.3298611111111111</v>
      </c>
      <c r="AU32" s="31">
        <f t="shared" si="344"/>
        <v>2.65</v>
      </c>
      <c r="AV32" s="25">
        <v>0.3298611111111111</v>
      </c>
      <c r="AW32" s="31">
        <f t="shared" si="345"/>
        <v>2.65</v>
      </c>
      <c r="AX32" s="25">
        <v>0.3298611111111111</v>
      </c>
      <c r="AY32" s="31">
        <f t="shared" si="346"/>
        <v>2.65</v>
      </c>
      <c r="AZ32" s="25">
        <v>0.3298611111111111</v>
      </c>
      <c r="BA32" s="31">
        <f t="shared" si="347"/>
        <v>2.65</v>
      </c>
      <c r="BB32" s="25">
        <v>0.3298611111111111</v>
      </c>
      <c r="BC32" s="31">
        <f t="shared" si="348"/>
        <v>2.65</v>
      </c>
      <c r="BD32" s="25">
        <v>0.3298611111111111</v>
      </c>
      <c r="BE32" s="31">
        <f t="shared" si="349"/>
        <v>2.65</v>
      </c>
      <c r="BF32" s="25">
        <v>0.3298611111111111</v>
      </c>
      <c r="BG32" s="31">
        <f t="shared" si="350"/>
        <v>2.65</v>
      </c>
      <c r="BH32" s="25">
        <v>0.3298611111111111</v>
      </c>
      <c r="BI32" s="31">
        <f t="shared" si="351"/>
        <v>2.65</v>
      </c>
      <c r="BJ32" s="25"/>
      <c r="BK32" s="16"/>
      <c r="BL32" s="46">
        <f t="shared" si="352"/>
        <v>9.8958333333333268</v>
      </c>
      <c r="BM32" s="47">
        <f t="shared" si="353"/>
        <v>79.500000000000014</v>
      </c>
    </row>
    <row r="33" spans="1:65">
      <c r="A33" s="20"/>
      <c r="B33" s="25">
        <f>SUM(B28:B32)</f>
        <v>1.5486111111111112</v>
      </c>
      <c r="C33" s="21">
        <f>SUM(C28:C32)</f>
        <v>13.930000000000001</v>
      </c>
      <c r="D33" s="25">
        <f>SUM(D28:D32)</f>
        <v>1.5486111111111112</v>
      </c>
      <c r="E33" s="21">
        <f>SUM(E28:E32)</f>
        <v>13.930000000000001</v>
      </c>
      <c r="F33" s="25">
        <f t="shared" ref="F33" si="354">SUM(F28:F32)</f>
        <v>1.5486111111111112</v>
      </c>
      <c r="G33" s="21">
        <f t="shared" ref="G33" si="355">SUM(G28:G32)</f>
        <v>13.930000000000001</v>
      </c>
      <c r="H33" s="25">
        <f t="shared" ref="H33" si="356">SUM(H28:H32)</f>
        <v>1.5486111111111112</v>
      </c>
      <c r="I33" s="21">
        <f t="shared" ref="I33" si="357">SUM(I28:I32)</f>
        <v>13.930000000000001</v>
      </c>
      <c r="J33" s="25">
        <f t="shared" ref="J33" si="358">SUM(J28:J32)</f>
        <v>1.5486111111111112</v>
      </c>
      <c r="K33" s="21">
        <f t="shared" ref="K33" si="359">SUM(K28:K32)</f>
        <v>13.930000000000001</v>
      </c>
      <c r="L33" s="25">
        <f t="shared" ref="L33" si="360">SUM(L28:L32)</f>
        <v>1.5486111111111112</v>
      </c>
      <c r="M33" s="21">
        <f t="shared" ref="M33" si="361">SUM(M28:M32)</f>
        <v>13.930000000000001</v>
      </c>
      <c r="N33" s="25">
        <f t="shared" ref="N33" si="362">SUM(N28:N32)</f>
        <v>1.5486111111111112</v>
      </c>
      <c r="O33" s="21">
        <f t="shared" ref="O33" si="363">SUM(O28:O32)</f>
        <v>13.930000000000001</v>
      </c>
      <c r="P33" s="25">
        <f t="shared" ref="P33" si="364">SUM(P28:P32)</f>
        <v>1.5486111111111112</v>
      </c>
      <c r="Q33" s="21">
        <f t="shared" ref="Q33" si="365">SUM(Q28:Q32)</f>
        <v>13.930000000000001</v>
      </c>
      <c r="R33" s="25">
        <f t="shared" ref="R33" si="366">SUM(R28:R32)</f>
        <v>1.5486111111111112</v>
      </c>
      <c r="S33" s="21">
        <f t="shared" ref="S33" si="367">SUM(S28:S32)</f>
        <v>13.930000000000001</v>
      </c>
      <c r="T33" s="25">
        <f t="shared" ref="T33" si="368">SUM(T28:T32)</f>
        <v>1.5486111111111112</v>
      </c>
      <c r="U33" s="21">
        <f t="shared" ref="U33" si="369">SUM(U28:U32)</f>
        <v>13.930000000000001</v>
      </c>
      <c r="V33" s="25">
        <f t="shared" ref="V33" si="370">SUM(V28:V32)</f>
        <v>1.5486111111111112</v>
      </c>
      <c r="W33" s="21">
        <f t="shared" ref="W33" si="371">SUM(W28:W32)</f>
        <v>13.930000000000001</v>
      </c>
      <c r="X33" s="25">
        <f t="shared" ref="X33" si="372">SUM(X28:X32)</f>
        <v>1.5486111111111112</v>
      </c>
      <c r="Y33" s="21">
        <f t="shared" ref="Y33" si="373">SUM(Y28:Y32)</f>
        <v>13.930000000000001</v>
      </c>
      <c r="Z33" s="25">
        <f t="shared" ref="Z33" si="374">SUM(Z28:Z32)</f>
        <v>1.5486111111111112</v>
      </c>
      <c r="AA33" s="21">
        <f t="shared" ref="AA33" si="375">SUM(AA28:AA32)</f>
        <v>13.930000000000001</v>
      </c>
      <c r="AB33" s="25">
        <f t="shared" ref="AB33" si="376">SUM(AB28:AB32)</f>
        <v>1.5486111111111112</v>
      </c>
      <c r="AC33" s="21">
        <f t="shared" ref="AC33" si="377">SUM(AC28:AC32)</f>
        <v>13.930000000000001</v>
      </c>
      <c r="AD33" s="25">
        <f t="shared" ref="AD33" si="378">SUM(AD28:AD32)</f>
        <v>1.5486111111111112</v>
      </c>
      <c r="AE33" s="21">
        <f t="shared" ref="AE33" si="379">SUM(AE28:AE32)</f>
        <v>13.930000000000001</v>
      </c>
      <c r="AF33" s="25">
        <f t="shared" ref="AF33" si="380">SUM(AF28:AF32)</f>
        <v>1.5486111111111112</v>
      </c>
      <c r="AG33" s="21">
        <f t="shared" ref="AG33" si="381">SUM(AG28:AG32)</f>
        <v>13.930000000000001</v>
      </c>
      <c r="AH33" s="25">
        <f t="shared" ref="AH33" si="382">SUM(AH28:AH32)</f>
        <v>1.5486111111111112</v>
      </c>
      <c r="AI33" s="21">
        <f t="shared" ref="AI33" si="383">SUM(AI28:AI32)</f>
        <v>13.930000000000001</v>
      </c>
      <c r="AJ33" s="25">
        <f t="shared" ref="AJ33" si="384">SUM(AJ28:AJ32)</f>
        <v>1.5486111111111112</v>
      </c>
      <c r="AK33" s="21">
        <f t="shared" ref="AK33" si="385">SUM(AK28:AK32)</f>
        <v>13.930000000000001</v>
      </c>
      <c r="AL33" s="25">
        <f t="shared" ref="AL33" si="386">SUM(AL28:AL32)</f>
        <v>1.5486111111111112</v>
      </c>
      <c r="AM33" s="21">
        <f t="shared" ref="AM33" si="387">SUM(AM28:AM32)</f>
        <v>13.930000000000001</v>
      </c>
      <c r="AN33" s="25">
        <f t="shared" ref="AN33" si="388">SUM(AN28:AN32)</f>
        <v>1.5486111111111112</v>
      </c>
      <c r="AO33" s="21">
        <f t="shared" ref="AO33" si="389">SUM(AO28:AO32)</f>
        <v>13.930000000000001</v>
      </c>
      <c r="AP33" s="25">
        <f t="shared" ref="AP33" si="390">SUM(AP28:AP32)</f>
        <v>1.5486111111111112</v>
      </c>
      <c r="AQ33" s="21">
        <f t="shared" ref="AQ33" si="391">SUM(AQ28:AQ32)</f>
        <v>13.930000000000001</v>
      </c>
      <c r="AR33" s="25">
        <f t="shared" ref="AR33" si="392">SUM(AR28:AR32)</f>
        <v>1.5486111111111112</v>
      </c>
      <c r="AS33" s="21">
        <f t="shared" ref="AS33" si="393">SUM(AS28:AS32)</f>
        <v>13.930000000000001</v>
      </c>
      <c r="AT33" s="25">
        <f t="shared" ref="AT33" si="394">SUM(AT28:AT32)</f>
        <v>1.5486111111111112</v>
      </c>
      <c r="AU33" s="21">
        <f t="shared" ref="AU33" si="395">SUM(AU28:AU32)</f>
        <v>13.930000000000001</v>
      </c>
      <c r="AV33" s="25">
        <f t="shared" ref="AV33" si="396">SUM(AV28:AV32)</f>
        <v>1.5486111111111112</v>
      </c>
      <c r="AW33" s="21">
        <f t="shared" ref="AW33" si="397">SUM(AW28:AW32)</f>
        <v>13.930000000000001</v>
      </c>
      <c r="AX33" s="25">
        <f t="shared" ref="AX33" si="398">SUM(AX28:AX32)</f>
        <v>1.5486111111111112</v>
      </c>
      <c r="AY33" s="21">
        <f t="shared" ref="AY33" si="399">SUM(AY28:AY32)</f>
        <v>13.930000000000001</v>
      </c>
      <c r="AZ33" s="25">
        <f t="shared" ref="AZ33" si="400">SUM(AZ28:AZ32)</f>
        <v>1.5486111111111112</v>
      </c>
      <c r="BA33" s="21">
        <f t="shared" ref="BA33" si="401">SUM(BA28:BA32)</f>
        <v>13.930000000000001</v>
      </c>
      <c r="BB33" s="25">
        <f t="shared" ref="BB33" si="402">SUM(BB28:BB32)</f>
        <v>1.5486111111111112</v>
      </c>
      <c r="BC33" s="21">
        <f t="shared" ref="BC33" si="403">SUM(BC28:BC32)</f>
        <v>13.930000000000001</v>
      </c>
      <c r="BD33" s="25">
        <f t="shared" ref="BD33" si="404">SUM(BD28:BD32)</f>
        <v>1.5486111111111112</v>
      </c>
      <c r="BE33" s="21">
        <f t="shared" ref="BE33" si="405">SUM(BE28:BE32)</f>
        <v>13.930000000000001</v>
      </c>
      <c r="BF33" s="25">
        <f t="shared" ref="BF33" si="406">SUM(BF28:BF32)</f>
        <v>1.5486111111111112</v>
      </c>
      <c r="BG33" s="21">
        <f t="shared" ref="BG33" si="407">SUM(BG28:BG32)</f>
        <v>13.930000000000001</v>
      </c>
      <c r="BH33" s="25">
        <f t="shared" ref="BH33:BJ33" si="408">SUM(BH28:BH32)</f>
        <v>1.5486111111111112</v>
      </c>
      <c r="BI33" s="21">
        <f t="shared" ref="BI33:BK33" si="409">SUM(BI28:BI32)</f>
        <v>13.930000000000001</v>
      </c>
      <c r="BJ33" s="25">
        <f t="shared" si="408"/>
        <v>0</v>
      </c>
      <c r="BK33" s="21">
        <f t="shared" si="409"/>
        <v>0</v>
      </c>
      <c r="BL33" s="46">
        <f t="shared" si="352"/>
        <v>46.458333333333357</v>
      </c>
      <c r="BM33" s="47">
        <f t="shared" si="353"/>
        <v>417.90000000000015</v>
      </c>
    </row>
    <row r="34" spans="1:65" ht="22.5">
      <c r="A34" s="39" t="s">
        <v>21</v>
      </c>
      <c r="B34" s="39"/>
      <c r="C34" s="39"/>
      <c r="D34" s="39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22"/>
      <c r="BM34" s="43"/>
    </row>
    <row r="35" spans="1:65" s="2" customFormat="1">
      <c r="A35" s="23"/>
      <c r="B35" s="37">
        <f>DATE($A$1,5,1)</f>
        <v>42491</v>
      </c>
      <c r="C35" s="37"/>
      <c r="D35" s="35">
        <f>B35+1</f>
        <v>42492</v>
      </c>
      <c r="E35" s="36"/>
      <c r="F35" s="35">
        <f t="shared" ref="F35" si="410">D35+1</f>
        <v>42493</v>
      </c>
      <c r="G35" s="36"/>
      <c r="H35" s="35">
        <f t="shared" ref="H35" si="411">F35+1</f>
        <v>42494</v>
      </c>
      <c r="I35" s="36"/>
      <c r="J35" s="35">
        <f t="shared" ref="J35" si="412">H35+1</f>
        <v>42495</v>
      </c>
      <c r="K35" s="36"/>
      <c r="L35" s="35">
        <f t="shared" ref="L35" si="413">J35+1</f>
        <v>42496</v>
      </c>
      <c r="M35" s="36"/>
      <c r="N35" s="35">
        <f t="shared" ref="N35" si="414">L35+1</f>
        <v>42497</v>
      </c>
      <c r="O35" s="36"/>
      <c r="P35" s="35">
        <f t="shared" ref="P35" si="415">N35+1</f>
        <v>42498</v>
      </c>
      <c r="Q35" s="36"/>
      <c r="R35" s="35">
        <f t="shared" ref="R35" si="416">P35+1</f>
        <v>42499</v>
      </c>
      <c r="S35" s="36"/>
      <c r="T35" s="35">
        <f t="shared" ref="T35" si="417">R35+1</f>
        <v>42500</v>
      </c>
      <c r="U35" s="36"/>
      <c r="V35" s="35">
        <f t="shared" ref="V35" si="418">T35+1</f>
        <v>42501</v>
      </c>
      <c r="W35" s="36"/>
      <c r="X35" s="35">
        <f t="shared" ref="X35" si="419">V35+1</f>
        <v>42502</v>
      </c>
      <c r="Y35" s="36"/>
      <c r="Z35" s="35">
        <f t="shared" ref="Z35" si="420">X35+1</f>
        <v>42503</v>
      </c>
      <c r="AA35" s="36"/>
      <c r="AB35" s="35">
        <f t="shared" ref="AB35" si="421">Z35+1</f>
        <v>42504</v>
      </c>
      <c r="AC35" s="36"/>
      <c r="AD35" s="35">
        <f t="shared" ref="AD35" si="422">AB35+1</f>
        <v>42505</v>
      </c>
      <c r="AE35" s="36"/>
      <c r="AF35" s="35">
        <f t="shared" ref="AF35" si="423">AD35+1</f>
        <v>42506</v>
      </c>
      <c r="AG35" s="36"/>
      <c r="AH35" s="35">
        <f t="shared" ref="AH35" si="424">AF35+1</f>
        <v>42507</v>
      </c>
      <c r="AI35" s="36"/>
      <c r="AJ35" s="35">
        <f t="shared" ref="AJ35" si="425">AH35+1</f>
        <v>42508</v>
      </c>
      <c r="AK35" s="36"/>
      <c r="AL35" s="35">
        <f t="shared" ref="AL35" si="426">AJ35+1</f>
        <v>42509</v>
      </c>
      <c r="AM35" s="36"/>
      <c r="AN35" s="35">
        <f t="shared" ref="AN35" si="427">AL35+1</f>
        <v>42510</v>
      </c>
      <c r="AO35" s="36"/>
      <c r="AP35" s="35">
        <f t="shared" ref="AP35" si="428">AN35+1</f>
        <v>42511</v>
      </c>
      <c r="AQ35" s="36"/>
      <c r="AR35" s="35">
        <f t="shared" ref="AR35" si="429">AP35+1</f>
        <v>42512</v>
      </c>
      <c r="AS35" s="36"/>
      <c r="AT35" s="35">
        <f t="shared" ref="AT35" si="430">AR35+1</f>
        <v>42513</v>
      </c>
      <c r="AU35" s="36"/>
      <c r="AV35" s="35">
        <f t="shared" ref="AV35" si="431">AT35+1</f>
        <v>42514</v>
      </c>
      <c r="AW35" s="36"/>
      <c r="AX35" s="35">
        <f t="shared" ref="AX35" si="432">AV35+1</f>
        <v>42515</v>
      </c>
      <c r="AY35" s="36"/>
      <c r="AZ35" s="35">
        <f t="shared" ref="AZ35" si="433">AX35+1</f>
        <v>42516</v>
      </c>
      <c r="BA35" s="36"/>
      <c r="BB35" s="35">
        <f t="shared" ref="BB35" si="434">AZ35+1</f>
        <v>42517</v>
      </c>
      <c r="BC35" s="36"/>
      <c r="BD35" s="35">
        <f t="shared" ref="BD35" si="435">BB35+1</f>
        <v>42518</v>
      </c>
      <c r="BE35" s="36"/>
      <c r="BF35" s="35">
        <f t="shared" ref="BF35" si="436">BD35+1</f>
        <v>42519</v>
      </c>
      <c r="BG35" s="36"/>
      <c r="BH35" s="35">
        <f t="shared" ref="BH35" si="437">BF35+1</f>
        <v>42520</v>
      </c>
      <c r="BI35" s="36"/>
      <c r="BJ35" s="35">
        <f t="shared" ref="BJ35" si="438">BH35+1</f>
        <v>42521</v>
      </c>
      <c r="BK35" s="36"/>
      <c r="BL35" s="45" t="s">
        <v>29</v>
      </c>
      <c r="BM35" s="45" t="s">
        <v>30</v>
      </c>
    </row>
    <row r="36" spans="1:65">
      <c r="A36" s="20" t="s">
        <v>32</v>
      </c>
      <c r="B36" s="25">
        <v>0.43055555555555558</v>
      </c>
      <c r="C36" s="31">
        <f t="shared" ref="C36:C40" si="439">IF(B36="","",IF(B36*24&gt;8,2.99,2.65))</f>
        <v>2.99</v>
      </c>
      <c r="D36" s="25">
        <v>0.43055555555555558</v>
      </c>
      <c r="E36" s="31">
        <f t="shared" ref="E36:E40" si="440">IF(D36="","",IF(D36*24&gt;8,2.99,2.65))</f>
        <v>2.99</v>
      </c>
      <c r="F36" s="25">
        <v>0.43055555555555558</v>
      </c>
      <c r="G36" s="31">
        <f t="shared" ref="G36:G40" si="441">IF(F36="","",IF(F36*24&gt;8,2.99,2.65))</f>
        <v>2.99</v>
      </c>
      <c r="H36" s="25">
        <v>0.43055555555555558</v>
      </c>
      <c r="I36" s="31">
        <f t="shared" ref="I36:I40" si="442">IF(H36="","",IF(H36*24&gt;8,2.99,2.65))</f>
        <v>2.99</v>
      </c>
      <c r="J36" s="25">
        <v>0.43055555555555558</v>
      </c>
      <c r="K36" s="31">
        <f t="shared" ref="K36:K40" si="443">IF(J36="","",IF(J36*24&gt;8,2.99,2.65))</f>
        <v>2.99</v>
      </c>
      <c r="L36" s="25">
        <v>0.43055555555555558</v>
      </c>
      <c r="M36" s="31">
        <f t="shared" ref="M36:M40" si="444">IF(L36="","",IF(L36*24&gt;8,2.99,2.65))</f>
        <v>2.99</v>
      </c>
      <c r="N36" s="25">
        <v>0.43055555555555558</v>
      </c>
      <c r="O36" s="31">
        <f t="shared" ref="O36:O40" si="445">IF(N36="","",IF(N36*24&gt;8,2.99,2.65))</f>
        <v>2.99</v>
      </c>
      <c r="P36" s="25">
        <v>0.43055555555555558</v>
      </c>
      <c r="Q36" s="31">
        <f t="shared" ref="Q36:Q40" si="446">IF(P36="","",IF(P36*24&gt;8,2.99,2.65))</f>
        <v>2.99</v>
      </c>
      <c r="R36" s="25">
        <v>0.43055555555555558</v>
      </c>
      <c r="S36" s="31">
        <f t="shared" ref="S36:S40" si="447">IF(R36="","",IF(R36*24&gt;8,2.99,2.65))</f>
        <v>2.99</v>
      </c>
      <c r="T36" s="25">
        <v>0.43055555555555558</v>
      </c>
      <c r="U36" s="31">
        <f t="shared" ref="U36:U40" si="448">IF(T36="","",IF(T36*24&gt;8,2.99,2.65))</f>
        <v>2.99</v>
      </c>
      <c r="V36" s="25">
        <v>0.43055555555555558</v>
      </c>
      <c r="W36" s="31">
        <f t="shared" ref="W36:W40" si="449">IF(V36="","",IF(V36*24&gt;8,2.99,2.65))</f>
        <v>2.99</v>
      </c>
      <c r="X36" s="25">
        <v>0.43055555555555558</v>
      </c>
      <c r="Y36" s="31">
        <f t="shared" ref="Y36:Y40" si="450">IF(X36="","",IF(X36*24&gt;8,2.99,2.65))</f>
        <v>2.99</v>
      </c>
      <c r="Z36" s="25">
        <v>0.43055555555555558</v>
      </c>
      <c r="AA36" s="31">
        <f t="shared" ref="AA36:AA40" si="451">IF(Z36="","",IF(Z36*24&gt;8,2.99,2.65))</f>
        <v>2.99</v>
      </c>
      <c r="AB36" s="25">
        <v>0.43055555555555558</v>
      </c>
      <c r="AC36" s="31">
        <f t="shared" ref="AC36:AC40" si="452">IF(AB36="","",IF(AB36*24&gt;8,2.99,2.65))</f>
        <v>2.99</v>
      </c>
      <c r="AD36" s="25">
        <v>0.43055555555555558</v>
      </c>
      <c r="AE36" s="31">
        <f t="shared" ref="AE36:AE40" si="453">IF(AD36="","",IF(AD36*24&gt;8,2.99,2.65))</f>
        <v>2.99</v>
      </c>
      <c r="AF36" s="25">
        <v>0.43055555555555558</v>
      </c>
      <c r="AG36" s="31">
        <f t="shared" ref="AG36:AG40" si="454">IF(AF36="","",IF(AF36*24&gt;8,2.99,2.65))</f>
        <v>2.99</v>
      </c>
      <c r="AH36" s="25">
        <v>0.43055555555555558</v>
      </c>
      <c r="AI36" s="31">
        <f t="shared" ref="AI36:AI40" si="455">IF(AH36="","",IF(AH36*24&gt;8,2.99,2.65))</f>
        <v>2.99</v>
      </c>
      <c r="AJ36" s="25">
        <v>0.43055555555555558</v>
      </c>
      <c r="AK36" s="31">
        <f t="shared" ref="AK36:AK40" si="456">IF(AJ36="","",IF(AJ36*24&gt;8,2.99,2.65))</f>
        <v>2.99</v>
      </c>
      <c r="AL36" s="25">
        <v>0.43055555555555558</v>
      </c>
      <c r="AM36" s="31">
        <f t="shared" ref="AM36:AM40" si="457">IF(AL36="","",IF(AL36*24&gt;8,2.99,2.65))</f>
        <v>2.99</v>
      </c>
      <c r="AN36" s="25">
        <v>0.43055555555555558</v>
      </c>
      <c r="AO36" s="31">
        <f t="shared" ref="AO36:AO40" si="458">IF(AN36="","",IF(AN36*24&gt;8,2.99,2.65))</f>
        <v>2.99</v>
      </c>
      <c r="AP36" s="25">
        <v>0.43055555555555558</v>
      </c>
      <c r="AQ36" s="31">
        <f t="shared" ref="AQ36:AQ40" si="459">IF(AP36="","",IF(AP36*24&gt;8,2.99,2.65))</f>
        <v>2.99</v>
      </c>
      <c r="AR36" s="25">
        <v>0.43055555555555558</v>
      </c>
      <c r="AS36" s="31">
        <f t="shared" ref="AS36:AS40" si="460">IF(AR36="","",IF(AR36*24&gt;8,2.99,2.65))</f>
        <v>2.99</v>
      </c>
      <c r="AT36" s="25">
        <v>0.43055555555555558</v>
      </c>
      <c r="AU36" s="31">
        <f t="shared" ref="AU36:AU40" si="461">IF(AT36="","",IF(AT36*24&gt;8,2.99,2.65))</f>
        <v>2.99</v>
      </c>
      <c r="AV36" s="25">
        <v>0.43055555555555558</v>
      </c>
      <c r="AW36" s="31">
        <f t="shared" ref="AW36:AW40" si="462">IF(AV36="","",IF(AV36*24&gt;8,2.99,2.65))</f>
        <v>2.99</v>
      </c>
      <c r="AX36" s="25">
        <v>0.43055555555555558</v>
      </c>
      <c r="AY36" s="31">
        <f t="shared" ref="AY36:AY40" si="463">IF(AX36="","",IF(AX36*24&gt;8,2.99,2.65))</f>
        <v>2.99</v>
      </c>
      <c r="AZ36" s="25">
        <v>0.43055555555555558</v>
      </c>
      <c r="BA36" s="31">
        <f t="shared" ref="BA36:BA40" si="464">IF(AZ36="","",IF(AZ36*24&gt;8,2.99,2.65))</f>
        <v>2.99</v>
      </c>
      <c r="BB36" s="25">
        <v>0.43055555555555558</v>
      </c>
      <c r="BC36" s="31">
        <f t="shared" ref="BC36:BC40" si="465">IF(BB36="","",IF(BB36*24&gt;8,2.99,2.65))</f>
        <v>2.99</v>
      </c>
      <c r="BD36" s="25">
        <v>0.43055555555555558</v>
      </c>
      <c r="BE36" s="31">
        <f t="shared" ref="BE36:BE40" si="466">IF(BD36="","",IF(BD36*24&gt;8,2.99,2.65))</f>
        <v>2.99</v>
      </c>
      <c r="BF36" s="25">
        <v>0.43055555555555558</v>
      </c>
      <c r="BG36" s="31">
        <f t="shared" ref="BG36:BG40" si="467">IF(BF36="","",IF(BF36*24&gt;8,2.99,2.65))</f>
        <v>2.99</v>
      </c>
      <c r="BH36" s="25">
        <v>0.43055555555555558</v>
      </c>
      <c r="BI36" s="31">
        <f t="shared" ref="BI36:BI40" si="468">IF(BH36="","",IF(BH36*24&gt;8,2.99,2.65))</f>
        <v>2.99</v>
      </c>
      <c r="BJ36" s="25">
        <v>0.43055555555555558</v>
      </c>
      <c r="BK36" s="31">
        <f t="shared" ref="BK36:BK40" si="469">IF(BJ36="","",IF(BJ36*24&gt;8,2.99,2.65))</f>
        <v>2.99</v>
      </c>
      <c r="BL36" s="46">
        <f>IFERROR(SUMPRODUCT((MOD(COLUMN(B36:BK36),2)=0)*(B36:BK36)),"")</f>
        <v>13.347222222222218</v>
      </c>
      <c r="BM36" s="47">
        <f>IFERROR(SUMPRODUCT((MOD(COLUMN(B36:BK36),2)&lt;&gt;0)*(B36:BK36)),"")</f>
        <v>92.689999999999984</v>
      </c>
    </row>
    <row r="37" spans="1:65">
      <c r="A37" s="20" t="s">
        <v>33</v>
      </c>
      <c r="B37" s="25">
        <v>0.1875</v>
      </c>
      <c r="C37" s="31">
        <f t="shared" si="439"/>
        <v>2.65</v>
      </c>
      <c r="D37" s="25">
        <v>0.1875</v>
      </c>
      <c r="E37" s="31">
        <f t="shared" si="440"/>
        <v>2.65</v>
      </c>
      <c r="F37" s="25">
        <v>0.1875</v>
      </c>
      <c r="G37" s="31">
        <f t="shared" si="441"/>
        <v>2.65</v>
      </c>
      <c r="H37" s="25">
        <v>0.1875</v>
      </c>
      <c r="I37" s="31">
        <f t="shared" si="442"/>
        <v>2.65</v>
      </c>
      <c r="J37" s="25">
        <v>0.1875</v>
      </c>
      <c r="K37" s="31">
        <f t="shared" si="443"/>
        <v>2.65</v>
      </c>
      <c r="L37" s="25">
        <v>0.1875</v>
      </c>
      <c r="M37" s="31">
        <f t="shared" si="444"/>
        <v>2.65</v>
      </c>
      <c r="N37" s="25">
        <v>0.1875</v>
      </c>
      <c r="O37" s="31">
        <f t="shared" si="445"/>
        <v>2.65</v>
      </c>
      <c r="P37" s="25">
        <v>0.1875</v>
      </c>
      <c r="Q37" s="31">
        <f t="shared" si="446"/>
        <v>2.65</v>
      </c>
      <c r="R37" s="25">
        <v>0.1875</v>
      </c>
      <c r="S37" s="31">
        <f t="shared" si="447"/>
        <v>2.65</v>
      </c>
      <c r="T37" s="25">
        <v>0.1875</v>
      </c>
      <c r="U37" s="31">
        <f t="shared" si="448"/>
        <v>2.65</v>
      </c>
      <c r="V37" s="25">
        <v>0.1875</v>
      </c>
      <c r="W37" s="31">
        <f t="shared" si="449"/>
        <v>2.65</v>
      </c>
      <c r="X37" s="25">
        <v>0.1875</v>
      </c>
      <c r="Y37" s="31">
        <f t="shared" si="450"/>
        <v>2.65</v>
      </c>
      <c r="Z37" s="25">
        <v>0.1875</v>
      </c>
      <c r="AA37" s="31">
        <f t="shared" si="451"/>
        <v>2.65</v>
      </c>
      <c r="AB37" s="25">
        <v>0.1875</v>
      </c>
      <c r="AC37" s="31">
        <f t="shared" si="452"/>
        <v>2.65</v>
      </c>
      <c r="AD37" s="25">
        <v>0.1875</v>
      </c>
      <c r="AE37" s="31">
        <f t="shared" si="453"/>
        <v>2.65</v>
      </c>
      <c r="AF37" s="25">
        <v>0.1875</v>
      </c>
      <c r="AG37" s="31">
        <f t="shared" si="454"/>
        <v>2.65</v>
      </c>
      <c r="AH37" s="25">
        <v>0.1875</v>
      </c>
      <c r="AI37" s="31">
        <f t="shared" si="455"/>
        <v>2.65</v>
      </c>
      <c r="AJ37" s="25">
        <v>0.1875</v>
      </c>
      <c r="AK37" s="31">
        <f t="shared" si="456"/>
        <v>2.65</v>
      </c>
      <c r="AL37" s="25">
        <v>0.1875</v>
      </c>
      <c r="AM37" s="31">
        <f t="shared" si="457"/>
        <v>2.65</v>
      </c>
      <c r="AN37" s="25">
        <v>0.1875</v>
      </c>
      <c r="AO37" s="31">
        <f t="shared" si="458"/>
        <v>2.65</v>
      </c>
      <c r="AP37" s="25">
        <v>0.1875</v>
      </c>
      <c r="AQ37" s="31">
        <f t="shared" si="459"/>
        <v>2.65</v>
      </c>
      <c r="AR37" s="25">
        <v>0.1875</v>
      </c>
      <c r="AS37" s="31">
        <f t="shared" si="460"/>
        <v>2.65</v>
      </c>
      <c r="AT37" s="25">
        <v>0.1875</v>
      </c>
      <c r="AU37" s="31">
        <f t="shared" si="461"/>
        <v>2.65</v>
      </c>
      <c r="AV37" s="25">
        <v>0.1875</v>
      </c>
      <c r="AW37" s="31">
        <f t="shared" si="462"/>
        <v>2.65</v>
      </c>
      <c r="AX37" s="25">
        <v>0.1875</v>
      </c>
      <c r="AY37" s="31">
        <f t="shared" si="463"/>
        <v>2.65</v>
      </c>
      <c r="AZ37" s="25">
        <v>0.1875</v>
      </c>
      <c r="BA37" s="31">
        <f t="shared" si="464"/>
        <v>2.65</v>
      </c>
      <c r="BB37" s="25">
        <v>0.1875</v>
      </c>
      <c r="BC37" s="31">
        <f t="shared" si="465"/>
        <v>2.65</v>
      </c>
      <c r="BD37" s="25">
        <v>0.1875</v>
      </c>
      <c r="BE37" s="31">
        <f t="shared" si="466"/>
        <v>2.65</v>
      </c>
      <c r="BF37" s="25">
        <v>0.1875</v>
      </c>
      <c r="BG37" s="31">
        <f t="shared" si="467"/>
        <v>2.65</v>
      </c>
      <c r="BH37" s="25">
        <v>0.1875</v>
      </c>
      <c r="BI37" s="31">
        <f t="shared" si="468"/>
        <v>2.65</v>
      </c>
      <c r="BJ37" s="25">
        <v>0.1875</v>
      </c>
      <c r="BK37" s="31">
        <f t="shared" si="469"/>
        <v>2.65</v>
      </c>
      <c r="BL37" s="46">
        <f t="shared" ref="BL37:BL41" si="470">IFERROR(SUMPRODUCT((MOD(COLUMN(B37:BK37),2)=0)*(B37:BK37)),"")</f>
        <v>5.8125</v>
      </c>
      <c r="BM37" s="47">
        <f t="shared" ref="BM37:BM41" si="471">IFERROR(SUMPRODUCT((MOD(COLUMN(B37:BK37),2)&lt;&gt;0)*(B37:BK37)),"")</f>
        <v>82.15000000000002</v>
      </c>
    </row>
    <row r="38" spans="1:65">
      <c r="A38" s="20" t="s">
        <v>34</v>
      </c>
      <c r="B38" s="25">
        <v>0.24305555555555555</v>
      </c>
      <c r="C38" s="31">
        <f t="shared" si="439"/>
        <v>2.65</v>
      </c>
      <c r="D38" s="25">
        <v>0.24305555555555555</v>
      </c>
      <c r="E38" s="31">
        <f t="shared" si="440"/>
        <v>2.65</v>
      </c>
      <c r="F38" s="25">
        <v>0.24305555555555555</v>
      </c>
      <c r="G38" s="31">
        <f t="shared" si="441"/>
        <v>2.65</v>
      </c>
      <c r="H38" s="25">
        <v>0.24305555555555555</v>
      </c>
      <c r="I38" s="31">
        <f t="shared" si="442"/>
        <v>2.65</v>
      </c>
      <c r="J38" s="25">
        <v>0.24305555555555555</v>
      </c>
      <c r="K38" s="31">
        <f t="shared" si="443"/>
        <v>2.65</v>
      </c>
      <c r="L38" s="25">
        <v>0.24305555555555555</v>
      </c>
      <c r="M38" s="31">
        <f t="shared" si="444"/>
        <v>2.65</v>
      </c>
      <c r="N38" s="25">
        <v>0.24305555555555555</v>
      </c>
      <c r="O38" s="31">
        <f t="shared" si="445"/>
        <v>2.65</v>
      </c>
      <c r="P38" s="25">
        <v>0.24305555555555555</v>
      </c>
      <c r="Q38" s="31">
        <f t="shared" si="446"/>
        <v>2.65</v>
      </c>
      <c r="R38" s="25">
        <v>0.24305555555555555</v>
      </c>
      <c r="S38" s="31">
        <f t="shared" si="447"/>
        <v>2.65</v>
      </c>
      <c r="T38" s="25">
        <v>0.24305555555555555</v>
      </c>
      <c r="U38" s="31">
        <f t="shared" si="448"/>
        <v>2.65</v>
      </c>
      <c r="V38" s="25">
        <v>0.24305555555555555</v>
      </c>
      <c r="W38" s="31">
        <f t="shared" si="449"/>
        <v>2.65</v>
      </c>
      <c r="X38" s="25">
        <v>0.24305555555555555</v>
      </c>
      <c r="Y38" s="31">
        <f t="shared" si="450"/>
        <v>2.65</v>
      </c>
      <c r="Z38" s="25">
        <v>0.24305555555555555</v>
      </c>
      <c r="AA38" s="31">
        <f t="shared" si="451"/>
        <v>2.65</v>
      </c>
      <c r="AB38" s="25">
        <v>0.24305555555555555</v>
      </c>
      <c r="AC38" s="31">
        <f t="shared" si="452"/>
        <v>2.65</v>
      </c>
      <c r="AD38" s="25">
        <v>0.24305555555555555</v>
      </c>
      <c r="AE38" s="31">
        <f t="shared" si="453"/>
        <v>2.65</v>
      </c>
      <c r="AF38" s="25">
        <v>0.24305555555555555</v>
      </c>
      <c r="AG38" s="31">
        <f t="shared" si="454"/>
        <v>2.65</v>
      </c>
      <c r="AH38" s="25">
        <v>0.24305555555555555</v>
      </c>
      <c r="AI38" s="31">
        <f t="shared" si="455"/>
        <v>2.65</v>
      </c>
      <c r="AJ38" s="25">
        <v>0.24305555555555555</v>
      </c>
      <c r="AK38" s="31">
        <f t="shared" si="456"/>
        <v>2.65</v>
      </c>
      <c r="AL38" s="25">
        <v>0.24305555555555555</v>
      </c>
      <c r="AM38" s="31">
        <f t="shared" si="457"/>
        <v>2.65</v>
      </c>
      <c r="AN38" s="25">
        <v>0.24305555555555555</v>
      </c>
      <c r="AO38" s="31">
        <f t="shared" si="458"/>
        <v>2.65</v>
      </c>
      <c r="AP38" s="25">
        <v>0.24305555555555555</v>
      </c>
      <c r="AQ38" s="31">
        <f t="shared" si="459"/>
        <v>2.65</v>
      </c>
      <c r="AR38" s="25">
        <v>0.24305555555555555</v>
      </c>
      <c r="AS38" s="31">
        <f t="shared" si="460"/>
        <v>2.65</v>
      </c>
      <c r="AT38" s="25">
        <v>0.24305555555555555</v>
      </c>
      <c r="AU38" s="31">
        <f t="shared" si="461"/>
        <v>2.65</v>
      </c>
      <c r="AV38" s="25">
        <v>0.24305555555555555</v>
      </c>
      <c r="AW38" s="31">
        <f t="shared" si="462"/>
        <v>2.65</v>
      </c>
      <c r="AX38" s="25">
        <v>0.24305555555555555</v>
      </c>
      <c r="AY38" s="31">
        <f t="shared" si="463"/>
        <v>2.65</v>
      </c>
      <c r="AZ38" s="25">
        <v>0.24305555555555555</v>
      </c>
      <c r="BA38" s="31">
        <f t="shared" si="464"/>
        <v>2.65</v>
      </c>
      <c r="BB38" s="25">
        <v>0.24305555555555555</v>
      </c>
      <c r="BC38" s="31">
        <f t="shared" si="465"/>
        <v>2.65</v>
      </c>
      <c r="BD38" s="25">
        <v>0.24305555555555555</v>
      </c>
      <c r="BE38" s="31">
        <f t="shared" si="466"/>
        <v>2.65</v>
      </c>
      <c r="BF38" s="25">
        <v>0.24305555555555555</v>
      </c>
      <c r="BG38" s="31">
        <f t="shared" si="467"/>
        <v>2.65</v>
      </c>
      <c r="BH38" s="25">
        <v>0.24305555555555555</v>
      </c>
      <c r="BI38" s="31">
        <f t="shared" si="468"/>
        <v>2.65</v>
      </c>
      <c r="BJ38" s="25">
        <v>0.24305555555555555</v>
      </c>
      <c r="BK38" s="31">
        <f t="shared" si="469"/>
        <v>2.65</v>
      </c>
      <c r="BL38" s="46">
        <f t="shared" si="470"/>
        <v>7.5347222222222179</v>
      </c>
      <c r="BM38" s="47">
        <f t="shared" si="471"/>
        <v>82.15000000000002</v>
      </c>
    </row>
    <row r="39" spans="1:65">
      <c r="A39" s="20" t="s">
        <v>35</v>
      </c>
      <c r="B39" s="25">
        <v>0.28125</v>
      </c>
      <c r="C39" s="31">
        <f t="shared" si="439"/>
        <v>2.65</v>
      </c>
      <c r="D39" s="25">
        <v>0.28125</v>
      </c>
      <c r="E39" s="31">
        <f t="shared" si="440"/>
        <v>2.65</v>
      </c>
      <c r="F39" s="25">
        <v>0.28125</v>
      </c>
      <c r="G39" s="31">
        <f t="shared" si="441"/>
        <v>2.65</v>
      </c>
      <c r="H39" s="25">
        <v>0.28125</v>
      </c>
      <c r="I39" s="31">
        <f t="shared" si="442"/>
        <v>2.65</v>
      </c>
      <c r="J39" s="25">
        <v>0.28125</v>
      </c>
      <c r="K39" s="31">
        <f t="shared" si="443"/>
        <v>2.65</v>
      </c>
      <c r="L39" s="25">
        <v>0.28125</v>
      </c>
      <c r="M39" s="31">
        <f t="shared" si="444"/>
        <v>2.65</v>
      </c>
      <c r="N39" s="25">
        <v>0.28125</v>
      </c>
      <c r="O39" s="31">
        <f t="shared" si="445"/>
        <v>2.65</v>
      </c>
      <c r="P39" s="25">
        <v>0.28125</v>
      </c>
      <c r="Q39" s="31">
        <f t="shared" si="446"/>
        <v>2.65</v>
      </c>
      <c r="R39" s="25">
        <v>0.28125</v>
      </c>
      <c r="S39" s="31">
        <f t="shared" si="447"/>
        <v>2.65</v>
      </c>
      <c r="T39" s="25">
        <v>0.28125</v>
      </c>
      <c r="U39" s="31">
        <f t="shared" si="448"/>
        <v>2.65</v>
      </c>
      <c r="V39" s="25">
        <v>0.28125</v>
      </c>
      <c r="W39" s="31">
        <f t="shared" si="449"/>
        <v>2.65</v>
      </c>
      <c r="X39" s="25">
        <v>0.28125</v>
      </c>
      <c r="Y39" s="31">
        <f t="shared" si="450"/>
        <v>2.65</v>
      </c>
      <c r="Z39" s="25">
        <v>0.28125</v>
      </c>
      <c r="AA39" s="31">
        <f t="shared" si="451"/>
        <v>2.65</v>
      </c>
      <c r="AB39" s="25">
        <v>0.28125</v>
      </c>
      <c r="AC39" s="31">
        <f t="shared" si="452"/>
        <v>2.65</v>
      </c>
      <c r="AD39" s="25">
        <v>0.28125</v>
      </c>
      <c r="AE39" s="31">
        <f t="shared" si="453"/>
        <v>2.65</v>
      </c>
      <c r="AF39" s="25">
        <v>0.28125</v>
      </c>
      <c r="AG39" s="31">
        <f t="shared" si="454"/>
        <v>2.65</v>
      </c>
      <c r="AH39" s="25">
        <v>0.28125</v>
      </c>
      <c r="AI39" s="31">
        <f t="shared" si="455"/>
        <v>2.65</v>
      </c>
      <c r="AJ39" s="25">
        <v>0.28125</v>
      </c>
      <c r="AK39" s="31">
        <f t="shared" si="456"/>
        <v>2.65</v>
      </c>
      <c r="AL39" s="25">
        <v>0.28125</v>
      </c>
      <c r="AM39" s="31">
        <f t="shared" si="457"/>
        <v>2.65</v>
      </c>
      <c r="AN39" s="25">
        <v>0.28125</v>
      </c>
      <c r="AO39" s="31">
        <f t="shared" si="458"/>
        <v>2.65</v>
      </c>
      <c r="AP39" s="25">
        <v>0.28125</v>
      </c>
      <c r="AQ39" s="31">
        <f t="shared" si="459"/>
        <v>2.65</v>
      </c>
      <c r="AR39" s="25">
        <v>0.28125</v>
      </c>
      <c r="AS39" s="31">
        <f t="shared" si="460"/>
        <v>2.65</v>
      </c>
      <c r="AT39" s="25">
        <v>0.28125</v>
      </c>
      <c r="AU39" s="31">
        <f t="shared" si="461"/>
        <v>2.65</v>
      </c>
      <c r="AV39" s="25">
        <v>0.28125</v>
      </c>
      <c r="AW39" s="31">
        <f t="shared" si="462"/>
        <v>2.65</v>
      </c>
      <c r="AX39" s="25">
        <v>0.28125</v>
      </c>
      <c r="AY39" s="31">
        <f t="shared" si="463"/>
        <v>2.65</v>
      </c>
      <c r="AZ39" s="25">
        <v>0.28125</v>
      </c>
      <c r="BA39" s="31">
        <f t="shared" si="464"/>
        <v>2.65</v>
      </c>
      <c r="BB39" s="25">
        <v>0.28125</v>
      </c>
      <c r="BC39" s="31">
        <f t="shared" si="465"/>
        <v>2.65</v>
      </c>
      <c r="BD39" s="25">
        <v>0.28125</v>
      </c>
      <c r="BE39" s="31">
        <f t="shared" si="466"/>
        <v>2.65</v>
      </c>
      <c r="BF39" s="25">
        <v>0.28125</v>
      </c>
      <c r="BG39" s="31">
        <f t="shared" si="467"/>
        <v>2.65</v>
      </c>
      <c r="BH39" s="25">
        <v>0.28125</v>
      </c>
      <c r="BI39" s="31">
        <f t="shared" si="468"/>
        <v>2.65</v>
      </c>
      <c r="BJ39" s="25">
        <v>0.28125</v>
      </c>
      <c r="BK39" s="31">
        <f t="shared" si="469"/>
        <v>2.65</v>
      </c>
      <c r="BL39" s="46">
        <f t="shared" si="470"/>
        <v>8.71875</v>
      </c>
      <c r="BM39" s="47">
        <f t="shared" si="471"/>
        <v>82.15000000000002</v>
      </c>
    </row>
    <row r="40" spans="1:65">
      <c r="A40" s="20" t="s">
        <v>0</v>
      </c>
      <c r="B40" s="25">
        <v>6.9444444444444434E-2</v>
      </c>
      <c r="C40" s="31">
        <f t="shared" si="439"/>
        <v>2.65</v>
      </c>
      <c r="D40" s="25">
        <v>6.9444444444444434E-2</v>
      </c>
      <c r="E40" s="31">
        <f t="shared" si="440"/>
        <v>2.65</v>
      </c>
      <c r="F40" s="25">
        <v>6.9444444444444434E-2</v>
      </c>
      <c r="G40" s="31">
        <f t="shared" si="441"/>
        <v>2.65</v>
      </c>
      <c r="H40" s="25">
        <v>6.9444444444444434E-2</v>
      </c>
      <c r="I40" s="31">
        <f t="shared" si="442"/>
        <v>2.65</v>
      </c>
      <c r="J40" s="25">
        <v>6.9444444444444434E-2</v>
      </c>
      <c r="K40" s="31">
        <f t="shared" si="443"/>
        <v>2.65</v>
      </c>
      <c r="L40" s="25">
        <v>6.9444444444444434E-2</v>
      </c>
      <c r="M40" s="31">
        <f t="shared" si="444"/>
        <v>2.65</v>
      </c>
      <c r="N40" s="25">
        <v>6.9444444444444434E-2</v>
      </c>
      <c r="O40" s="31">
        <f t="shared" si="445"/>
        <v>2.65</v>
      </c>
      <c r="P40" s="25">
        <v>6.9444444444444434E-2</v>
      </c>
      <c r="Q40" s="31">
        <f t="shared" si="446"/>
        <v>2.65</v>
      </c>
      <c r="R40" s="25">
        <v>6.9444444444444434E-2</v>
      </c>
      <c r="S40" s="31">
        <f t="shared" si="447"/>
        <v>2.65</v>
      </c>
      <c r="T40" s="25">
        <v>6.9444444444444434E-2</v>
      </c>
      <c r="U40" s="31">
        <f t="shared" si="448"/>
        <v>2.65</v>
      </c>
      <c r="V40" s="25">
        <v>6.9444444444444434E-2</v>
      </c>
      <c r="W40" s="31">
        <f t="shared" si="449"/>
        <v>2.65</v>
      </c>
      <c r="X40" s="25">
        <v>6.9444444444444434E-2</v>
      </c>
      <c r="Y40" s="31">
        <f t="shared" si="450"/>
        <v>2.65</v>
      </c>
      <c r="Z40" s="25">
        <v>6.9444444444444434E-2</v>
      </c>
      <c r="AA40" s="31">
        <f t="shared" si="451"/>
        <v>2.65</v>
      </c>
      <c r="AB40" s="25">
        <v>6.9444444444444434E-2</v>
      </c>
      <c r="AC40" s="31">
        <f t="shared" si="452"/>
        <v>2.65</v>
      </c>
      <c r="AD40" s="25">
        <v>6.9444444444444434E-2</v>
      </c>
      <c r="AE40" s="31">
        <f t="shared" si="453"/>
        <v>2.65</v>
      </c>
      <c r="AF40" s="25">
        <v>6.9444444444444434E-2</v>
      </c>
      <c r="AG40" s="31">
        <f t="shared" si="454"/>
        <v>2.65</v>
      </c>
      <c r="AH40" s="25">
        <v>6.9444444444444434E-2</v>
      </c>
      <c r="AI40" s="31">
        <f t="shared" si="455"/>
        <v>2.65</v>
      </c>
      <c r="AJ40" s="25">
        <v>6.9444444444444434E-2</v>
      </c>
      <c r="AK40" s="31">
        <f t="shared" si="456"/>
        <v>2.65</v>
      </c>
      <c r="AL40" s="25">
        <v>6.9444444444444434E-2</v>
      </c>
      <c r="AM40" s="31">
        <f t="shared" si="457"/>
        <v>2.65</v>
      </c>
      <c r="AN40" s="25">
        <v>6.9444444444444434E-2</v>
      </c>
      <c r="AO40" s="31">
        <f t="shared" si="458"/>
        <v>2.65</v>
      </c>
      <c r="AP40" s="25">
        <v>6.9444444444444434E-2</v>
      </c>
      <c r="AQ40" s="31">
        <f t="shared" si="459"/>
        <v>2.65</v>
      </c>
      <c r="AR40" s="25">
        <v>6.9444444444444434E-2</v>
      </c>
      <c r="AS40" s="31">
        <f t="shared" si="460"/>
        <v>2.65</v>
      </c>
      <c r="AT40" s="25">
        <v>6.9444444444444434E-2</v>
      </c>
      <c r="AU40" s="31">
        <f t="shared" si="461"/>
        <v>2.65</v>
      </c>
      <c r="AV40" s="25">
        <v>6.9444444444444434E-2</v>
      </c>
      <c r="AW40" s="31">
        <f t="shared" si="462"/>
        <v>2.65</v>
      </c>
      <c r="AX40" s="25">
        <v>6.9444444444444434E-2</v>
      </c>
      <c r="AY40" s="31">
        <f t="shared" si="463"/>
        <v>2.65</v>
      </c>
      <c r="AZ40" s="25">
        <v>6.9444444444444434E-2</v>
      </c>
      <c r="BA40" s="31">
        <f t="shared" si="464"/>
        <v>2.65</v>
      </c>
      <c r="BB40" s="25">
        <v>6.9444444444444434E-2</v>
      </c>
      <c r="BC40" s="31">
        <f t="shared" si="465"/>
        <v>2.65</v>
      </c>
      <c r="BD40" s="25">
        <v>6.9444444444444434E-2</v>
      </c>
      <c r="BE40" s="31">
        <f t="shared" si="466"/>
        <v>2.65</v>
      </c>
      <c r="BF40" s="25">
        <v>6.9444444444444434E-2</v>
      </c>
      <c r="BG40" s="31">
        <f t="shared" si="467"/>
        <v>2.65</v>
      </c>
      <c r="BH40" s="25">
        <v>6.9444444444444434E-2</v>
      </c>
      <c r="BI40" s="31">
        <f t="shared" si="468"/>
        <v>2.65</v>
      </c>
      <c r="BJ40" s="25">
        <v>6.9444444444444434E-2</v>
      </c>
      <c r="BK40" s="31">
        <f t="shared" si="469"/>
        <v>2.65</v>
      </c>
      <c r="BL40" s="46">
        <f t="shared" si="470"/>
        <v>2.1527777777777777</v>
      </c>
      <c r="BM40" s="47">
        <f t="shared" si="471"/>
        <v>82.15000000000002</v>
      </c>
    </row>
    <row r="41" spans="1:65">
      <c r="A41" s="20"/>
      <c r="B41" s="25">
        <f>SUM(B36:B40)</f>
        <v>1.2118055555555556</v>
      </c>
      <c r="C41" s="21">
        <f>SUM(C36:C40)</f>
        <v>13.590000000000002</v>
      </c>
      <c r="D41" s="25">
        <f>SUM(D36:D40)</f>
        <v>1.2118055555555556</v>
      </c>
      <c r="E41" s="21">
        <f>SUM(E36:E40)</f>
        <v>13.590000000000002</v>
      </c>
      <c r="F41" s="25">
        <f t="shared" ref="F41" si="472">SUM(F36:F40)</f>
        <v>1.2118055555555556</v>
      </c>
      <c r="G41" s="21">
        <f t="shared" ref="G41" si="473">SUM(G36:G40)</f>
        <v>13.590000000000002</v>
      </c>
      <c r="H41" s="25">
        <f t="shared" ref="H41" si="474">SUM(H36:H40)</f>
        <v>1.2118055555555556</v>
      </c>
      <c r="I41" s="21">
        <f t="shared" ref="I41" si="475">SUM(I36:I40)</f>
        <v>13.590000000000002</v>
      </c>
      <c r="J41" s="25">
        <f t="shared" ref="J41" si="476">SUM(J36:J40)</f>
        <v>1.2118055555555556</v>
      </c>
      <c r="K41" s="21">
        <f t="shared" ref="K41" si="477">SUM(K36:K40)</f>
        <v>13.590000000000002</v>
      </c>
      <c r="L41" s="25">
        <f t="shared" ref="L41" si="478">SUM(L36:L40)</f>
        <v>1.2118055555555556</v>
      </c>
      <c r="M41" s="21">
        <f t="shared" ref="M41" si="479">SUM(M36:M40)</f>
        <v>13.590000000000002</v>
      </c>
      <c r="N41" s="25">
        <f t="shared" ref="N41" si="480">SUM(N36:N40)</f>
        <v>1.2118055555555556</v>
      </c>
      <c r="O41" s="21">
        <f t="shared" ref="O41" si="481">SUM(O36:O40)</f>
        <v>13.590000000000002</v>
      </c>
      <c r="P41" s="25">
        <f t="shared" ref="P41" si="482">SUM(P36:P40)</f>
        <v>1.2118055555555556</v>
      </c>
      <c r="Q41" s="21">
        <f t="shared" ref="Q41" si="483">SUM(Q36:Q40)</f>
        <v>13.590000000000002</v>
      </c>
      <c r="R41" s="25">
        <f t="shared" ref="R41" si="484">SUM(R36:R40)</f>
        <v>1.2118055555555556</v>
      </c>
      <c r="S41" s="21">
        <f t="shared" ref="S41" si="485">SUM(S36:S40)</f>
        <v>13.590000000000002</v>
      </c>
      <c r="T41" s="25">
        <f t="shared" ref="T41" si="486">SUM(T36:T40)</f>
        <v>1.2118055555555556</v>
      </c>
      <c r="U41" s="21">
        <f t="shared" ref="U41" si="487">SUM(U36:U40)</f>
        <v>13.590000000000002</v>
      </c>
      <c r="V41" s="25">
        <f t="shared" ref="V41" si="488">SUM(V36:V40)</f>
        <v>1.2118055555555556</v>
      </c>
      <c r="W41" s="21">
        <f t="shared" ref="W41" si="489">SUM(W36:W40)</f>
        <v>13.590000000000002</v>
      </c>
      <c r="X41" s="25">
        <f t="shared" ref="X41" si="490">SUM(X36:X40)</f>
        <v>1.2118055555555556</v>
      </c>
      <c r="Y41" s="21">
        <f t="shared" ref="Y41" si="491">SUM(Y36:Y40)</f>
        <v>13.590000000000002</v>
      </c>
      <c r="Z41" s="25">
        <f t="shared" ref="Z41" si="492">SUM(Z36:Z40)</f>
        <v>1.2118055555555556</v>
      </c>
      <c r="AA41" s="21">
        <f t="shared" ref="AA41" si="493">SUM(AA36:AA40)</f>
        <v>13.590000000000002</v>
      </c>
      <c r="AB41" s="25">
        <f t="shared" ref="AB41" si="494">SUM(AB36:AB40)</f>
        <v>1.2118055555555556</v>
      </c>
      <c r="AC41" s="21">
        <f t="shared" ref="AC41" si="495">SUM(AC36:AC40)</f>
        <v>13.590000000000002</v>
      </c>
      <c r="AD41" s="25">
        <f t="shared" ref="AD41" si="496">SUM(AD36:AD40)</f>
        <v>1.2118055555555556</v>
      </c>
      <c r="AE41" s="21">
        <f t="shared" ref="AE41" si="497">SUM(AE36:AE40)</f>
        <v>13.590000000000002</v>
      </c>
      <c r="AF41" s="25">
        <f t="shared" ref="AF41" si="498">SUM(AF36:AF40)</f>
        <v>1.2118055555555556</v>
      </c>
      <c r="AG41" s="21">
        <f t="shared" ref="AG41" si="499">SUM(AG36:AG40)</f>
        <v>13.590000000000002</v>
      </c>
      <c r="AH41" s="25">
        <f t="shared" ref="AH41" si="500">SUM(AH36:AH40)</f>
        <v>1.2118055555555556</v>
      </c>
      <c r="AI41" s="21">
        <f t="shared" ref="AI41" si="501">SUM(AI36:AI40)</f>
        <v>13.590000000000002</v>
      </c>
      <c r="AJ41" s="25">
        <f t="shared" ref="AJ41" si="502">SUM(AJ36:AJ40)</f>
        <v>1.2118055555555556</v>
      </c>
      <c r="AK41" s="21">
        <f t="shared" ref="AK41" si="503">SUM(AK36:AK40)</f>
        <v>13.590000000000002</v>
      </c>
      <c r="AL41" s="25">
        <f t="shared" ref="AL41" si="504">SUM(AL36:AL40)</f>
        <v>1.2118055555555556</v>
      </c>
      <c r="AM41" s="21">
        <f t="shared" ref="AM41" si="505">SUM(AM36:AM40)</f>
        <v>13.590000000000002</v>
      </c>
      <c r="AN41" s="25">
        <f t="shared" ref="AN41" si="506">SUM(AN36:AN40)</f>
        <v>1.2118055555555556</v>
      </c>
      <c r="AO41" s="21">
        <f t="shared" ref="AO41" si="507">SUM(AO36:AO40)</f>
        <v>13.590000000000002</v>
      </c>
      <c r="AP41" s="25">
        <f t="shared" ref="AP41" si="508">SUM(AP36:AP40)</f>
        <v>1.2118055555555556</v>
      </c>
      <c r="AQ41" s="21">
        <f t="shared" ref="AQ41" si="509">SUM(AQ36:AQ40)</f>
        <v>13.590000000000002</v>
      </c>
      <c r="AR41" s="25">
        <f t="shared" ref="AR41" si="510">SUM(AR36:AR40)</f>
        <v>1.2118055555555556</v>
      </c>
      <c r="AS41" s="21">
        <f t="shared" ref="AS41" si="511">SUM(AS36:AS40)</f>
        <v>13.590000000000002</v>
      </c>
      <c r="AT41" s="25">
        <f t="shared" ref="AT41" si="512">SUM(AT36:AT40)</f>
        <v>1.2118055555555556</v>
      </c>
      <c r="AU41" s="21">
        <f t="shared" ref="AU41" si="513">SUM(AU36:AU40)</f>
        <v>13.590000000000002</v>
      </c>
      <c r="AV41" s="25">
        <f t="shared" ref="AV41" si="514">SUM(AV36:AV40)</f>
        <v>1.2118055555555556</v>
      </c>
      <c r="AW41" s="21">
        <f t="shared" ref="AW41" si="515">SUM(AW36:AW40)</f>
        <v>13.590000000000002</v>
      </c>
      <c r="AX41" s="25">
        <f t="shared" ref="AX41" si="516">SUM(AX36:AX40)</f>
        <v>1.2118055555555556</v>
      </c>
      <c r="AY41" s="21">
        <f t="shared" ref="AY41" si="517">SUM(AY36:AY40)</f>
        <v>13.590000000000002</v>
      </c>
      <c r="AZ41" s="25">
        <f t="shared" ref="AZ41" si="518">SUM(AZ36:AZ40)</f>
        <v>1.2118055555555556</v>
      </c>
      <c r="BA41" s="21">
        <f t="shared" ref="BA41" si="519">SUM(BA36:BA40)</f>
        <v>13.590000000000002</v>
      </c>
      <c r="BB41" s="25">
        <f t="shared" ref="BB41" si="520">SUM(BB36:BB40)</f>
        <v>1.2118055555555556</v>
      </c>
      <c r="BC41" s="21">
        <f t="shared" ref="BC41" si="521">SUM(BC36:BC40)</f>
        <v>13.590000000000002</v>
      </c>
      <c r="BD41" s="25">
        <f t="shared" ref="BD41" si="522">SUM(BD36:BD40)</f>
        <v>1.2118055555555556</v>
      </c>
      <c r="BE41" s="21">
        <f t="shared" ref="BE41" si="523">SUM(BE36:BE40)</f>
        <v>13.590000000000002</v>
      </c>
      <c r="BF41" s="25">
        <f t="shared" ref="BF41" si="524">SUM(BF36:BF40)</f>
        <v>1.2118055555555556</v>
      </c>
      <c r="BG41" s="21">
        <f t="shared" ref="BG41" si="525">SUM(BG36:BG40)</f>
        <v>13.590000000000002</v>
      </c>
      <c r="BH41" s="25">
        <f t="shared" ref="BH41" si="526">SUM(BH36:BH40)</f>
        <v>1.2118055555555556</v>
      </c>
      <c r="BI41" s="21">
        <f t="shared" ref="BI41" si="527">SUM(BI36:BI40)</f>
        <v>13.590000000000002</v>
      </c>
      <c r="BJ41" s="25">
        <f t="shared" ref="BJ41" si="528">SUM(BJ36:BJ40)</f>
        <v>1.2118055555555556</v>
      </c>
      <c r="BK41" s="21">
        <f t="shared" ref="BK41" si="529">SUM(BK36:BK40)</f>
        <v>13.590000000000002</v>
      </c>
      <c r="BL41" s="46">
        <f t="shared" si="470"/>
        <v>37.56597222222225</v>
      </c>
      <c r="BM41" s="47">
        <f t="shared" si="471"/>
        <v>421.28999999999974</v>
      </c>
    </row>
    <row r="42" spans="1:65" ht="22.5">
      <c r="A42" s="39" t="s">
        <v>22</v>
      </c>
      <c r="B42" s="39"/>
      <c r="C42" s="39"/>
      <c r="D42" s="3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22"/>
      <c r="BM42" s="43"/>
    </row>
    <row r="43" spans="1:65" s="2" customFormat="1">
      <c r="A43" s="23"/>
      <c r="B43" s="37">
        <f>DATE($A$1,6,1)</f>
        <v>42522</v>
      </c>
      <c r="C43" s="37"/>
      <c r="D43" s="35">
        <f>B43+1</f>
        <v>42523</v>
      </c>
      <c r="E43" s="36"/>
      <c r="F43" s="35">
        <f t="shared" ref="F43" si="530">D43+1</f>
        <v>42524</v>
      </c>
      <c r="G43" s="36"/>
      <c r="H43" s="35">
        <f t="shared" ref="H43" si="531">F43+1</f>
        <v>42525</v>
      </c>
      <c r="I43" s="36"/>
      <c r="J43" s="35">
        <f t="shared" ref="J43" si="532">H43+1</f>
        <v>42526</v>
      </c>
      <c r="K43" s="36"/>
      <c r="L43" s="35">
        <f t="shared" ref="L43" si="533">J43+1</f>
        <v>42527</v>
      </c>
      <c r="M43" s="36"/>
      <c r="N43" s="35">
        <f t="shared" ref="N43" si="534">L43+1</f>
        <v>42528</v>
      </c>
      <c r="O43" s="36"/>
      <c r="P43" s="35">
        <f t="shared" ref="P43" si="535">N43+1</f>
        <v>42529</v>
      </c>
      <c r="Q43" s="36"/>
      <c r="R43" s="35">
        <f t="shared" ref="R43" si="536">P43+1</f>
        <v>42530</v>
      </c>
      <c r="S43" s="36"/>
      <c r="T43" s="35">
        <f t="shared" ref="T43" si="537">R43+1</f>
        <v>42531</v>
      </c>
      <c r="U43" s="36"/>
      <c r="V43" s="35">
        <f t="shared" ref="V43" si="538">T43+1</f>
        <v>42532</v>
      </c>
      <c r="W43" s="36"/>
      <c r="X43" s="35">
        <f t="shared" ref="X43" si="539">V43+1</f>
        <v>42533</v>
      </c>
      <c r="Y43" s="36"/>
      <c r="Z43" s="35">
        <f t="shared" ref="Z43" si="540">X43+1</f>
        <v>42534</v>
      </c>
      <c r="AA43" s="36"/>
      <c r="AB43" s="35">
        <f t="shared" ref="AB43" si="541">Z43+1</f>
        <v>42535</v>
      </c>
      <c r="AC43" s="36"/>
      <c r="AD43" s="35">
        <f t="shared" ref="AD43" si="542">AB43+1</f>
        <v>42536</v>
      </c>
      <c r="AE43" s="36"/>
      <c r="AF43" s="35">
        <f t="shared" ref="AF43" si="543">AD43+1</f>
        <v>42537</v>
      </c>
      <c r="AG43" s="36"/>
      <c r="AH43" s="35">
        <f t="shared" ref="AH43" si="544">AF43+1</f>
        <v>42538</v>
      </c>
      <c r="AI43" s="36"/>
      <c r="AJ43" s="35">
        <f t="shared" ref="AJ43" si="545">AH43+1</f>
        <v>42539</v>
      </c>
      <c r="AK43" s="36"/>
      <c r="AL43" s="35">
        <f t="shared" ref="AL43" si="546">AJ43+1</f>
        <v>42540</v>
      </c>
      <c r="AM43" s="36"/>
      <c r="AN43" s="35">
        <f t="shared" ref="AN43" si="547">AL43+1</f>
        <v>42541</v>
      </c>
      <c r="AO43" s="36"/>
      <c r="AP43" s="35">
        <f t="shared" ref="AP43" si="548">AN43+1</f>
        <v>42542</v>
      </c>
      <c r="AQ43" s="36"/>
      <c r="AR43" s="35">
        <f t="shared" ref="AR43" si="549">AP43+1</f>
        <v>42543</v>
      </c>
      <c r="AS43" s="36"/>
      <c r="AT43" s="35">
        <f t="shared" ref="AT43" si="550">AR43+1</f>
        <v>42544</v>
      </c>
      <c r="AU43" s="36"/>
      <c r="AV43" s="35">
        <f t="shared" ref="AV43" si="551">AT43+1</f>
        <v>42545</v>
      </c>
      <c r="AW43" s="36"/>
      <c r="AX43" s="35">
        <f t="shared" ref="AX43" si="552">AV43+1</f>
        <v>42546</v>
      </c>
      <c r="AY43" s="36"/>
      <c r="AZ43" s="35">
        <f t="shared" ref="AZ43" si="553">AX43+1</f>
        <v>42547</v>
      </c>
      <c r="BA43" s="36"/>
      <c r="BB43" s="35">
        <f t="shared" ref="BB43" si="554">AZ43+1</f>
        <v>42548</v>
      </c>
      <c r="BC43" s="36"/>
      <c r="BD43" s="35">
        <f t="shared" ref="BD43" si="555">BB43+1</f>
        <v>42549</v>
      </c>
      <c r="BE43" s="36"/>
      <c r="BF43" s="35">
        <f t="shared" ref="BF43" si="556">BD43+1</f>
        <v>42550</v>
      </c>
      <c r="BG43" s="36"/>
      <c r="BH43" s="35">
        <f t="shared" ref="BH43" si="557">BF43+1</f>
        <v>42551</v>
      </c>
      <c r="BI43" s="36"/>
      <c r="BJ43" s="24"/>
      <c r="BK43" s="24"/>
      <c r="BL43" s="45" t="s">
        <v>29</v>
      </c>
      <c r="BM43" s="45" t="s">
        <v>30</v>
      </c>
    </row>
    <row r="44" spans="1:65">
      <c r="A44" s="20" t="s">
        <v>32</v>
      </c>
      <c r="B44" s="25">
        <v>0.4236111111111111</v>
      </c>
      <c r="C44" s="31">
        <f t="shared" ref="C44:C48" si="558">IF(B44="","",IF(B44*24&gt;8,2.99,2.65))</f>
        <v>2.99</v>
      </c>
      <c r="D44" s="25">
        <v>0.4236111111111111</v>
      </c>
      <c r="E44" s="31">
        <f t="shared" ref="E44:E48" si="559">IF(D44="","",IF(D44*24&gt;8,2.99,2.65))</f>
        <v>2.99</v>
      </c>
      <c r="F44" s="25">
        <v>0.4236111111111111</v>
      </c>
      <c r="G44" s="31">
        <f t="shared" ref="G44:G48" si="560">IF(F44="","",IF(F44*24&gt;8,2.99,2.65))</f>
        <v>2.99</v>
      </c>
      <c r="H44" s="25">
        <v>0.4236111111111111</v>
      </c>
      <c r="I44" s="31">
        <f t="shared" ref="I44:I48" si="561">IF(H44="","",IF(H44*24&gt;8,2.99,2.65))</f>
        <v>2.99</v>
      </c>
      <c r="J44" s="25">
        <v>0.4236111111111111</v>
      </c>
      <c r="K44" s="31">
        <f t="shared" ref="K44:K48" si="562">IF(J44="","",IF(J44*24&gt;8,2.99,2.65))</f>
        <v>2.99</v>
      </c>
      <c r="L44" s="25">
        <v>0.4236111111111111</v>
      </c>
      <c r="M44" s="31">
        <f t="shared" ref="M44:M48" si="563">IF(L44="","",IF(L44*24&gt;8,2.99,2.65))</f>
        <v>2.99</v>
      </c>
      <c r="N44" s="25">
        <v>0.4236111111111111</v>
      </c>
      <c r="O44" s="31">
        <f t="shared" ref="O44:O48" si="564">IF(N44="","",IF(N44*24&gt;8,2.99,2.65))</f>
        <v>2.99</v>
      </c>
      <c r="P44" s="25">
        <v>0.4236111111111111</v>
      </c>
      <c r="Q44" s="31">
        <f t="shared" ref="Q44:Q48" si="565">IF(P44="","",IF(P44*24&gt;8,2.99,2.65))</f>
        <v>2.99</v>
      </c>
      <c r="R44" s="25">
        <v>0.4236111111111111</v>
      </c>
      <c r="S44" s="31">
        <f t="shared" ref="S44:S48" si="566">IF(R44="","",IF(R44*24&gt;8,2.99,2.65))</f>
        <v>2.99</v>
      </c>
      <c r="T44" s="25">
        <v>0.4236111111111111</v>
      </c>
      <c r="U44" s="31">
        <f t="shared" ref="U44:U48" si="567">IF(T44="","",IF(T44*24&gt;8,2.99,2.65))</f>
        <v>2.99</v>
      </c>
      <c r="V44" s="25">
        <v>0.4236111111111111</v>
      </c>
      <c r="W44" s="31">
        <f t="shared" ref="W44:W48" si="568">IF(V44="","",IF(V44*24&gt;8,2.99,2.65))</f>
        <v>2.99</v>
      </c>
      <c r="X44" s="25">
        <v>0.4236111111111111</v>
      </c>
      <c r="Y44" s="31">
        <f t="shared" ref="Y44:Y48" si="569">IF(X44="","",IF(X44*24&gt;8,2.99,2.65))</f>
        <v>2.99</v>
      </c>
      <c r="Z44" s="25">
        <v>0.4236111111111111</v>
      </c>
      <c r="AA44" s="31">
        <f t="shared" ref="AA44:AA48" si="570">IF(Z44="","",IF(Z44*24&gt;8,2.99,2.65))</f>
        <v>2.99</v>
      </c>
      <c r="AB44" s="25">
        <v>0.4236111111111111</v>
      </c>
      <c r="AC44" s="31">
        <f t="shared" ref="AC44:AC48" si="571">IF(AB44="","",IF(AB44*24&gt;8,2.99,2.65))</f>
        <v>2.99</v>
      </c>
      <c r="AD44" s="25">
        <v>0.4236111111111111</v>
      </c>
      <c r="AE44" s="31">
        <f t="shared" ref="AE44:AE48" si="572">IF(AD44="","",IF(AD44*24&gt;8,2.99,2.65))</f>
        <v>2.99</v>
      </c>
      <c r="AF44" s="25">
        <v>0.4236111111111111</v>
      </c>
      <c r="AG44" s="31">
        <f t="shared" ref="AG44:AG48" si="573">IF(AF44="","",IF(AF44*24&gt;8,2.99,2.65))</f>
        <v>2.99</v>
      </c>
      <c r="AH44" s="25">
        <v>0.4236111111111111</v>
      </c>
      <c r="AI44" s="31">
        <f t="shared" ref="AI44:AI48" si="574">IF(AH44="","",IF(AH44*24&gt;8,2.99,2.65))</f>
        <v>2.99</v>
      </c>
      <c r="AJ44" s="25">
        <v>0.4236111111111111</v>
      </c>
      <c r="AK44" s="31">
        <f t="shared" ref="AK44:AK48" si="575">IF(AJ44="","",IF(AJ44*24&gt;8,2.99,2.65))</f>
        <v>2.99</v>
      </c>
      <c r="AL44" s="25">
        <v>0.4236111111111111</v>
      </c>
      <c r="AM44" s="31">
        <f t="shared" ref="AM44:AM48" si="576">IF(AL44="","",IF(AL44*24&gt;8,2.99,2.65))</f>
        <v>2.99</v>
      </c>
      <c r="AN44" s="25">
        <v>0.4236111111111111</v>
      </c>
      <c r="AO44" s="31">
        <f t="shared" ref="AO44:AO48" si="577">IF(AN44="","",IF(AN44*24&gt;8,2.99,2.65))</f>
        <v>2.99</v>
      </c>
      <c r="AP44" s="25">
        <v>0.4236111111111111</v>
      </c>
      <c r="AQ44" s="31">
        <f t="shared" ref="AQ44:AQ48" si="578">IF(AP44="","",IF(AP44*24&gt;8,2.99,2.65))</f>
        <v>2.99</v>
      </c>
      <c r="AR44" s="25">
        <v>0.4236111111111111</v>
      </c>
      <c r="AS44" s="31">
        <f t="shared" ref="AS44:AS48" si="579">IF(AR44="","",IF(AR44*24&gt;8,2.99,2.65))</f>
        <v>2.99</v>
      </c>
      <c r="AT44" s="25">
        <v>0.4236111111111111</v>
      </c>
      <c r="AU44" s="31">
        <f t="shared" ref="AU44:AU48" si="580">IF(AT44="","",IF(AT44*24&gt;8,2.99,2.65))</f>
        <v>2.99</v>
      </c>
      <c r="AV44" s="25">
        <v>0.4236111111111111</v>
      </c>
      <c r="AW44" s="31">
        <f t="shared" ref="AW44:AW48" si="581">IF(AV44="","",IF(AV44*24&gt;8,2.99,2.65))</f>
        <v>2.99</v>
      </c>
      <c r="AX44" s="25">
        <v>0.4236111111111111</v>
      </c>
      <c r="AY44" s="31">
        <f t="shared" ref="AY44:AY48" si="582">IF(AX44="","",IF(AX44*24&gt;8,2.99,2.65))</f>
        <v>2.99</v>
      </c>
      <c r="AZ44" s="25">
        <v>0.4236111111111111</v>
      </c>
      <c r="BA44" s="31">
        <f t="shared" ref="BA44:BA48" si="583">IF(AZ44="","",IF(AZ44*24&gt;8,2.99,2.65))</f>
        <v>2.99</v>
      </c>
      <c r="BB44" s="25">
        <v>0.4236111111111111</v>
      </c>
      <c r="BC44" s="31">
        <f t="shared" ref="BC44:BC48" si="584">IF(BB44="","",IF(BB44*24&gt;8,2.99,2.65))</f>
        <v>2.99</v>
      </c>
      <c r="BD44" s="25">
        <v>0.4236111111111111</v>
      </c>
      <c r="BE44" s="31">
        <f t="shared" ref="BE44:BE48" si="585">IF(BD44="","",IF(BD44*24&gt;8,2.99,2.65))</f>
        <v>2.99</v>
      </c>
      <c r="BF44" s="25">
        <v>0.4236111111111111</v>
      </c>
      <c r="BG44" s="31">
        <f t="shared" ref="BG44:BG48" si="586">IF(BF44="","",IF(BF44*24&gt;8,2.99,2.65))</f>
        <v>2.99</v>
      </c>
      <c r="BH44" s="25">
        <v>0.4236111111111111</v>
      </c>
      <c r="BI44" s="31">
        <f t="shared" ref="BI44:BI48" si="587">IF(BH44="","",IF(BH44*24&gt;8,2.99,2.65))</f>
        <v>2.99</v>
      </c>
      <c r="BJ44" s="25"/>
      <c r="BK44" s="16"/>
      <c r="BL44" s="46">
        <f>IFERROR(SUMPRODUCT((MOD(COLUMN(B44:BK44),2)=0)*(B44:BK44)),"")</f>
        <v>12.708333333333325</v>
      </c>
      <c r="BM44" s="47">
        <f>IFERROR(SUMPRODUCT((MOD(COLUMN(B44:BK44),2)&lt;&gt;0)*(B44:BK44)),"")</f>
        <v>89.699999999999989</v>
      </c>
    </row>
    <row r="45" spans="1:65">
      <c r="A45" s="20" t="s">
        <v>33</v>
      </c>
      <c r="B45" s="25">
        <v>0.23958333333333334</v>
      </c>
      <c r="C45" s="31">
        <f t="shared" si="558"/>
        <v>2.65</v>
      </c>
      <c r="D45" s="25">
        <v>0.23958333333333334</v>
      </c>
      <c r="E45" s="31">
        <f t="shared" si="559"/>
        <v>2.65</v>
      </c>
      <c r="F45" s="25">
        <v>0.23958333333333334</v>
      </c>
      <c r="G45" s="31">
        <f t="shared" si="560"/>
        <v>2.65</v>
      </c>
      <c r="H45" s="25">
        <v>0.23958333333333334</v>
      </c>
      <c r="I45" s="31">
        <f t="shared" si="561"/>
        <v>2.65</v>
      </c>
      <c r="J45" s="25">
        <v>0.23958333333333334</v>
      </c>
      <c r="K45" s="31">
        <f t="shared" si="562"/>
        <v>2.65</v>
      </c>
      <c r="L45" s="25">
        <v>0.23958333333333334</v>
      </c>
      <c r="M45" s="31">
        <f t="shared" si="563"/>
        <v>2.65</v>
      </c>
      <c r="N45" s="25">
        <v>0.23958333333333334</v>
      </c>
      <c r="O45" s="31">
        <f t="shared" si="564"/>
        <v>2.65</v>
      </c>
      <c r="P45" s="25">
        <v>0.23958333333333334</v>
      </c>
      <c r="Q45" s="31">
        <f t="shared" si="565"/>
        <v>2.65</v>
      </c>
      <c r="R45" s="25">
        <v>0.23958333333333334</v>
      </c>
      <c r="S45" s="31">
        <f t="shared" si="566"/>
        <v>2.65</v>
      </c>
      <c r="T45" s="25">
        <v>0.23958333333333334</v>
      </c>
      <c r="U45" s="31">
        <f t="shared" si="567"/>
        <v>2.65</v>
      </c>
      <c r="V45" s="25">
        <v>0.23958333333333334</v>
      </c>
      <c r="W45" s="31">
        <f t="shared" si="568"/>
        <v>2.65</v>
      </c>
      <c r="X45" s="25">
        <v>0.23958333333333334</v>
      </c>
      <c r="Y45" s="31">
        <f t="shared" si="569"/>
        <v>2.65</v>
      </c>
      <c r="Z45" s="25">
        <v>0.23958333333333334</v>
      </c>
      <c r="AA45" s="31">
        <f t="shared" si="570"/>
        <v>2.65</v>
      </c>
      <c r="AB45" s="25">
        <v>0.23958333333333334</v>
      </c>
      <c r="AC45" s="31">
        <f t="shared" si="571"/>
        <v>2.65</v>
      </c>
      <c r="AD45" s="25">
        <v>0.23958333333333334</v>
      </c>
      <c r="AE45" s="31">
        <f t="shared" si="572"/>
        <v>2.65</v>
      </c>
      <c r="AF45" s="25">
        <v>0.23958333333333334</v>
      </c>
      <c r="AG45" s="31">
        <f t="shared" si="573"/>
        <v>2.65</v>
      </c>
      <c r="AH45" s="25">
        <v>0.23958333333333334</v>
      </c>
      <c r="AI45" s="31">
        <f t="shared" si="574"/>
        <v>2.65</v>
      </c>
      <c r="AJ45" s="25">
        <v>0.23958333333333334</v>
      </c>
      <c r="AK45" s="31">
        <f t="shared" si="575"/>
        <v>2.65</v>
      </c>
      <c r="AL45" s="25">
        <v>0.23958333333333334</v>
      </c>
      <c r="AM45" s="31">
        <f t="shared" si="576"/>
        <v>2.65</v>
      </c>
      <c r="AN45" s="25">
        <v>0.23958333333333334</v>
      </c>
      <c r="AO45" s="31">
        <f t="shared" si="577"/>
        <v>2.65</v>
      </c>
      <c r="AP45" s="25">
        <v>0.23958333333333334</v>
      </c>
      <c r="AQ45" s="31">
        <f t="shared" si="578"/>
        <v>2.65</v>
      </c>
      <c r="AR45" s="25">
        <v>0.23958333333333334</v>
      </c>
      <c r="AS45" s="31">
        <f t="shared" si="579"/>
        <v>2.65</v>
      </c>
      <c r="AT45" s="25">
        <v>0.23958333333333334</v>
      </c>
      <c r="AU45" s="31">
        <f t="shared" si="580"/>
        <v>2.65</v>
      </c>
      <c r="AV45" s="25">
        <v>0.23958333333333334</v>
      </c>
      <c r="AW45" s="31">
        <f t="shared" si="581"/>
        <v>2.65</v>
      </c>
      <c r="AX45" s="25">
        <v>0.23958333333333334</v>
      </c>
      <c r="AY45" s="31">
        <f t="shared" si="582"/>
        <v>2.65</v>
      </c>
      <c r="AZ45" s="25">
        <v>0.23958333333333334</v>
      </c>
      <c r="BA45" s="31">
        <f t="shared" si="583"/>
        <v>2.65</v>
      </c>
      <c r="BB45" s="25">
        <v>0.23958333333333334</v>
      </c>
      <c r="BC45" s="31">
        <f t="shared" si="584"/>
        <v>2.65</v>
      </c>
      <c r="BD45" s="25">
        <v>0.23958333333333334</v>
      </c>
      <c r="BE45" s="31">
        <f t="shared" si="585"/>
        <v>2.65</v>
      </c>
      <c r="BF45" s="25">
        <v>0.23958333333333334</v>
      </c>
      <c r="BG45" s="31">
        <f t="shared" si="586"/>
        <v>2.65</v>
      </c>
      <c r="BH45" s="25">
        <v>0.23958333333333334</v>
      </c>
      <c r="BI45" s="31">
        <f t="shared" si="587"/>
        <v>2.65</v>
      </c>
      <c r="BJ45" s="25"/>
      <c r="BK45" s="16"/>
      <c r="BL45" s="46">
        <f t="shared" ref="BL45:BL49" si="588">IFERROR(SUMPRODUCT((MOD(COLUMN(B45:BK45),2)=0)*(B45:BK45)),"")</f>
        <v>7.1874999999999973</v>
      </c>
      <c r="BM45" s="47">
        <f t="shared" ref="BM45:BM49" si="589">IFERROR(SUMPRODUCT((MOD(COLUMN(B45:BK45),2)&lt;&gt;0)*(B45:BK45)),"")</f>
        <v>79.500000000000014</v>
      </c>
    </row>
    <row r="46" spans="1:65">
      <c r="A46" s="20" t="s">
        <v>34</v>
      </c>
      <c r="B46" s="25">
        <v>0.25694444444444448</v>
      </c>
      <c r="C46" s="31">
        <f t="shared" si="558"/>
        <v>2.65</v>
      </c>
      <c r="D46" s="25">
        <v>0.25694444444444448</v>
      </c>
      <c r="E46" s="31">
        <f t="shared" si="559"/>
        <v>2.65</v>
      </c>
      <c r="F46" s="25">
        <v>0.25694444444444448</v>
      </c>
      <c r="G46" s="31">
        <f t="shared" si="560"/>
        <v>2.65</v>
      </c>
      <c r="H46" s="25">
        <v>0.25694444444444448</v>
      </c>
      <c r="I46" s="31">
        <f t="shared" si="561"/>
        <v>2.65</v>
      </c>
      <c r="J46" s="25">
        <v>0.25694444444444448</v>
      </c>
      <c r="K46" s="31">
        <f t="shared" si="562"/>
        <v>2.65</v>
      </c>
      <c r="L46" s="25">
        <v>0.25694444444444448</v>
      </c>
      <c r="M46" s="31">
        <f t="shared" si="563"/>
        <v>2.65</v>
      </c>
      <c r="N46" s="25">
        <v>0.25694444444444448</v>
      </c>
      <c r="O46" s="31">
        <f t="shared" si="564"/>
        <v>2.65</v>
      </c>
      <c r="P46" s="25">
        <v>0.25694444444444448</v>
      </c>
      <c r="Q46" s="31">
        <f t="shared" si="565"/>
        <v>2.65</v>
      </c>
      <c r="R46" s="25">
        <v>0.25694444444444448</v>
      </c>
      <c r="S46" s="31">
        <f t="shared" si="566"/>
        <v>2.65</v>
      </c>
      <c r="T46" s="25">
        <v>0.25694444444444448</v>
      </c>
      <c r="U46" s="31">
        <f t="shared" si="567"/>
        <v>2.65</v>
      </c>
      <c r="V46" s="25">
        <v>0.25694444444444448</v>
      </c>
      <c r="W46" s="31">
        <f t="shared" si="568"/>
        <v>2.65</v>
      </c>
      <c r="X46" s="25">
        <v>0.25694444444444448</v>
      </c>
      <c r="Y46" s="31">
        <f t="shared" si="569"/>
        <v>2.65</v>
      </c>
      <c r="Z46" s="25">
        <v>0.25694444444444448</v>
      </c>
      <c r="AA46" s="31">
        <f t="shared" si="570"/>
        <v>2.65</v>
      </c>
      <c r="AB46" s="25">
        <v>0.25694444444444448</v>
      </c>
      <c r="AC46" s="31">
        <f t="shared" si="571"/>
        <v>2.65</v>
      </c>
      <c r="AD46" s="25">
        <v>0.25694444444444448</v>
      </c>
      <c r="AE46" s="31">
        <f t="shared" si="572"/>
        <v>2.65</v>
      </c>
      <c r="AF46" s="25">
        <v>0.25694444444444448</v>
      </c>
      <c r="AG46" s="31">
        <f t="shared" si="573"/>
        <v>2.65</v>
      </c>
      <c r="AH46" s="25">
        <v>0.25694444444444448</v>
      </c>
      <c r="AI46" s="31">
        <f t="shared" si="574"/>
        <v>2.65</v>
      </c>
      <c r="AJ46" s="25">
        <v>0.25694444444444448</v>
      </c>
      <c r="AK46" s="31">
        <f t="shared" si="575"/>
        <v>2.65</v>
      </c>
      <c r="AL46" s="25">
        <v>0.25694444444444448</v>
      </c>
      <c r="AM46" s="31">
        <f t="shared" si="576"/>
        <v>2.65</v>
      </c>
      <c r="AN46" s="25">
        <v>0.25694444444444448</v>
      </c>
      <c r="AO46" s="31">
        <f t="shared" si="577"/>
        <v>2.65</v>
      </c>
      <c r="AP46" s="25">
        <v>0.25694444444444448</v>
      </c>
      <c r="AQ46" s="31">
        <f t="shared" si="578"/>
        <v>2.65</v>
      </c>
      <c r="AR46" s="25">
        <v>0.25694444444444448</v>
      </c>
      <c r="AS46" s="31">
        <f t="shared" si="579"/>
        <v>2.65</v>
      </c>
      <c r="AT46" s="25">
        <v>0.25694444444444448</v>
      </c>
      <c r="AU46" s="31">
        <f t="shared" si="580"/>
        <v>2.65</v>
      </c>
      <c r="AV46" s="25">
        <v>0.25694444444444448</v>
      </c>
      <c r="AW46" s="31">
        <f t="shared" si="581"/>
        <v>2.65</v>
      </c>
      <c r="AX46" s="25">
        <v>0.25694444444444448</v>
      </c>
      <c r="AY46" s="31">
        <f t="shared" si="582"/>
        <v>2.65</v>
      </c>
      <c r="AZ46" s="25">
        <v>0.25694444444444448</v>
      </c>
      <c r="BA46" s="31">
        <f t="shared" si="583"/>
        <v>2.65</v>
      </c>
      <c r="BB46" s="25">
        <v>0.25694444444444448</v>
      </c>
      <c r="BC46" s="31">
        <f t="shared" si="584"/>
        <v>2.65</v>
      </c>
      <c r="BD46" s="25">
        <v>0.25694444444444448</v>
      </c>
      <c r="BE46" s="31">
        <f t="shared" si="585"/>
        <v>2.65</v>
      </c>
      <c r="BF46" s="25">
        <v>0.25694444444444448</v>
      </c>
      <c r="BG46" s="31">
        <f t="shared" si="586"/>
        <v>2.65</v>
      </c>
      <c r="BH46" s="25">
        <v>0.25694444444444448</v>
      </c>
      <c r="BI46" s="31">
        <f t="shared" si="587"/>
        <v>2.65</v>
      </c>
      <c r="BJ46" s="25"/>
      <c r="BK46" s="16"/>
      <c r="BL46" s="46">
        <f t="shared" si="588"/>
        <v>7.7083333333333375</v>
      </c>
      <c r="BM46" s="47">
        <f t="shared" si="589"/>
        <v>79.500000000000014</v>
      </c>
    </row>
    <row r="47" spans="1:65">
      <c r="A47" s="20" t="s">
        <v>35</v>
      </c>
      <c r="B47" s="25">
        <v>0.34722222222222227</v>
      </c>
      <c r="C47" s="31">
        <f t="shared" si="558"/>
        <v>2.99</v>
      </c>
      <c r="D47" s="25">
        <v>0.34722222222222227</v>
      </c>
      <c r="E47" s="31">
        <f t="shared" si="559"/>
        <v>2.99</v>
      </c>
      <c r="F47" s="25">
        <v>0.34722222222222227</v>
      </c>
      <c r="G47" s="31">
        <f t="shared" si="560"/>
        <v>2.99</v>
      </c>
      <c r="H47" s="25">
        <v>0.34722222222222227</v>
      </c>
      <c r="I47" s="31">
        <f t="shared" si="561"/>
        <v>2.99</v>
      </c>
      <c r="J47" s="25">
        <v>0.34722222222222227</v>
      </c>
      <c r="K47" s="31">
        <f t="shared" si="562"/>
        <v>2.99</v>
      </c>
      <c r="L47" s="25">
        <v>0.34722222222222227</v>
      </c>
      <c r="M47" s="31">
        <f t="shared" si="563"/>
        <v>2.99</v>
      </c>
      <c r="N47" s="25">
        <v>0.34722222222222227</v>
      </c>
      <c r="O47" s="31">
        <f t="shared" si="564"/>
        <v>2.99</v>
      </c>
      <c r="P47" s="25">
        <v>0.34722222222222227</v>
      </c>
      <c r="Q47" s="31">
        <f t="shared" si="565"/>
        <v>2.99</v>
      </c>
      <c r="R47" s="25">
        <v>0.34722222222222227</v>
      </c>
      <c r="S47" s="31">
        <f t="shared" si="566"/>
        <v>2.99</v>
      </c>
      <c r="T47" s="25">
        <v>0.34722222222222227</v>
      </c>
      <c r="U47" s="31">
        <f t="shared" si="567"/>
        <v>2.99</v>
      </c>
      <c r="V47" s="25">
        <v>0.34722222222222227</v>
      </c>
      <c r="W47" s="31">
        <f t="shared" si="568"/>
        <v>2.99</v>
      </c>
      <c r="X47" s="25">
        <v>0.34722222222222227</v>
      </c>
      <c r="Y47" s="31">
        <f t="shared" si="569"/>
        <v>2.99</v>
      </c>
      <c r="Z47" s="25">
        <v>0.34722222222222227</v>
      </c>
      <c r="AA47" s="31">
        <f t="shared" si="570"/>
        <v>2.99</v>
      </c>
      <c r="AB47" s="25">
        <v>0.34722222222222227</v>
      </c>
      <c r="AC47" s="31">
        <f t="shared" si="571"/>
        <v>2.99</v>
      </c>
      <c r="AD47" s="25">
        <v>0.34722222222222227</v>
      </c>
      <c r="AE47" s="31">
        <f t="shared" si="572"/>
        <v>2.99</v>
      </c>
      <c r="AF47" s="25">
        <v>0.34722222222222227</v>
      </c>
      <c r="AG47" s="31">
        <f t="shared" si="573"/>
        <v>2.99</v>
      </c>
      <c r="AH47" s="25">
        <v>0.34722222222222227</v>
      </c>
      <c r="AI47" s="31">
        <f t="shared" si="574"/>
        <v>2.99</v>
      </c>
      <c r="AJ47" s="25">
        <v>0.34722222222222227</v>
      </c>
      <c r="AK47" s="31">
        <f t="shared" si="575"/>
        <v>2.99</v>
      </c>
      <c r="AL47" s="25">
        <v>0.34722222222222227</v>
      </c>
      <c r="AM47" s="31">
        <f t="shared" si="576"/>
        <v>2.99</v>
      </c>
      <c r="AN47" s="25">
        <v>0.34722222222222227</v>
      </c>
      <c r="AO47" s="31">
        <f t="shared" si="577"/>
        <v>2.99</v>
      </c>
      <c r="AP47" s="25">
        <v>0.34722222222222227</v>
      </c>
      <c r="AQ47" s="31">
        <f t="shared" si="578"/>
        <v>2.99</v>
      </c>
      <c r="AR47" s="25">
        <v>0.34722222222222227</v>
      </c>
      <c r="AS47" s="31">
        <f t="shared" si="579"/>
        <v>2.99</v>
      </c>
      <c r="AT47" s="25">
        <v>0.34722222222222227</v>
      </c>
      <c r="AU47" s="31">
        <f t="shared" si="580"/>
        <v>2.99</v>
      </c>
      <c r="AV47" s="25">
        <v>0.34722222222222227</v>
      </c>
      <c r="AW47" s="31">
        <f t="shared" si="581"/>
        <v>2.99</v>
      </c>
      <c r="AX47" s="25">
        <v>0.34722222222222227</v>
      </c>
      <c r="AY47" s="31">
        <f t="shared" si="582"/>
        <v>2.99</v>
      </c>
      <c r="AZ47" s="25">
        <v>0.34722222222222227</v>
      </c>
      <c r="BA47" s="31">
        <f t="shared" si="583"/>
        <v>2.99</v>
      </c>
      <c r="BB47" s="25">
        <v>0.34722222222222227</v>
      </c>
      <c r="BC47" s="31">
        <f t="shared" si="584"/>
        <v>2.99</v>
      </c>
      <c r="BD47" s="25">
        <v>0.34722222222222227</v>
      </c>
      <c r="BE47" s="31">
        <f t="shared" si="585"/>
        <v>2.99</v>
      </c>
      <c r="BF47" s="25">
        <v>0.34722222222222227</v>
      </c>
      <c r="BG47" s="31">
        <f t="shared" si="586"/>
        <v>2.99</v>
      </c>
      <c r="BH47" s="25">
        <v>0.34722222222222227</v>
      </c>
      <c r="BI47" s="31">
        <f t="shared" si="587"/>
        <v>2.99</v>
      </c>
      <c r="BJ47" s="25"/>
      <c r="BK47" s="16"/>
      <c r="BL47" s="46">
        <f t="shared" si="588"/>
        <v>10.416666666666663</v>
      </c>
      <c r="BM47" s="47">
        <f t="shared" si="589"/>
        <v>89.699999999999989</v>
      </c>
    </row>
    <row r="48" spans="1:65">
      <c r="A48" s="20" t="s">
        <v>0</v>
      </c>
      <c r="B48" s="25">
        <v>0.4375</v>
      </c>
      <c r="C48" s="31">
        <f t="shared" si="558"/>
        <v>2.99</v>
      </c>
      <c r="D48" s="25">
        <v>0.4375</v>
      </c>
      <c r="E48" s="31">
        <f t="shared" si="559"/>
        <v>2.99</v>
      </c>
      <c r="F48" s="25">
        <v>0.4375</v>
      </c>
      <c r="G48" s="31">
        <f t="shared" si="560"/>
        <v>2.99</v>
      </c>
      <c r="H48" s="25">
        <v>0.4375</v>
      </c>
      <c r="I48" s="31">
        <f t="shared" si="561"/>
        <v>2.99</v>
      </c>
      <c r="J48" s="25">
        <v>0.4375</v>
      </c>
      <c r="K48" s="31">
        <f t="shared" si="562"/>
        <v>2.99</v>
      </c>
      <c r="L48" s="25">
        <v>0.4375</v>
      </c>
      <c r="M48" s="31">
        <f t="shared" si="563"/>
        <v>2.99</v>
      </c>
      <c r="N48" s="25">
        <v>0.4375</v>
      </c>
      <c r="O48" s="31">
        <f t="shared" si="564"/>
        <v>2.99</v>
      </c>
      <c r="P48" s="25">
        <v>0.4375</v>
      </c>
      <c r="Q48" s="31">
        <f t="shared" si="565"/>
        <v>2.99</v>
      </c>
      <c r="R48" s="25">
        <v>0.4375</v>
      </c>
      <c r="S48" s="31">
        <f t="shared" si="566"/>
        <v>2.99</v>
      </c>
      <c r="T48" s="25">
        <v>0.4375</v>
      </c>
      <c r="U48" s="31">
        <f t="shared" si="567"/>
        <v>2.99</v>
      </c>
      <c r="V48" s="25">
        <v>0.4375</v>
      </c>
      <c r="W48" s="31">
        <f t="shared" si="568"/>
        <v>2.99</v>
      </c>
      <c r="X48" s="25">
        <v>0.4375</v>
      </c>
      <c r="Y48" s="31">
        <f t="shared" si="569"/>
        <v>2.99</v>
      </c>
      <c r="Z48" s="25">
        <v>0.4375</v>
      </c>
      <c r="AA48" s="31">
        <f t="shared" si="570"/>
        <v>2.99</v>
      </c>
      <c r="AB48" s="25">
        <v>0.4375</v>
      </c>
      <c r="AC48" s="31">
        <f t="shared" si="571"/>
        <v>2.99</v>
      </c>
      <c r="AD48" s="25">
        <v>0.4375</v>
      </c>
      <c r="AE48" s="31">
        <f t="shared" si="572"/>
        <v>2.99</v>
      </c>
      <c r="AF48" s="25">
        <v>0.4375</v>
      </c>
      <c r="AG48" s="31">
        <f t="shared" si="573"/>
        <v>2.99</v>
      </c>
      <c r="AH48" s="25">
        <v>0.4375</v>
      </c>
      <c r="AI48" s="31">
        <f t="shared" si="574"/>
        <v>2.99</v>
      </c>
      <c r="AJ48" s="25">
        <v>0.4375</v>
      </c>
      <c r="AK48" s="31">
        <f t="shared" si="575"/>
        <v>2.99</v>
      </c>
      <c r="AL48" s="25">
        <v>0.4375</v>
      </c>
      <c r="AM48" s="31">
        <f t="shared" si="576"/>
        <v>2.99</v>
      </c>
      <c r="AN48" s="25">
        <v>0.4375</v>
      </c>
      <c r="AO48" s="31">
        <f t="shared" si="577"/>
        <v>2.99</v>
      </c>
      <c r="AP48" s="25">
        <v>0.4375</v>
      </c>
      <c r="AQ48" s="31">
        <f t="shared" si="578"/>
        <v>2.99</v>
      </c>
      <c r="AR48" s="25">
        <v>0.4375</v>
      </c>
      <c r="AS48" s="31">
        <f t="shared" si="579"/>
        <v>2.99</v>
      </c>
      <c r="AT48" s="25">
        <v>0.4375</v>
      </c>
      <c r="AU48" s="31">
        <f t="shared" si="580"/>
        <v>2.99</v>
      </c>
      <c r="AV48" s="25">
        <v>0.4375</v>
      </c>
      <c r="AW48" s="31">
        <f t="shared" si="581"/>
        <v>2.99</v>
      </c>
      <c r="AX48" s="25">
        <v>0.4375</v>
      </c>
      <c r="AY48" s="31">
        <f t="shared" si="582"/>
        <v>2.99</v>
      </c>
      <c r="AZ48" s="25">
        <v>0.4375</v>
      </c>
      <c r="BA48" s="31">
        <f t="shared" si="583"/>
        <v>2.99</v>
      </c>
      <c r="BB48" s="25">
        <v>0.4375</v>
      </c>
      <c r="BC48" s="31">
        <f t="shared" si="584"/>
        <v>2.99</v>
      </c>
      <c r="BD48" s="25">
        <v>0.4375</v>
      </c>
      <c r="BE48" s="31">
        <f t="shared" si="585"/>
        <v>2.99</v>
      </c>
      <c r="BF48" s="25">
        <v>0.4375</v>
      </c>
      <c r="BG48" s="31">
        <f t="shared" si="586"/>
        <v>2.99</v>
      </c>
      <c r="BH48" s="25">
        <v>0.4375</v>
      </c>
      <c r="BI48" s="31">
        <f t="shared" si="587"/>
        <v>2.99</v>
      </c>
      <c r="BJ48" s="25"/>
      <c r="BK48" s="16"/>
      <c r="BL48" s="46">
        <f t="shared" si="588"/>
        <v>13.125</v>
      </c>
      <c r="BM48" s="47">
        <f t="shared" si="589"/>
        <v>89.699999999999989</v>
      </c>
    </row>
    <row r="49" spans="1:65">
      <c r="A49" s="20"/>
      <c r="B49" s="25">
        <f>SUM(B44:B48)</f>
        <v>1.7048611111111112</v>
      </c>
      <c r="C49" s="21">
        <f>SUM(C44:C48)</f>
        <v>14.270000000000001</v>
      </c>
      <c r="D49" s="25">
        <f>SUM(D44:D48)</f>
        <v>1.7048611111111112</v>
      </c>
      <c r="E49" s="21">
        <f>SUM(E44:E48)</f>
        <v>14.270000000000001</v>
      </c>
      <c r="F49" s="25">
        <f t="shared" ref="F49" si="590">SUM(F44:F48)</f>
        <v>1.7048611111111112</v>
      </c>
      <c r="G49" s="21">
        <f t="shared" ref="G49" si="591">SUM(G44:G48)</f>
        <v>14.270000000000001</v>
      </c>
      <c r="H49" s="25">
        <f t="shared" ref="H49" si="592">SUM(H44:H48)</f>
        <v>1.7048611111111112</v>
      </c>
      <c r="I49" s="21">
        <f t="shared" ref="I49" si="593">SUM(I44:I48)</f>
        <v>14.270000000000001</v>
      </c>
      <c r="J49" s="25">
        <f t="shared" ref="J49" si="594">SUM(J44:J48)</f>
        <v>1.7048611111111112</v>
      </c>
      <c r="K49" s="21">
        <f t="shared" ref="K49" si="595">SUM(K44:K48)</f>
        <v>14.270000000000001</v>
      </c>
      <c r="L49" s="25">
        <f t="shared" ref="L49" si="596">SUM(L44:L48)</f>
        <v>1.7048611111111112</v>
      </c>
      <c r="M49" s="21">
        <f t="shared" ref="M49" si="597">SUM(M44:M48)</f>
        <v>14.270000000000001</v>
      </c>
      <c r="N49" s="25">
        <f t="shared" ref="N49" si="598">SUM(N44:N48)</f>
        <v>1.7048611111111112</v>
      </c>
      <c r="O49" s="21">
        <f t="shared" ref="O49" si="599">SUM(O44:O48)</f>
        <v>14.270000000000001</v>
      </c>
      <c r="P49" s="25">
        <f t="shared" ref="P49" si="600">SUM(P44:P48)</f>
        <v>1.7048611111111112</v>
      </c>
      <c r="Q49" s="21">
        <f t="shared" ref="Q49" si="601">SUM(Q44:Q48)</f>
        <v>14.270000000000001</v>
      </c>
      <c r="R49" s="25">
        <f t="shared" ref="R49" si="602">SUM(R44:R48)</f>
        <v>1.7048611111111112</v>
      </c>
      <c r="S49" s="21">
        <f t="shared" ref="S49" si="603">SUM(S44:S48)</f>
        <v>14.270000000000001</v>
      </c>
      <c r="T49" s="25">
        <f t="shared" ref="T49" si="604">SUM(T44:T48)</f>
        <v>1.7048611111111112</v>
      </c>
      <c r="U49" s="21">
        <f t="shared" ref="U49" si="605">SUM(U44:U48)</f>
        <v>14.270000000000001</v>
      </c>
      <c r="V49" s="25">
        <f t="shared" ref="V49" si="606">SUM(V44:V48)</f>
        <v>1.7048611111111112</v>
      </c>
      <c r="W49" s="21">
        <f t="shared" ref="W49" si="607">SUM(W44:W48)</f>
        <v>14.270000000000001</v>
      </c>
      <c r="X49" s="25">
        <f t="shared" ref="X49" si="608">SUM(X44:X48)</f>
        <v>1.7048611111111112</v>
      </c>
      <c r="Y49" s="21">
        <f t="shared" ref="Y49" si="609">SUM(Y44:Y48)</f>
        <v>14.270000000000001</v>
      </c>
      <c r="Z49" s="25">
        <f t="shared" ref="Z49" si="610">SUM(Z44:Z48)</f>
        <v>1.7048611111111112</v>
      </c>
      <c r="AA49" s="21">
        <f t="shared" ref="AA49" si="611">SUM(AA44:AA48)</f>
        <v>14.270000000000001</v>
      </c>
      <c r="AB49" s="25">
        <f t="shared" ref="AB49" si="612">SUM(AB44:AB48)</f>
        <v>1.7048611111111112</v>
      </c>
      <c r="AC49" s="21">
        <f t="shared" ref="AC49" si="613">SUM(AC44:AC48)</f>
        <v>14.270000000000001</v>
      </c>
      <c r="AD49" s="25">
        <f t="shared" ref="AD49" si="614">SUM(AD44:AD48)</f>
        <v>1.7048611111111112</v>
      </c>
      <c r="AE49" s="21">
        <f t="shared" ref="AE49" si="615">SUM(AE44:AE48)</f>
        <v>14.270000000000001</v>
      </c>
      <c r="AF49" s="25">
        <f t="shared" ref="AF49" si="616">SUM(AF44:AF48)</f>
        <v>1.7048611111111112</v>
      </c>
      <c r="AG49" s="21">
        <f t="shared" ref="AG49" si="617">SUM(AG44:AG48)</f>
        <v>14.270000000000001</v>
      </c>
      <c r="AH49" s="25">
        <f t="shared" ref="AH49" si="618">SUM(AH44:AH48)</f>
        <v>1.7048611111111112</v>
      </c>
      <c r="AI49" s="21">
        <f t="shared" ref="AI49" si="619">SUM(AI44:AI48)</f>
        <v>14.270000000000001</v>
      </c>
      <c r="AJ49" s="25">
        <f t="shared" ref="AJ49" si="620">SUM(AJ44:AJ48)</f>
        <v>1.7048611111111112</v>
      </c>
      <c r="AK49" s="21">
        <f t="shared" ref="AK49" si="621">SUM(AK44:AK48)</f>
        <v>14.270000000000001</v>
      </c>
      <c r="AL49" s="25">
        <f t="shared" ref="AL49" si="622">SUM(AL44:AL48)</f>
        <v>1.7048611111111112</v>
      </c>
      <c r="AM49" s="21">
        <f t="shared" ref="AM49" si="623">SUM(AM44:AM48)</f>
        <v>14.270000000000001</v>
      </c>
      <c r="AN49" s="25">
        <f t="shared" ref="AN49" si="624">SUM(AN44:AN48)</f>
        <v>1.7048611111111112</v>
      </c>
      <c r="AO49" s="21">
        <f t="shared" ref="AO49" si="625">SUM(AO44:AO48)</f>
        <v>14.270000000000001</v>
      </c>
      <c r="AP49" s="25">
        <f t="shared" ref="AP49" si="626">SUM(AP44:AP48)</f>
        <v>1.7048611111111112</v>
      </c>
      <c r="AQ49" s="21">
        <f t="shared" ref="AQ49" si="627">SUM(AQ44:AQ48)</f>
        <v>14.270000000000001</v>
      </c>
      <c r="AR49" s="25">
        <f t="shared" ref="AR49" si="628">SUM(AR44:AR48)</f>
        <v>1.7048611111111112</v>
      </c>
      <c r="AS49" s="21">
        <f t="shared" ref="AS49" si="629">SUM(AS44:AS48)</f>
        <v>14.270000000000001</v>
      </c>
      <c r="AT49" s="25">
        <f t="shared" ref="AT49" si="630">SUM(AT44:AT48)</f>
        <v>1.7048611111111112</v>
      </c>
      <c r="AU49" s="21">
        <f t="shared" ref="AU49" si="631">SUM(AU44:AU48)</f>
        <v>14.270000000000001</v>
      </c>
      <c r="AV49" s="25">
        <f t="shared" ref="AV49" si="632">SUM(AV44:AV48)</f>
        <v>1.7048611111111112</v>
      </c>
      <c r="AW49" s="21">
        <f t="shared" ref="AW49" si="633">SUM(AW44:AW48)</f>
        <v>14.270000000000001</v>
      </c>
      <c r="AX49" s="25">
        <f t="shared" ref="AX49" si="634">SUM(AX44:AX48)</f>
        <v>1.7048611111111112</v>
      </c>
      <c r="AY49" s="21">
        <f t="shared" ref="AY49" si="635">SUM(AY44:AY48)</f>
        <v>14.270000000000001</v>
      </c>
      <c r="AZ49" s="25">
        <f t="shared" ref="AZ49" si="636">SUM(AZ44:AZ48)</f>
        <v>1.7048611111111112</v>
      </c>
      <c r="BA49" s="21">
        <f t="shared" ref="BA49" si="637">SUM(BA44:BA48)</f>
        <v>14.270000000000001</v>
      </c>
      <c r="BB49" s="25">
        <f t="shared" ref="BB49" si="638">SUM(BB44:BB48)</f>
        <v>1.7048611111111112</v>
      </c>
      <c r="BC49" s="21">
        <f t="shared" ref="BC49" si="639">SUM(BC44:BC48)</f>
        <v>14.270000000000001</v>
      </c>
      <c r="BD49" s="25">
        <f t="shared" ref="BD49" si="640">SUM(BD44:BD48)</f>
        <v>1.7048611111111112</v>
      </c>
      <c r="BE49" s="21">
        <f t="shared" ref="BE49" si="641">SUM(BE44:BE48)</f>
        <v>14.270000000000001</v>
      </c>
      <c r="BF49" s="25">
        <f t="shared" ref="BF49" si="642">SUM(BF44:BF48)</f>
        <v>1.7048611111111112</v>
      </c>
      <c r="BG49" s="21">
        <f t="shared" ref="BG49" si="643">SUM(BG44:BG48)</f>
        <v>14.270000000000001</v>
      </c>
      <c r="BH49" s="25">
        <f t="shared" ref="BH49" si="644">SUM(BH44:BH48)</f>
        <v>1.7048611111111112</v>
      </c>
      <c r="BI49" s="21">
        <f t="shared" ref="BI49:BJ49" si="645">SUM(BI44:BI48)</f>
        <v>14.270000000000001</v>
      </c>
      <c r="BJ49" s="25">
        <f t="shared" si="645"/>
        <v>0</v>
      </c>
      <c r="BK49" s="21">
        <f t="shared" ref="BK49" si="646">SUM(BK44:BK48)</f>
        <v>0</v>
      </c>
      <c r="BL49" s="46">
        <f t="shared" si="588"/>
        <v>51.145833333333364</v>
      </c>
      <c r="BM49" s="47">
        <f t="shared" si="589"/>
        <v>428.09999999999985</v>
      </c>
    </row>
    <row r="50" spans="1:65" ht="22.5">
      <c r="A50" s="39" t="s">
        <v>23</v>
      </c>
      <c r="B50" s="39"/>
      <c r="C50" s="39"/>
      <c r="D50" s="39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22"/>
      <c r="BM50" s="43"/>
    </row>
    <row r="51" spans="1:65" s="2" customFormat="1">
      <c r="A51" s="23"/>
      <c r="B51" s="37">
        <f>DATE($A$1,7,1)</f>
        <v>42552</v>
      </c>
      <c r="C51" s="37"/>
      <c r="D51" s="35">
        <f>B51+1</f>
        <v>42553</v>
      </c>
      <c r="E51" s="36"/>
      <c r="F51" s="35">
        <f t="shared" ref="F51" si="647">D51+1</f>
        <v>42554</v>
      </c>
      <c r="G51" s="36"/>
      <c r="H51" s="35">
        <f t="shared" ref="H51" si="648">F51+1</f>
        <v>42555</v>
      </c>
      <c r="I51" s="36"/>
      <c r="J51" s="35">
        <f t="shared" ref="J51" si="649">H51+1</f>
        <v>42556</v>
      </c>
      <c r="K51" s="36"/>
      <c r="L51" s="35">
        <f t="shared" ref="L51" si="650">J51+1</f>
        <v>42557</v>
      </c>
      <c r="M51" s="36"/>
      <c r="N51" s="35">
        <f t="shared" ref="N51" si="651">L51+1</f>
        <v>42558</v>
      </c>
      <c r="O51" s="36"/>
      <c r="P51" s="35">
        <f t="shared" ref="P51" si="652">N51+1</f>
        <v>42559</v>
      </c>
      <c r="Q51" s="36"/>
      <c r="R51" s="35">
        <f t="shared" ref="R51" si="653">P51+1</f>
        <v>42560</v>
      </c>
      <c r="S51" s="36"/>
      <c r="T51" s="35">
        <f t="shared" ref="T51" si="654">R51+1</f>
        <v>42561</v>
      </c>
      <c r="U51" s="36"/>
      <c r="V51" s="35">
        <f t="shared" ref="V51" si="655">T51+1</f>
        <v>42562</v>
      </c>
      <c r="W51" s="36"/>
      <c r="X51" s="35">
        <f t="shared" ref="X51" si="656">V51+1</f>
        <v>42563</v>
      </c>
      <c r="Y51" s="36"/>
      <c r="Z51" s="35">
        <f t="shared" ref="Z51" si="657">X51+1</f>
        <v>42564</v>
      </c>
      <c r="AA51" s="36"/>
      <c r="AB51" s="35">
        <f t="shared" ref="AB51" si="658">Z51+1</f>
        <v>42565</v>
      </c>
      <c r="AC51" s="36"/>
      <c r="AD51" s="35">
        <f t="shared" ref="AD51" si="659">AB51+1</f>
        <v>42566</v>
      </c>
      <c r="AE51" s="36"/>
      <c r="AF51" s="35">
        <f t="shared" ref="AF51" si="660">AD51+1</f>
        <v>42567</v>
      </c>
      <c r="AG51" s="36"/>
      <c r="AH51" s="35">
        <f t="shared" ref="AH51" si="661">AF51+1</f>
        <v>42568</v>
      </c>
      <c r="AI51" s="36"/>
      <c r="AJ51" s="35">
        <f t="shared" ref="AJ51" si="662">AH51+1</f>
        <v>42569</v>
      </c>
      <c r="AK51" s="36"/>
      <c r="AL51" s="35">
        <f t="shared" ref="AL51" si="663">AJ51+1</f>
        <v>42570</v>
      </c>
      <c r="AM51" s="36"/>
      <c r="AN51" s="35">
        <f t="shared" ref="AN51" si="664">AL51+1</f>
        <v>42571</v>
      </c>
      <c r="AO51" s="36"/>
      <c r="AP51" s="35">
        <f t="shared" ref="AP51" si="665">AN51+1</f>
        <v>42572</v>
      </c>
      <c r="AQ51" s="36"/>
      <c r="AR51" s="35">
        <f t="shared" ref="AR51" si="666">AP51+1</f>
        <v>42573</v>
      </c>
      <c r="AS51" s="36"/>
      <c r="AT51" s="35">
        <f t="shared" ref="AT51" si="667">AR51+1</f>
        <v>42574</v>
      </c>
      <c r="AU51" s="36"/>
      <c r="AV51" s="35">
        <f t="shared" ref="AV51" si="668">AT51+1</f>
        <v>42575</v>
      </c>
      <c r="AW51" s="36"/>
      <c r="AX51" s="35">
        <f t="shared" ref="AX51" si="669">AV51+1</f>
        <v>42576</v>
      </c>
      <c r="AY51" s="36"/>
      <c r="AZ51" s="35">
        <f t="shared" ref="AZ51" si="670">AX51+1</f>
        <v>42577</v>
      </c>
      <c r="BA51" s="36"/>
      <c r="BB51" s="35">
        <f t="shared" ref="BB51" si="671">AZ51+1</f>
        <v>42578</v>
      </c>
      <c r="BC51" s="36"/>
      <c r="BD51" s="35">
        <f t="shared" ref="BD51" si="672">BB51+1</f>
        <v>42579</v>
      </c>
      <c r="BE51" s="36"/>
      <c r="BF51" s="35">
        <f t="shared" ref="BF51" si="673">BD51+1</f>
        <v>42580</v>
      </c>
      <c r="BG51" s="36"/>
      <c r="BH51" s="35">
        <f t="shared" ref="BH51" si="674">BF51+1</f>
        <v>42581</v>
      </c>
      <c r="BI51" s="36"/>
      <c r="BJ51" s="35">
        <f t="shared" ref="BJ51" si="675">BH51+1</f>
        <v>42582</v>
      </c>
      <c r="BK51" s="36"/>
      <c r="BL51" s="45" t="s">
        <v>29</v>
      </c>
      <c r="BM51" s="45" t="s">
        <v>30</v>
      </c>
    </row>
    <row r="52" spans="1:65">
      <c r="A52" s="20" t="s">
        <v>32</v>
      </c>
      <c r="B52" s="25">
        <v>0.22916666666666666</v>
      </c>
      <c r="C52" s="31">
        <f t="shared" ref="C52:C56" si="676">IF(B52="","",IF(B52*24&gt;8,2.99,2.65))</f>
        <v>2.65</v>
      </c>
      <c r="D52" s="25">
        <v>0.22916666666666666</v>
      </c>
      <c r="E52" s="31">
        <f t="shared" ref="E52:E56" si="677">IF(D52="","",IF(D52*24&gt;8,2.99,2.65))</f>
        <v>2.65</v>
      </c>
      <c r="F52" s="25">
        <v>0.22916666666666666</v>
      </c>
      <c r="G52" s="31">
        <f t="shared" ref="G52:G56" si="678">IF(F52="","",IF(F52*24&gt;8,2.99,2.65))</f>
        <v>2.65</v>
      </c>
      <c r="H52" s="25">
        <v>0.22916666666666666</v>
      </c>
      <c r="I52" s="31">
        <f t="shared" ref="I52:I56" si="679">IF(H52="","",IF(H52*24&gt;8,2.99,2.65))</f>
        <v>2.65</v>
      </c>
      <c r="J52" s="25">
        <v>0.22916666666666666</v>
      </c>
      <c r="K52" s="31">
        <f t="shared" ref="K52:K56" si="680">IF(J52="","",IF(J52*24&gt;8,2.99,2.65))</f>
        <v>2.65</v>
      </c>
      <c r="L52" s="25">
        <v>0.22916666666666666</v>
      </c>
      <c r="M52" s="31">
        <f t="shared" ref="M52:M56" si="681">IF(L52="","",IF(L52*24&gt;8,2.99,2.65))</f>
        <v>2.65</v>
      </c>
      <c r="N52" s="25">
        <v>0.22916666666666666</v>
      </c>
      <c r="O52" s="31">
        <f t="shared" ref="O52:O56" si="682">IF(N52="","",IF(N52*24&gt;8,2.99,2.65))</f>
        <v>2.65</v>
      </c>
      <c r="P52" s="25">
        <v>0.22916666666666666</v>
      </c>
      <c r="Q52" s="31">
        <f t="shared" ref="Q52:Q56" si="683">IF(P52="","",IF(P52*24&gt;8,2.99,2.65))</f>
        <v>2.65</v>
      </c>
      <c r="R52" s="25">
        <v>0.22916666666666666</v>
      </c>
      <c r="S52" s="31">
        <f t="shared" ref="S52:S56" si="684">IF(R52="","",IF(R52*24&gt;8,2.99,2.65))</f>
        <v>2.65</v>
      </c>
      <c r="T52" s="25">
        <v>0.22916666666666666</v>
      </c>
      <c r="U52" s="31">
        <f t="shared" ref="U52:U56" si="685">IF(T52="","",IF(T52*24&gt;8,2.99,2.65))</f>
        <v>2.65</v>
      </c>
      <c r="V52" s="25">
        <v>0.22916666666666666</v>
      </c>
      <c r="W52" s="31">
        <f t="shared" ref="W52:W56" si="686">IF(V52="","",IF(V52*24&gt;8,2.99,2.65))</f>
        <v>2.65</v>
      </c>
      <c r="X52" s="25">
        <v>0.22916666666666666</v>
      </c>
      <c r="Y52" s="31">
        <f t="shared" ref="Y52:Y56" si="687">IF(X52="","",IF(X52*24&gt;8,2.99,2.65))</f>
        <v>2.65</v>
      </c>
      <c r="Z52" s="25">
        <v>0.22916666666666666</v>
      </c>
      <c r="AA52" s="31">
        <f t="shared" ref="AA52:AA56" si="688">IF(Z52="","",IF(Z52*24&gt;8,2.99,2.65))</f>
        <v>2.65</v>
      </c>
      <c r="AB52" s="25">
        <v>0.22916666666666666</v>
      </c>
      <c r="AC52" s="31">
        <f t="shared" ref="AC52:AC56" si="689">IF(AB52="","",IF(AB52*24&gt;8,2.99,2.65))</f>
        <v>2.65</v>
      </c>
      <c r="AD52" s="25">
        <v>0.22916666666666666</v>
      </c>
      <c r="AE52" s="31">
        <f t="shared" ref="AE52:AE56" si="690">IF(AD52="","",IF(AD52*24&gt;8,2.99,2.65))</f>
        <v>2.65</v>
      </c>
      <c r="AF52" s="25">
        <v>0.22916666666666666</v>
      </c>
      <c r="AG52" s="31">
        <f t="shared" ref="AG52:AG56" si="691">IF(AF52="","",IF(AF52*24&gt;8,2.99,2.65))</f>
        <v>2.65</v>
      </c>
      <c r="AH52" s="25">
        <v>0.22916666666666666</v>
      </c>
      <c r="AI52" s="31">
        <f t="shared" ref="AI52:AI56" si="692">IF(AH52="","",IF(AH52*24&gt;8,2.99,2.65))</f>
        <v>2.65</v>
      </c>
      <c r="AJ52" s="25">
        <v>0.22916666666666666</v>
      </c>
      <c r="AK52" s="31">
        <f t="shared" ref="AK52:AK56" si="693">IF(AJ52="","",IF(AJ52*24&gt;8,2.99,2.65))</f>
        <v>2.65</v>
      </c>
      <c r="AL52" s="25">
        <v>0.22916666666666666</v>
      </c>
      <c r="AM52" s="31">
        <f t="shared" ref="AM52:AM56" si="694">IF(AL52="","",IF(AL52*24&gt;8,2.99,2.65))</f>
        <v>2.65</v>
      </c>
      <c r="AN52" s="25">
        <v>0.22916666666666666</v>
      </c>
      <c r="AO52" s="31">
        <f t="shared" ref="AO52:AO56" si="695">IF(AN52="","",IF(AN52*24&gt;8,2.99,2.65))</f>
        <v>2.65</v>
      </c>
      <c r="AP52" s="25">
        <v>0.22916666666666666</v>
      </c>
      <c r="AQ52" s="31">
        <f t="shared" ref="AQ52:AQ56" si="696">IF(AP52="","",IF(AP52*24&gt;8,2.99,2.65))</f>
        <v>2.65</v>
      </c>
      <c r="AR52" s="25">
        <v>0.22916666666666666</v>
      </c>
      <c r="AS52" s="31">
        <f t="shared" ref="AS52:AS56" si="697">IF(AR52="","",IF(AR52*24&gt;8,2.99,2.65))</f>
        <v>2.65</v>
      </c>
      <c r="AT52" s="25">
        <v>0.22916666666666666</v>
      </c>
      <c r="AU52" s="31">
        <f t="shared" ref="AU52:AU56" si="698">IF(AT52="","",IF(AT52*24&gt;8,2.99,2.65))</f>
        <v>2.65</v>
      </c>
      <c r="AV52" s="25">
        <v>0.22916666666666666</v>
      </c>
      <c r="AW52" s="31">
        <f t="shared" ref="AW52:AW56" si="699">IF(AV52="","",IF(AV52*24&gt;8,2.99,2.65))</f>
        <v>2.65</v>
      </c>
      <c r="AX52" s="25">
        <v>0.22916666666666666</v>
      </c>
      <c r="AY52" s="31">
        <f t="shared" ref="AY52:AY56" si="700">IF(AX52="","",IF(AX52*24&gt;8,2.99,2.65))</f>
        <v>2.65</v>
      </c>
      <c r="AZ52" s="25">
        <v>0.22916666666666666</v>
      </c>
      <c r="BA52" s="31">
        <f t="shared" ref="BA52:BA56" si="701">IF(AZ52="","",IF(AZ52*24&gt;8,2.99,2.65))</f>
        <v>2.65</v>
      </c>
      <c r="BB52" s="25">
        <v>0.22916666666666666</v>
      </c>
      <c r="BC52" s="31">
        <f t="shared" ref="BC52:BC56" si="702">IF(BB52="","",IF(BB52*24&gt;8,2.99,2.65))</f>
        <v>2.65</v>
      </c>
      <c r="BD52" s="25">
        <v>0.22916666666666666</v>
      </c>
      <c r="BE52" s="31">
        <f t="shared" ref="BE52:BE56" si="703">IF(BD52="","",IF(BD52*24&gt;8,2.99,2.65))</f>
        <v>2.65</v>
      </c>
      <c r="BF52" s="25">
        <v>0.22916666666666666</v>
      </c>
      <c r="BG52" s="31">
        <f t="shared" ref="BG52:BG56" si="704">IF(BF52="","",IF(BF52*24&gt;8,2.99,2.65))</f>
        <v>2.65</v>
      </c>
      <c r="BH52" s="25">
        <v>0.22916666666666666</v>
      </c>
      <c r="BI52" s="31">
        <f t="shared" ref="BI52:BI56" si="705">IF(BH52="","",IF(BH52*24&gt;8,2.99,2.65))</f>
        <v>2.65</v>
      </c>
      <c r="BJ52" s="25">
        <v>0.22916666666666666</v>
      </c>
      <c r="BK52" s="31">
        <f t="shared" ref="BK52:BK56" si="706">IF(BJ52="","",IF(BJ52*24&gt;8,2.99,2.65))</f>
        <v>2.65</v>
      </c>
      <c r="BL52" s="46">
        <f>IFERROR(SUMPRODUCT((MOD(COLUMN(B52:BK52),2)=0)*(B52:BK52)),"")</f>
        <v>7.1041666666666696</v>
      </c>
      <c r="BM52" s="47">
        <f>IFERROR(SUMPRODUCT((MOD(COLUMN(B52:BK52),2)&lt;&gt;0)*(B52:BK52)),"")</f>
        <v>82.15000000000002</v>
      </c>
    </row>
    <row r="53" spans="1:65">
      <c r="A53" s="20" t="s">
        <v>33</v>
      </c>
      <c r="B53" s="25">
        <v>0.41666666666666669</v>
      </c>
      <c r="C53" s="31">
        <f t="shared" si="676"/>
        <v>2.99</v>
      </c>
      <c r="D53" s="25">
        <v>0.41666666666666669</v>
      </c>
      <c r="E53" s="31">
        <f t="shared" si="677"/>
        <v>2.99</v>
      </c>
      <c r="F53" s="25">
        <v>0.41666666666666669</v>
      </c>
      <c r="G53" s="31">
        <f t="shared" si="678"/>
        <v>2.99</v>
      </c>
      <c r="H53" s="25">
        <v>0.41666666666666669</v>
      </c>
      <c r="I53" s="31">
        <f t="shared" si="679"/>
        <v>2.99</v>
      </c>
      <c r="J53" s="25">
        <v>0.41666666666666669</v>
      </c>
      <c r="K53" s="31">
        <f t="shared" si="680"/>
        <v>2.99</v>
      </c>
      <c r="L53" s="25">
        <v>0.41666666666666669</v>
      </c>
      <c r="M53" s="31">
        <f t="shared" si="681"/>
        <v>2.99</v>
      </c>
      <c r="N53" s="25">
        <v>0.41666666666666669</v>
      </c>
      <c r="O53" s="31">
        <f t="shared" si="682"/>
        <v>2.99</v>
      </c>
      <c r="P53" s="25">
        <v>0.41666666666666669</v>
      </c>
      <c r="Q53" s="31">
        <f t="shared" si="683"/>
        <v>2.99</v>
      </c>
      <c r="R53" s="25">
        <v>0.41666666666666669</v>
      </c>
      <c r="S53" s="31">
        <f t="shared" si="684"/>
        <v>2.99</v>
      </c>
      <c r="T53" s="25">
        <v>0.41666666666666669</v>
      </c>
      <c r="U53" s="31">
        <f t="shared" si="685"/>
        <v>2.99</v>
      </c>
      <c r="V53" s="25">
        <v>0.41666666666666669</v>
      </c>
      <c r="W53" s="31">
        <f t="shared" si="686"/>
        <v>2.99</v>
      </c>
      <c r="X53" s="25">
        <v>0.41666666666666669</v>
      </c>
      <c r="Y53" s="31">
        <f t="shared" si="687"/>
        <v>2.99</v>
      </c>
      <c r="Z53" s="25">
        <v>0.41666666666666669</v>
      </c>
      <c r="AA53" s="31">
        <f t="shared" si="688"/>
        <v>2.99</v>
      </c>
      <c r="AB53" s="25">
        <v>0.41666666666666669</v>
      </c>
      <c r="AC53" s="31">
        <f t="shared" si="689"/>
        <v>2.99</v>
      </c>
      <c r="AD53" s="25">
        <v>0.41666666666666669</v>
      </c>
      <c r="AE53" s="31">
        <f t="shared" si="690"/>
        <v>2.99</v>
      </c>
      <c r="AF53" s="25">
        <v>0.41666666666666669</v>
      </c>
      <c r="AG53" s="31">
        <f t="shared" si="691"/>
        <v>2.99</v>
      </c>
      <c r="AH53" s="25">
        <v>0.41666666666666669</v>
      </c>
      <c r="AI53" s="31">
        <f t="shared" si="692"/>
        <v>2.99</v>
      </c>
      <c r="AJ53" s="25">
        <v>0.41666666666666669</v>
      </c>
      <c r="AK53" s="31">
        <f t="shared" si="693"/>
        <v>2.99</v>
      </c>
      <c r="AL53" s="25">
        <v>0.41666666666666669</v>
      </c>
      <c r="AM53" s="31">
        <f t="shared" si="694"/>
        <v>2.99</v>
      </c>
      <c r="AN53" s="25">
        <v>0.41666666666666669</v>
      </c>
      <c r="AO53" s="31">
        <f t="shared" si="695"/>
        <v>2.99</v>
      </c>
      <c r="AP53" s="25">
        <v>0.41666666666666669</v>
      </c>
      <c r="AQ53" s="31">
        <f t="shared" si="696"/>
        <v>2.99</v>
      </c>
      <c r="AR53" s="25">
        <v>0.41666666666666669</v>
      </c>
      <c r="AS53" s="31">
        <f t="shared" si="697"/>
        <v>2.99</v>
      </c>
      <c r="AT53" s="25">
        <v>0.41666666666666669</v>
      </c>
      <c r="AU53" s="31">
        <f t="shared" si="698"/>
        <v>2.99</v>
      </c>
      <c r="AV53" s="25">
        <v>0.41666666666666669</v>
      </c>
      <c r="AW53" s="31">
        <f t="shared" si="699"/>
        <v>2.99</v>
      </c>
      <c r="AX53" s="25">
        <v>0.41666666666666669</v>
      </c>
      <c r="AY53" s="31">
        <f t="shared" si="700"/>
        <v>2.99</v>
      </c>
      <c r="AZ53" s="25">
        <v>0.41666666666666669</v>
      </c>
      <c r="BA53" s="31">
        <f t="shared" si="701"/>
        <v>2.99</v>
      </c>
      <c r="BB53" s="25">
        <v>0.41666666666666669</v>
      </c>
      <c r="BC53" s="31">
        <f t="shared" si="702"/>
        <v>2.99</v>
      </c>
      <c r="BD53" s="25">
        <v>0.41666666666666669</v>
      </c>
      <c r="BE53" s="31">
        <f t="shared" si="703"/>
        <v>2.99</v>
      </c>
      <c r="BF53" s="25">
        <v>0.41666666666666669</v>
      </c>
      <c r="BG53" s="31">
        <f t="shared" si="704"/>
        <v>2.99</v>
      </c>
      <c r="BH53" s="25">
        <v>0.41666666666666669</v>
      </c>
      <c r="BI53" s="31">
        <f t="shared" si="705"/>
        <v>2.99</v>
      </c>
      <c r="BJ53" s="25">
        <v>0.41666666666666669</v>
      </c>
      <c r="BK53" s="31">
        <f t="shared" si="706"/>
        <v>2.99</v>
      </c>
      <c r="BL53" s="46">
        <f t="shared" ref="BL53:BL57" si="707">IFERROR(SUMPRODUCT((MOD(COLUMN(B53:BK53),2)=0)*(B53:BK53)),"")</f>
        <v>12.916666666666663</v>
      </c>
      <c r="BM53" s="47">
        <f t="shared" ref="BM53:BM57" si="708">IFERROR(SUMPRODUCT((MOD(COLUMN(B53:BK53),2)&lt;&gt;0)*(B53:BK53)),"")</f>
        <v>92.689999999999984</v>
      </c>
    </row>
    <row r="54" spans="1:65">
      <c r="A54" s="20" t="s">
        <v>34</v>
      </c>
      <c r="B54" s="25">
        <v>0.24652777777777779</v>
      </c>
      <c r="C54" s="31">
        <f t="shared" si="676"/>
        <v>2.65</v>
      </c>
      <c r="D54" s="25">
        <v>0.24652777777777779</v>
      </c>
      <c r="E54" s="31">
        <f t="shared" si="677"/>
        <v>2.65</v>
      </c>
      <c r="F54" s="25">
        <v>0.24652777777777779</v>
      </c>
      <c r="G54" s="31">
        <f t="shared" si="678"/>
        <v>2.65</v>
      </c>
      <c r="H54" s="25">
        <v>0.24652777777777779</v>
      </c>
      <c r="I54" s="31">
        <f t="shared" si="679"/>
        <v>2.65</v>
      </c>
      <c r="J54" s="25">
        <v>0.24652777777777779</v>
      </c>
      <c r="K54" s="31">
        <f t="shared" si="680"/>
        <v>2.65</v>
      </c>
      <c r="L54" s="25">
        <v>0.24652777777777779</v>
      </c>
      <c r="M54" s="31">
        <f t="shared" si="681"/>
        <v>2.65</v>
      </c>
      <c r="N54" s="25">
        <v>0.24652777777777779</v>
      </c>
      <c r="O54" s="31">
        <f t="shared" si="682"/>
        <v>2.65</v>
      </c>
      <c r="P54" s="25">
        <v>0.24652777777777779</v>
      </c>
      <c r="Q54" s="31">
        <f t="shared" si="683"/>
        <v>2.65</v>
      </c>
      <c r="R54" s="25">
        <v>0.24652777777777779</v>
      </c>
      <c r="S54" s="31">
        <f t="shared" si="684"/>
        <v>2.65</v>
      </c>
      <c r="T54" s="25">
        <v>0.24652777777777779</v>
      </c>
      <c r="U54" s="31">
        <f t="shared" si="685"/>
        <v>2.65</v>
      </c>
      <c r="V54" s="25">
        <v>0.24652777777777779</v>
      </c>
      <c r="W54" s="31">
        <f t="shared" si="686"/>
        <v>2.65</v>
      </c>
      <c r="X54" s="25">
        <v>0.24652777777777779</v>
      </c>
      <c r="Y54" s="31">
        <f t="shared" si="687"/>
        <v>2.65</v>
      </c>
      <c r="Z54" s="25">
        <v>0.24652777777777779</v>
      </c>
      <c r="AA54" s="31">
        <f t="shared" si="688"/>
        <v>2.65</v>
      </c>
      <c r="AB54" s="25">
        <v>0.24652777777777779</v>
      </c>
      <c r="AC54" s="31">
        <f t="shared" si="689"/>
        <v>2.65</v>
      </c>
      <c r="AD54" s="25">
        <v>0.24652777777777779</v>
      </c>
      <c r="AE54" s="31">
        <f t="shared" si="690"/>
        <v>2.65</v>
      </c>
      <c r="AF54" s="25">
        <v>0.24652777777777779</v>
      </c>
      <c r="AG54" s="31">
        <f t="shared" si="691"/>
        <v>2.65</v>
      </c>
      <c r="AH54" s="25">
        <v>0.24652777777777779</v>
      </c>
      <c r="AI54" s="31">
        <f t="shared" si="692"/>
        <v>2.65</v>
      </c>
      <c r="AJ54" s="25">
        <v>0.24652777777777779</v>
      </c>
      <c r="AK54" s="31">
        <f t="shared" si="693"/>
        <v>2.65</v>
      </c>
      <c r="AL54" s="25">
        <v>0.24652777777777779</v>
      </c>
      <c r="AM54" s="31">
        <f t="shared" si="694"/>
        <v>2.65</v>
      </c>
      <c r="AN54" s="25">
        <v>0.24652777777777779</v>
      </c>
      <c r="AO54" s="31">
        <f t="shared" si="695"/>
        <v>2.65</v>
      </c>
      <c r="AP54" s="25">
        <v>0.24652777777777779</v>
      </c>
      <c r="AQ54" s="31">
        <f t="shared" si="696"/>
        <v>2.65</v>
      </c>
      <c r="AR54" s="25">
        <v>0.24652777777777779</v>
      </c>
      <c r="AS54" s="31">
        <f t="shared" si="697"/>
        <v>2.65</v>
      </c>
      <c r="AT54" s="25">
        <v>0.24652777777777779</v>
      </c>
      <c r="AU54" s="31">
        <f t="shared" si="698"/>
        <v>2.65</v>
      </c>
      <c r="AV54" s="25">
        <v>0.24652777777777779</v>
      </c>
      <c r="AW54" s="31">
        <f t="shared" si="699"/>
        <v>2.65</v>
      </c>
      <c r="AX54" s="25">
        <v>0.24652777777777779</v>
      </c>
      <c r="AY54" s="31">
        <f t="shared" si="700"/>
        <v>2.65</v>
      </c>
      <c r="AZ54" s="25">
        <v>0.24652777777777779</v>
      </c>
      <c r="BA54" s="31">
        <f t="shared" si="701"/>
        <v>2.65</v>
      </c>
      <c r="BB54" s="25">
        <v>0.24652777777777779</v>
      </c>
      <c r="BC54" s="31">
        <f t="shared" si="702"/>
        <v>2.65</v>
      </c>
      <c r="BD54" s="25">
        <v>0.24652777777777779</v>
      </c>
      <c r="BE54" s="31">
        <f t="shared" si="703"/>
        <v>2.65</v>
      </c>
      <c r="BF54" s="25">
        <v>0.24652777777777779</v>
      </c>
      <c r="BG54" s="31">
        <f t="shared" si="704"/>
        <v>2.65</v>
      </c>
      <c r="BH54" s="25">
        <v>0.24652777777777779</v>
      </c>
      <c r="BI54" s="31">
        <f t="shared" si="705"/>
        <v>2.65</v>
      </c>
      <c r="BJ54" s="25">
        <v>0.24652777777777779</v>
      </c>
      <c r="BK54" s="31">
        <f t="shared" si="706"/>
        <v>2.65</v>
      </c>
      <c r="BL54" s="46">
        <f t="shared" si="707"/>
        <v>7.6423611111111089</v>
      </c>
      <c r="BM54" s="47">
        <f t="shared" si="708"/>
        <v>82.15000000000002</v>
      </c>
    </row>
    <row r="55" spans="1:65">
      <c r="A55" s="20" t="s">
        <v>35</v>
      </c>
      <c r="B55" s="25">
        <v>8.6805555555555566E-2</v>
      </c>
      <c r="C55" s="31">
        <f t="shared" si="676"/>
        <v>2.65</v>
      </c>
      <c r="D55" s="25">
        <v>8.6805555555555566E-2</v>
      </c>
      <c r="E55" s="31">
        <f t="shared" si="677"/>
        <v>2.65</v>
      </c>
      <c r="F55" s="25">
        <v>8.6805555555555566E-2</v>
      </c>
      <c r="G55" s="31">
        <f t="shared" si="678"/>
        <v>2.65</v>
      </c>
      <c r="H55" s="25">
        <v>8.6805555555555566E-2</v>
      </c>
      <c r="I55" s="31">
        <f t="shared" si="679"/>
        <v>2.65</v>
      </c>
      <c r="J55" s="25">
        <v>8.6805555555555566E-2</v>
      </c>
      <c r="K55" s="31">
        <f t="shared" si="680"/>
        <v>2.65</v>
      </c>
      <c r="L55" s="25">
        <v>8.6805555555555566E-2</v>
      </c>
      <c r="M55" s="31">
        <f t="shared" si="681"/>
        <v>2.65</v>
      </c>
      <c r="N55" s="25">
        <v>8.6805555555555566E-2</v>
      </c>
      <c r="O55" s="31">
        <f t="shared" si="682"/>
        <v>2.65</v>
      </c>
      <c r="P55" s="25">
        <v>8.6805555555555566E-2</v>
      </c>
      <c r="Q55" s="31">
        <f t="shared" si="683"/>
        <v>2.65</v>
      </c>
      <c r="R55" s="25">
        <v>8.6805555555555566E-2</v>
      </c>
      <c r="S55" s="31">
        <f t="shared" si="684"/>
        <v>2.65</v>
      </c>
      <c r="T55" s="25">
        <v>8.6805555555555566E-2</v>
      </c>
      <c r="U55" s="31">
        <f t="shared" si="685"/>
        <v>2.65</v>
      </c>
      <c r="V55" s="25">
        <v>8.6805555555555566E-2</v>
      </c>
      <c r="W55" s="31">
        <f t="shared" si="686"/>
        <v>2.65</v>
      </c>
      <c r="X55" s="25">
        <v>8.6805555555555566E-2</v>
      </c>
      <c r="Y55" s="31">
        <f t="shared" si="687"/>
        <v>2.65</v>
      </c>
      <c r="Z55" s="25">
        <v>8.6805555555555566E-2</v>
      </c>
      <c r="AA55" s="31">
        <f t="shared" si="688"/>
        <v>2.65</v>
      </c>
      <c r="AB55" s="25">
        <v>8.6805555555555566E-2</v>
      </c>
      <c r="AC55" s="31">
        <f t="shared" si="689"/>
        <v>2.65</v>
      </c>
      <c r="AD55" s="25">
        <v>8.6805555555555566E-2</v>
      </c>
      <c r="AE55" s="31">
        <f t="shared" si="690"/>
        <v>2.65</v>
      </c>
      <c r="AF55" s="25">
        <v>8.6805555555555566E-2</v>
      </c>
      <c r="AG55" s="31">
        <f t="shared" si="691"/>
        <v>2.65</v>
      </c>
      <c r="AH55" s="25">
        <v>8.6805555555555566E-2</v>
      </c>
      <c r="AI55" s="31">
        <f t="shared" si="692"/>
        <v>2.65</v>
      </c>
      <c r="AJ55" s="25">
        <v>8.6805555555555566E-2</v>
      </c>
      <c r="AK55" s="31">
        <f t="shared" si="693"/>
        <v>2.65</v>
      </c>
      <c r="AL55" s="25">
        <v>8.6805555555555566E-2</v>
      </c>
      <c r="AM55" s="31">
        <f t="shared" si="694"/>
        <v>2.65</v>
      </c>
      <c r="AN55" s="25">
        <v>8.6805555555555566E-2</v>
      </c>
      <c r="AO55" s="31">
        <f t="shared" si="695"/>
        <v>2.65</v>
      </c>
      <c r="AP55" s="25">
        <v>8.6805555555555566E-2</v>
      </c>
      <c r="AQ55" s="31">
        <f t="shared" si="696"/>
        <v>2.65</v>
      </c>
      <c r="AR55" s="25">
        <v>8.6805555555555566E-2</v>
      </c>
      <c r="AS55" s="31">
        <f t="shared" si="697"/>
        <v>2.65</v>
      </c>
      <c r="AT55" s="25">
        <v>8.6805555555555566E-2</v>
      </c>
      <c r="AU55" s="31">
        <f t="shared" si="698"/>
        <v>2.65</v>
      </c>
      <c r="AV55" s="25">
        <v>8.6805555555555566E-2</v>
      </c>
      <c r="AW55" s="31">
        <f t="shared" si="699"/>
        <v>2.65</v>
      </c>
      <c r="AX55" s="25">
        <v>8.6805555555555566E-2</v>
      </c>
      <c r="AY55" s="31">
        <f t="shared" si="700"/>
        <v>2.65</v>
      </c>
      <c r="AZ55" s="25">
        <v>8.6805555555555566E-2</v>
      </c>
      <c r="BA55" s="31">
        <f t="shared" si="701"/>
        <v>2.65</v>
      </c>
      <c r="BB55" s="25">
        <v>8.6805555555555566E-2</v>
      </c>
      <c r="BC55" s="31">
        <f t="shared" si="702"/>
        <v>2.65</v>
      </c>
      <c r="BD55" s="25">
        <v>8.6805555555555566E-2</v>
      </c>
      <c r="BE55" s="31">
        <f t="shared" si="703"/>
        <v>2.65</v>
      </c>
      <c r="BF55" s="25">
        <v>8.6805555555555566E-2</v>
      </c>
      <c r="BG55" s="31">
        <f t="shared" si="704"/>
        <v>2.65</v>
      </c>
      <c r="BH55" s="25">
        <v>8.6805555555555566E-2</v>
      </c>
      <c r="BI55" s="31">
        <f t="shared" si="705"/>
        <v>2.65</v>
      </c>
      <c r="BJ55" s="25">
        <v>8.6805555555555566E-2</v>
      </c>
      <c r="BK55" s="31">
        <f t="shared" si="706"/>
        <v>2.65</v>
      </c>
      <c r="BL55" s="46">
        <f t="shared" si="707"/>
        <v>2.690972222222221</v>
      </c>
      <c r="BM55" s="47">
        <f t="shared" si="708"/>
        <v>82.15000000000002</v>
      </c>
    </row>
    <row r="56" spans="1:65">
      <c r="A56" s="20" t="s">
        <v>0</v>
      </c>
      <c r="B56" s="25">
        <v>0.23958333333333334</v>
      </c>
      <c r="C56" s="31">
        <f t="shared" si="676"/>
        <v>2.65</v>
      </c>
      <c r="D56" s="25">
        <v>0.23958333333333334</v>
      </c>
      <c r="E56" s="31">
        <f t="shared" si="677"/>
        <v>2.65</v>
      </c>
      <c r="F56" s="25">
        <v>0.23958333333333334</v>
      </c>
      <c r="G56" s="31">
        <f t="shared" si="678"/>
        <v>2.65</v>
      </c>
      <c r="H56" s="25">
        <v>0.23958333333333334</v>
      </c>
      <c r="I56" s="31">
        <f t="shared" si="679"/>
        <v>2.65</v>
      </c>
      <c r="J56" s="25">
        <v>0.23958333333333334</v>
      </c>
      <c r="K56" s="31">
        <f t="shared" si="680"/>
        <v>2.65</v>
      </c>
      <c r="L56" s="25">
        <v>0.23958333333333334</v>
      </c>
      <c r="M56" s="31">
        <f t="shared" si="681"/>
        <v>2.65</v>
      </c>
      <c r="N56" s="25">
        <v>0.23958333333333334</v>
      </c>
      <c r="O56" s="31">
        <f t="shared" si="682"/>
        <v>2.65</v>
      </c>
      <c r="P56" s="25">
        <v>0.23958333333333334</v>
      </c>
      <c r="Q56" s="31">
        <f t="shared" si="683"/>
        <v>2.65</v>
      </c>
      <c r="R56" s="25">
        <v>0.23958333333333334</v>
      </c>
      <c r="S56" s="31">
        <f t="shared" si="684"/>
        <v>2.65</v>
      </c>
      <c r="T56" s="25">
        <v>0.23958333333333334</v>
      </c>
      <c r="U56" s="31">
        <f t="shared" si="685"/>
        <v>2.65</v>
      </c>
      <c r="V56" s="25">
        <v>0.23958333333333334</v>
      </c>
      <c r="W56" s="31">
        <f t="shared" si="686"/>
        <v>2.65</v>
      </c>
      <c r="X56" s="25">
        <v>0.23958333333333334</v>
      </c>
      <c r="Y56" s="31">
        <f t="shared" si="687"/>
        <v>2.65</v>
      </c>
      <c r="Z56" s="25">
        <v>0.23958333333333334</v>
      </c>
      <c r="AA56" s="31">
        <f t="shared" si="688"/>
        <v>2.65</v>
      </c>
      <c r="AB56" s="25">
        <v>0.23958333333333334</v>
      </c>
      <c r="AC56" s="31">
        <f t="shared" si="689"/>
        <v>2.65</v>
      </c>
      <c r="AD56" s="25">
        <v>0.23958333333333334</v>
      </c>
      <c r="AE56" s="31">
        <f t="shared" si="690"/>
        <v>2.65</v>
      </c>
      <c r="AF56" s="25">
        <v>0.23958333333333334</v>
      </c>
      <c r="AG56" s="31">
        <f t="shared" si="691"/>
        <v>2.65</v>
      </c>
      <c r="AH56" s="25">
        <v>0.23958333333333334</v>
      </c>
      <c r="AI56" s="31">
        <f t="shared" si="692"/>
        <v>2.65</v>
      </c>
      <c r="AJ56" s="25">
        <v>0.23958333333333334</v>
      </c>
      <c r="AK56" s="31">
        <f t="shared" si="693"/>
        <v>2.65</v>
      </c>
      <c r="AL56" s="25">
        <v>0.23958333333333334</v>
      </c>
      <c r="AM56" s="31">
        <f t="shared" si="694"/>
        <v>2.65</v>
      </c>
      <c r="AN56" s="25">
        <v>0.23958333333333334</v>
      </c>
      <c r="AO56" s="31">
        <f t="shared" si="695"/>
        <v>2.65</v>
      </c>
      <c r="AP56" s="25">
        <v>0.23958333333333334</v>
      </c>
      <c r="AQ56" s="31">
        <f t="shared" si="696"/>
        <v>2.65</v>
      </c>
      <c r="AR56" s="25">
        <v>0.23958333333333334</v>
      </c>
      <c r="AS56" s="31">
        <f t="shared" si="697"/>
        <v>2.65</v>
      </c>
      <c r="AT56" s="25">
        <v>0.23958333333333334</v>
      </c>
      <c r="AU56" s="31">
        <f t="shared" si="698"/>
        <v>2.65</v>
      </c>
      <c r="AV56" s="25">
        <v>0.23958333333333334</v>
      </c>
      <c r="AW56" s="31">
        <f t="shared" si="699"/>
        <v>2.65</v>
      </c>
      <c r="AX56" s="25">
        <v>0.23958333333333334</v>
      </c>
      <c r="AY56" s="31">
        <f t="shared" si="700"/>
        <v>2.65</v>
      </c>
      <c r="AZ56" s="25">
        <v>0.23958333333333334</v>
      </c>
      <c r="BA56" s="31">
        <f t="shared" si="701"/>
        <v>2.65</v>
      </c>
      <c r="BB56" s="25">
        <v>0.23958333333333334</v>
      </c>
      <c r="BC56" s="31">
        <f t="shared" si="702"/>
        <v>2.65</v>
      </c>
      <c r="BD56" s="25">
        <v>0.23958333333333334</v>
      </c>
      <c r="BE56" s="31">
        <f t="shared" si="703"/>
        <v>2.65</v>
      </c>
      <c r="BF56" s="25">
        <v>0.23958333333333334</v>
      </c>
      <c r="BG56" s="31">
        <f t="shared" si="704"/>
        <v>2.65</v>
      </c>
      <c r="BH56" s="25">
        <v>0.23958333333333334</v>
      </c>
      <c r="BI56" s="31">
        <f t="shared" si="705"/>
        <v>2.65</v>
      </c>
      <c r="BJ56" s="25">
        <v>0.23958333333333334</v>
      </c>
      <c r="BK56" s="31">
        <f t="shared" si="706"/>
        <v>2.65</v>
      </c>
      <c r="BL56" s="46">
        <f t="shared" si="707"/>
        <v>7.4270833333333304</v>
      </c>
      <c r="BM56" s="47">
        <f t="shared" si="708"/>
        <v>82.15000000000002</v>
      </c>
    </row>
    <row r="57" spans="1:65">
      <c r="A57" s="20"/>
      <c r="B57" s="25">
        <f>SUM(B52:B56)</f>
        <v>1.21875</v>
      </c>
      <c r="C57" s="21">
        <f>SUM(C52:C56)</f>
        <v>13.590000000000002</v>
      </c>
      <c r="D57" s="25">
        <f>SUM(D52:D56)</f>
        <v>1.21875</v>
      </c>
      <c r="E57" s="21">
        <f>SUM(E52:E56)</f>
        <v>13.590000000000002</v>
      </c>
      <c r="F57" s="25">
        <f t="shared" ref="F57:BK57" si="709">SUM(F52:F56)</f>
        <v>1.21875</v>
      </c>
      <c r="G57" s="21">
        <f t="shared" si="709"/>
        <v>13.590000000000002</v>
      </c>
      <c r="H57" s="25">
        <f t="shared" si="709"/>
        <v>1.21875</v>
      </c>
      <c r="I57" s="21">
        <f t="shared" si="709"/>
        <v>13.590000000000002</v>
      </c>
      <c r="J57" s="25">
        <f t="shared" si="709"/>
        <v>1.21875</v>
      </c>
      <c r="K57" s="21">
        <f t="shared" si="709"/>
        <v>13.590000000000002</v>
      </c>
      <c r="L57" s="25">
        <f t="shared" si="709"/>
        <v>1.21875</v>
      </c>
      <c r="M57" s="21">
        <f t="shared" si="709"/>
        <v>13.590000000000002</v>
      </c>
      <c r="N57" s="25">
        <f t="shared" si="709"/>
        <v>1.21875</v>
      </c>
      <c r="O57" s="21">
        <f t="shared" si="709"/>
        <v>13.590000000000002</v>
      </c>
      <c r="P57" s="25">
        <f t="shared" si="709"/>
        <v>1.21875</v>
      </c>
      <c r="Q57" s="21">
        <f t="shared" si="709"/>
        <v>13.590000000000002</v>
      </c>
      <c r="R57" s="25">
        <f t="shared" si="709"/>
        <v>1.21875</v>
      </c>
      <c r="S57" s="21">
        <f t="shared" si="709"/>
        <v>13.590000000000002</v>
      </c>
      <c r="T57" s="25">
        <f t="shared" si="709"/>
        <v>1.21875</v>
      </c>
      <c r="U57" s="21">
        <f t="shared" si="709"/>
        <v>13.590000000000002</v>
      </c>
      <c r="V57" s="25">
        <f t="shared" si="709"/>
        <v>1.21875</v>
      </c>
      <c r="W57" s="21">
        <f t="shared" si="709"/>
        <v>13.590000000000002</v>
      </c>
      <c r="X57" s="25">
        <f t="shared" si="709"/>
        <v>1.21875</v>
      </c>
      <c r="Y57" s="21">
        <f t="shared" si="709"/>
        <v>13.590000000000002</v>
      </c>
      <c r="Z57" s="25">
        <f t="shared" si="709"/>
        <v>1.21875</v>
      </c>
      <c r="AA57" s="21">
        <f t="shared" si="709"/>
        <v>13.590000000000002</v>
      </c>
      <c r="AB57" s="25">
        <f t="shared" si="709"/>
        <v>1.21875</v>
      </c>
      <c r="AC57" s="21">
        <f t="shared" si="709"/>
        <v>13.590000000000002</v>
      </c>
      <c r="AD57" s="25">
        <f t="shared" si="709"/>
        <v>1.21875</v>
      </c>
      <c r="AE57" s="21">
        <f t="shared" si="709"/>
        <v>13.590000000000002</v>
      </c>
      <c r="AF57" s="25">
        <f t="shared" si="709"/>
        <v>1.21875</v>
      </c>
      <c r="AG57" s="21">
        <f t="shared" si="709"/>
        <v>13.590000000000002</v>
      </c>
      <c r="AH57" s="25">
        <f t="shared" si="709"/>
        <v>1.21875</v>
      </c>
      <c r="AI57" s="21">
        <f t="shared" si="709"/>
        <v>13.590000000000002</v>
      </c>
      <c r="AJ57" s="25">
        <f t="shared" si="709"/>
        <v>1.21875</v>
      </c>
      <c r="AK57" s="21">
        <f t="shared" si="709"/>
        <v>13.590000000000002</v>
      </c>
      <c r="AL57" s="25">
        <f t="shared" si="709"/>
        <v>1.21875</v>
      </c>
      <c r="AM57" s="21">
        <f t="shared" si="709"/>
        <v>13.590000000000002</v>
      </c>
      <c r="AN57" s="25">
        <f t="shared" si="709"/>
        <v>1.21875</v>
      </c>
      <c r="AO57" s="21">
        <f t="shared" si="709"/>
        <v>13.590000000000002</v>
      </c>
      <c r="AP57" s="25">
        <f t="shared" si="709"/>
        <v>1.21875</v>
      </c>
      <c r="AQ57" s="21">
        <f t="shared" si="709"/>
        <v>13.590000000000002</v>
      </c>
      <c r="AR57" s="25">
        <f t="shared" si="709"/>
        <v>1.21875</v>
      </c>
      <c r="AS57" s="21">
        <f t="shared" si="709"/>
        <v>13.590000000000002</v>
      </c>
      <c r="AT57" s="25">
        <f t="shared" si="709"/>
        <v>1.21875</v>
      </c>
      <c r="AU57" s="21">
        <f t="shared" si="709"/>
        <v>13.590000000000002</v>
      </c>
      <c r="AV57" s="25">
        <f t="shared" si="709"/>
        <v>1.21875</v>
      </c>
      <c r="AW57" s="21">
        <f t="shared" si="709"/>
        <v>13.590000000000002</v>
      </c>
      <c r="AX57" s="25">
        <f t="shared" si="709"/>
        <v>1.21875</v>
      </c>
      <c r="AY57" s="21">
        <f t="shared" si="709"/>
        <v>13.590000000000002</v>
      </c>
      <c r="AZ57" s="25">
        <f t="shared" si="709"/>
        <v>1.21875</v>
      </c>
      <c r="BA57" s="21">
        <f t="shared" si="709"/>
        <v>13.590000000000002</v>
      </c>
      <c r="BB57" s="25">
        <f t="shared" si="709"/>
        <v>1.21875</v>
      </c>
      <c r="BC57" s="21">
        <f t="shared" si="709"/>
        <v>13.590000000000002</v>
      </c>
      <c r="BD57" s="25">
        <f t="shared" si="709"/>
        <v>1.21875</v>
      </c>
      <c r="BE57" s="21">
        <f t="shared" si="709"/>
        <v>13.590000000000002</v>
      </c>
      <c r="BF57" s="25">
        <f t="shared" si="709"/>
        <v>1.21875</v>
      </c>
      <c r="BG57" s="21">
        <f t="shared" si="709"/>
        <v>13.590000000000002</v>
      </c>
      <c r="BH57" s="25">
        <f t="shared" si="709"/>
        <v>1.21875</v>
      </c>
      <c r="BI57" s="21">
        <f t="shared" si="709"/>
        <v>13.590000000000002</v>
      </c>
      <c r="BJ57" s="25">
        <f t="shared" si="709"/>
        <v>1.21875</v>
      </c>
      <c r="BK57" s="21">
        <f t="shared" si="709"/>
        <v>13.590000000000002</v>
      </c>
      <c r="BL57" s="46">
        <f t="shared" si="707"/>
        <v>37.78125</v>
      </c>
      <c r="BM57" s="47">
        <f t="shared" si="708"/>
        <v>421.28999999999974</v>
      </c>
    </row>
    <row r="58" spans="1:65" ht="22.5">
      <c r="A58" s="39" t="s">
        <v>24</v>
      </c>
      <c r="B58" s="39"/>
      <c r="C58" s="39"/>
      <c r="D58" s="39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22"/>
      <c r="BM58" s="43"/>
    </row>
    <row r="59" spans="1:65" s="2" customFormat="1">
      <c r="A59" s="23"/>
      <c r="B59" s="37">
        <f>DATE($A$1,8,1)</f>
        <v>42583</v>
      </c>
      <c r="C59" s="37"/>
      <c r="D59" s="35">
        <f>B59+1</f>
        <v>42584</v>
      </c>
      <c r="E59" s="36"/>
      <c r="F59" s="35">
        <f t="shared" ref="F59" si="710">D59+1</f>
        <v>42585</v>
      </c>
      <c r="G59" s="36"/>
      <c r="H59" s="35">
        <f t="shared" ref="H59" si="711">F59+1</f>
        <v>42586</v>
      </c>
      <c r="I59" s="36"/>
      <c r="J59" s="35">
        <f t="shared" ref="J59" si="712">H59+1</f>
        <v>42587</v>
      </c>
      <c r="K59" s="36"/>
      <c r="L59" s="35">
        <f t="shared" ref="L59" si="713">J59+1</f>
        <v>42588</v>
      </c>
      <c r="M59" s="36"/>
      <c r="N59" s="35">
        <f t="shared" ref="N59" si="714">L59+1</f>
        <v>42589</v>
      </c>
      <c r="O59" s="36"/>
      <c r="P59" s="35">
        <f t="shared" ref="P59" si="715">N59+1</f>
        <v>42590</v>
      </c>
      <c r="Q59" s="36"/>
      <c r="R59" s="35">
        <f t="shared" ref="R59" si="716">P59+1</f>
        <v>42591</v>
      </c>
      <c r="S59" s="36"/>
      <c r="T59" s="35">
        <f t="shared" ref="T59" si="717">R59+1</f>
        <v>42592</v>
      </c>
      <c r="U59" s="36"/>
      <c r="V59" s="35">
        <f t="shared" ref="V59" si="718">T59+1</f>
        <v>42593</v>
      </c>
      <c r="W59" s="36"/>
      <c r="X59" s="35">
        <f t="shared" ref="X59" si="719">V59+1</f>
        <v>42594</v>
      </c>
      <c r="Y59" s="36"/>
      <c r="Z59" s="35">
        <f t="shared" ref="Z59" si="720">X59+1</f>
        <v>42595</v>
      </c>
      <c r="AA59" s="36"/>
      <c r="AB59" s="35">
        <f t="shared" ref="AB59" si="721">Z59+1</f>
        <v>42596</v>
      </c>
      <c r="AC59" s="36"/>
      <c r="AD59" s="35">
        <f t="shared" ref="AD59" si="722">AB59+1</f>
        <v>42597</v>
      </c>
      <c r="AE59" s="36"/>
      <c r="AF59" s="35">
        <f t="shared" ref="AF59" si="723">AD59+1</f>
        <v>42598</v>
      </c>
      <c r="AG59" s="36"/>
      <c r="AH59" s="35">
        <f t="shared" ref="AH59" si="724">AF59+1</f>
        <v>42599</v>
      </c>
      <c r="AI59" s="36"/>
      <c r="AJ59" s="35">
        <f t="shared" ref="AJ59" si="725">AH59+1</f>
        <v>42600</v>
      </c>
      <c r="AK59" s="36"/>
      <c r="AL59" s="35">
        <f t="shared" ref="AL59" si="726">AJ59+1</f>
        <v>42601</v>
      </c>
      <c r="AM59" s="36"/>
      <c r="AN59" s="35">
        <f t="shared" ref="AN59" si="727">AL59+1</f>
        <v>42602</v>
      </c>
      <c r="AO59" s="36"/>
      <c r="AP59" s="35">
        <f t="shared" ref="AP59" si="728">AN59+1</f>
        <v>42603</v>
      </c>
      <c r="AQ59" s="36"/>
      <c r="AR59" s="35">
        <f t="shared" ref="AR59" si="729">AP59+1</f>
        <v>42604</v>
      </c>
      <c r="AS59" s="36"/>
      <c r="AT59" s="35">
        <f t="shared" ref="AT59" si="730">AR59+1</f>
        <v>42605</v>
      </c>
      <c r="AU59" s="36"/>
      <c r="AV59" s="35">
        <f t="shared" ref="AV59" si="731">AT59+1</f>
        <v>42606</v>
      </c>
      <c r="AW59" s="36"/>
      <c r="AX59" s="35">
        <f t="shared" ref="AX59" si="732">AV59+1</f>
        <v>42607</v>
      </c>
      <c r="AY59" s="36"/>
      <c r="AZ59" s="35">
        <f t="shared" ref="AZ59" si="733">AX59+1</f>
        <v>42608</v>
      </c>
      <c r="BA59" s="36"/>
      <c r="BB59" s="35">
        <f t="shared" ref="BB59" si="734">AZ59+1</f>
        <v>42609</v>
      </c>
      <c r="BC59" s="36"/>
      <c r="BD59" s="35">
        <f t="shared" ref="BD59" si="735">BB59+1</f>
        <v>42610</v>
      </c>
      <c r="BE59" s="36"/>
      <c r="BF59" s="35">
        <f t="shared" ref="BF59" si="736">BD59+1</f>
        <v>42611</v>
      </c>
      <c r="BG59" s="36"/>
      <c r="BH59" s="35">
        <f t="shared" ref="BH59" si="737">BF59+1</f>
        <v>42612</v>
      </c>
      <c r="BI59" s="36"/>
      <c r="BJ59" s="35">
        <f t="shared" ref="BJ59" si="738">BH59+1</f>
        <v>42613</v>
      </c>
      <c r="BK59" s="36"/>
      <c r="BL59" s="45" t="s">
        <v>29</v>
      </c>
      <c r="BM59" s="45" t="s">
        <v>30</v>
      </c>
    </row>
    <row r="60" spans="1:65">
      <c r="A60" s="20" t="s">
        <v>32</v>
      </c>
      <c r="B60" s="25">
        <v>0.18402777777777779</v>
      </c>
      <c r="C60" s="31">
        <f t="shared" ref="C60:C64" si="739">IF(B60="","",IF(B60*24&gt;8,2.99,2.65))</f>
        <v>2.65</v>
      </c>
      <c r="D60" s="25">
        <v>0.18402777777777779</v>
      </c>
      <c r="E60" s="31">
        <f t="shared" ref="E60:E64" si="740">IF(D60="","",IF(D60*24&gt;8,2.99,2.65))</f>
        <v>2.65</v>
      </c>
      <c r="F60" s="25">
        <v>0.18402777777777779</v>
      </c>
      <c r="G60" s="31">
        <f t="shared" ref="G60:G64" si="741">IF(F60="","",IF(F60*24&gt;8,2.99,2.65))</f>
        <v>2.65</v>
      </c>
      <c r="H60" s="25">
        <v>0.18402777777777779</v>
      </c>
      <c r="I60" s="31">
        <f t="shared" ref="I60:I64" si="742">IF(H60="","",IF(H60*24&gt;8,2.99,2.65))</f>
        <v>2.65</v>
      </c>
      <c r="J60" s="25">
        <v>0.18402777777777779</v>
      </c>
      <c r="K60" s="31">
        <f t="shared" ref="K60:K64" si="743">IF(J60="","",IF(J60*24&gt;8,2.99,2.65))</f>
        <v>2.65</v>
      </c>
      <c r="L60" s="25">
        <v>0.18402777777777779</v>
      </c>
      <c r="M60" s="31">
        <f t="shared" ref="M60:M64" si="744">IF(L60="","",IF(L60*24&gt;8,2.99,2.65))</f>
        <v>2.65</v>
      </c>
      <c r="N60" s="25">
        <v>0.18402777777777779</v>
      </c>
      <c r="O60" s="31">
        <f t="shared" ref="O60:O64" si="745">IF(N60="","",IF(N60*24&gt;8,2.99,2.65))</f>
        <v>2.65</v>
      </c>
      <c r="P60" s="25">
        <v>0.18402777777777779</v>
      </c>
      <c r="Q60" s="31">
        <f t="shared" ref="Q60:Q64" si="746">IF(P60="","",IF(P60*24&gt;8,2.99,2.65))</f>
        <v>2.65</v>
      </c>
      <c r="R60" s="25">
        <v>0.18402777777777779</v>
      </c>
      <c r="S60" s="31">
        <f t="shared" ref="S60:S64" si="747">IF(R60="","",IF(R60*24&gt;8,2.99,2.65))</f>
        <v>2.65</v>
      </c>
      <c r="T60" s="25">
        <v>0.18402777777777779</v>
      </c>
      <c r="U60" s="31">
        <f t="shared" ref="U60:U64" si="748">IF(T60="","",IF(T60*24&gt;8,2.99,2.65))</f>
        <v>2.65</v>
      </c>
      <c r="V60" s="25">
        <v>0.18402777777777779</v>
      </c>
      <c r="W60" s="31">
        <f t="shared" ref="W60:W64" si="749">IF(V60="","",IF(V60*24&gt;8,2.99,2.65))</f>
        <v>2.65</v>
      </c>
      <c r="X60" s="25">
        <v>0.18402777777777779</v>
      </c>
      <c r="Y60" s="31">
        <f t="shared" ref="Y60:Y64" si="750">IF(X60="","",IF(X60*24&gt;8,2.99,2.65))</f>
        <v>2.65</v>
      </c>
      <c r="Z60" s="25">
        <v>0.18402777777777779</v>
      </c>
      <c r="AA60" s="31">
        <f t="shared" ref="AA60:AA64" si="751">IF(Z60="","",IF(Z60*24&gt;8,2.99,2.65))</f>
        <v>2.65</v>
      </c>
      <c r="AB60" s="25">
        <v>0.18402777777777779</v>
      </c>
      <c r="AC60" s="31">
        <f t="shared" ref="AC60:AC64" si="752">IF(AB60="","",IF(AB60*24&gt;8,2.99,2.65))</f>
        <v>2.65</v>
      </c>
      <c r="AD60" s="25">
        <v>0.18402777777777779</v>
      </c>
      <c r="AE60" s="31">
        <f t="shared" ref="AE60:AE64" si="753">IF(AD60="","",IF(AD60*24&gt;8,2.99,2.65))</f>
        <v>2.65</v>
      </c>
      <c r="AF60" s="25">
        <v>0.18402777777777779</v>
      </c>
      <c r="AG60" s="31">
        <f t="shared" ref="AG60:AG64" si="754">IF(AF60="","",IF(AF60*24&gt;8,2.99,2.65))</f>
        <v>2.65</v>
      </c>
      <c r="AH60" s="25">
        <v>0.18402777777777779</v>
      </c>
      <c r="AI60" s="31">
        <f t="shared" ref="AI60:AI64" si="755">IF(AH60="","",IF(AH60*24&gt;8,2.99,2.65))</f>
        <v>2.65</v>
      </c>
      <c r="AJ60" s="25">
        <v>0.18402777777777779</v>
      </c>
      <c r="AK60" s="31">
        <f t="shared" ref="AK60:AK64" si="756">IF(AJ60="","",IF(AJ60*24&gt;8,2.99,2.65))</f>
        <v>2.65</v>
      </c>
      <c r="AL60" s="25">
        <v>0.18402777777777779</v>
      </c>
      <c r="AM60" s="31">
        <f t="shared" ref="AM60:AM64" si="757">IF(AL60="","",IF(AL60*24&gt;8,2.99,2.65))</f>
        <v>2.65</v>
      </c>
      <c r="AN60" s="25">
        <v>0.18402777777777779</v>
      </c>
      <c r="AO60" s="31">
        <f t="shared" ref="AO60:AO64" si="758">IF(AN60="","",IF(AN60*24&gt;8,2.99,2.65))</f>
        <v>2.65</v>
      </c>
      <c r="AP60" s="25">
        <v>0.18402777777777779</v>
      </c>
      <c r="AQ60" s="31">
        <f t="shared" ref="AQ60:AQ64" si="759">IF(AP60="","",IF(AP60*24&gt;8,2.99,2.65))</f>
        <v>2.65</v>
      </c>
      <c r="AR60" s="25">
        <v>0.18402777777777779</v>
      </c>
      <c r="AS60" s="31">
        <f t="shared" ref="AS60:AS64" si="760">IF(AR60="","",IF(AR60*24&gt;8,2.99,2.65))</f>
        <v>2.65</v>
      </c>
      <c r="AT60" s="25">
        <v>0.18402777777777779</v>
      </c>
      <c r="AU60" s="31">
        <f t="shared" ref="AU60:AU64" si="761">IF(AT60="","",IF(AT60*24&gt;8,2.99,2.65))</f>
        <v>2.65</v>
      </c>
      <c r="AV60" s="25">
        <v>0.18402777777777779</v>
      </c>
      <c r="AW60" s="31">
        <f t="shared" ref="AW60:AW64" si="762">IF(AV60="","",IF(AV60*24&gt;8,2.99,2.65))</f>
        <v>2.65</v>
      </c>
      <c r="AX60" s="25">
        <v>0.18402777777777779</v>
      </c>
      <c r="AY60" s="31">
        <f t="shared" ref="AY60:AY64" si="763">IF(AX60="","",IF(AX60*24&gt;8,2.99,2.65))</f>
        <v>2.65</v>
      </c>
      <c r="AZ60" s="25">
        <v>0.18402777777777779</v>
      </c>
      <c r="BA60" s="31">
        <f t="shared" ref="BA60:BA64" si="764">IF(AZ60="","",IF(AZ60*24&gt;8,2.99,2.65))</f>
        <v>2.65</v>
      </c>
      <c r="BB60" s="25">
        <v>0.18402777777777779</v>
      </c>
      <c r="BC60" s="31">
        <f t="shared" ref="BC60:BC64" si="765">IF(BB60="","",IF(BB60*24&gt;8,2.99,2.65))</f>
        <v>2.65</v>
      </c>
      <c r="BD60" s="25">
        <v>0.18402777777777779</v>
      </c>
      <c r="BE60" s="31">
        <f t="shared" ref="BE60:BE64" si="766">IF(BD60="","",IF(BD60*24&gt;8,2.99,2.65))</f>
        <v>2.65</v>
      </c>
      <c r="BF60" s="25">
        <v>0.18402777777777779</v>
      </c>
      <c r="BG60" s="31">
        <f t="shared" ref="BG60:BG64" si="767">IF(BF60="","",IF(BF60*24&gt;8,2.99,2.65))</f>
        <v>2.65</v>
      </c>
      <c r="BH60" s="25">
        <v>0.18402777777777779</v>
      </c>
      <c r="BI60" s="31">
        <f t="shared" ref="BI60:BI64" si="768">IF(BH60="","",IF(BH60*24&gt;8,2.99,2.65))</f>
        <v>2.65</v>
      </c>
      <c r="BJ60" s="25">
        <v>0.18402777777777779</v>
      </c>
      <c r="BK60" s="31">
        <f t="shared" ref="BK60:BK64" si="769">IF(BJ60="","",IF(BJ60*24&gt;8,2.99,2.65))</f>
        <v>2.65</v>
      </c>
      <c r="BL60" s="46">
        <f>IFERROR(SUMPRODUCT((MOD(COLUMN(B60:BK60),2)=0)*(B60:BK60)),"")</f>
        <v>5.7048611111111089</v>
      </c>
      <c r="BM60" s="47">
        <f>IFERROR(SUMPRODUCT((MOD(COLUMN(B60:BK60),2)&lt;&gt;0)*(B60:BK60)),"")</f>
        <v>82.15000000000002</v>
      </c>
    </row>
    <row r="61" spans="1:65">
      <c r="A61" s="20" t="s">
        <v>33</v>
      </c>
      <c r="B61" s="25">
        <v>0.4375</v>
      </c>
      <c r="C61" s="31">
        <f t="shared" si="739"/>
        <v>2.99</v>
      </c>
      <c r="D61" s="25">
        <v>0.4375</v>
      </c>
      <c r="E61" s="31">
        <f t="shared" si="740"/>
        <v>2.99</v>
      </c>
      <c r="F61" s="25">
        <v>0.4375</v>
      </c>
      <c r="G61" s="31">
        <f t="shared" si="741"/>
        <v>2.99</v>
      </c>
      <c r="H61" s="25">
        <v>0.4375</v>
      </c>
      <c r="I61" s="31">
        <f t="shared" si="742"/>
        <v>2.99</v>
      </c>
      <c r="J61" s="25">
        <v>0.4375</v>
      </c>
      <c r="K61" s="31">
        <f t="shared" si="743"/>
        <v>2.99</v>
      </c>
      <c r="L61" s="25">
        <v>0.4375</v>
      </c>
      <c r="M61" s="31">
        <f t="shared" si="744"/>
        <v>2.99</v>
      </c>
      <c r="N61" s="25">
        <v>0.4375</v>
      </c>
      <c r="O61" s="31">
        <f t="shared" si="745"/>
        <v>2.99</v>
      </c>
      <c r="P61" s="25">
        <v>0.4375</v>
      </c>
      <c r="Q61" s="31">
        <f t="shared" si="746"/>
        <v>2.99</v>
      </c>
      <c r="R61" s="25">
        <v>0.4375</v>
      </c>
      <c r="S61" s="31">
        <f t="shared" si="747"/>
        <v>2.99</v>
      </c>
      <c r="T61" s="25">
        <v>0.4375</v>
      </c>
      <c r="U61" s="31">
        <f t="shared" si="748"/>
        <v>2.99</v>
      </c>
      <c r="V61" s="25">
        <v>0.4375</v>
      </c>
      <c r="W61" s="31">
        <f t="shared" si="749"/>
        <v>2.99</v>
      </c>
      <c r="X61" s="25">
        <v>0.4375</v>
      </c>
      <c r="Y61" s="31">
        <f t="shared" si="750"/>
        <v>2.99</v>
      </c>
      <c r="Z61" s="25">
        <v>0.4375</v>
      </c>
      <c r="AA61" s="31">
        <f t="shared" si="751"/>
        <v>2.99</v>
      </c>
      <c r="AB61" s="25">
        <v>0.4375</v>
      </c>
      <c r="AC61" s="31">
        <f t="shared" si="752"/>
        <v>2.99</v>
      </c>
      <c r="AD61" s="25">
        <v>0.4375</v>
      </c>
      <c r="AE61" s="31">
        <f t="shared" si="753"/>
        <v>2.99</v>
      </c>
      <c r="AF61" s="25">
        <v>0.4375</v>
      </c>
      <c r="AG61" s="31">
        <f t="shared" si="754"/>
        <v>2.99</v>
      </c>
      <c r="AH61" s="25">
        <v>0.4375</v>
      </c>
      <c r="AI61" s="31">
        <f t="shared" si="755"/>
        <v>2.99</v>
      </c>
      <c r="AJ61" s="25">
        <v>0.4375</v>
      </c>
      <c r="AK61" s="31">
        <f t="shared" si="756"/>
        <v>2.99</v>
      </c>
      <c r="AL61" s="25">
        <v>0.4375</v>
      </c>
      <c r="AM61" s="31">
        <f t="shared" si="757"/>
        <v>2.99</v>
      </c>
      <c r="AN61" s="25">
        <v>0.4375</v>
      </c>
      <c r="AO61" s="31">
        <f t="shared" si="758"/>
        <v>2.99</v>
      </c>
      <c r="AP61" s="25">
        <v>0.4375</v>
      </c>
      <c r="AQ61" s="31">
        <f t="shared" si="759"/>
        <v>2.99</v>
      </c>
      <c r="AR61" s="25">
        <v>0.4375</v>
      </c>
      <c r="AS61" s="31">
        <f t="shared" si="760"/>
        <v>2.99</v>
      </c>
      <c r="AT61" s="25">
        <v>0.4375</v>
      </c>
      <c r="AU61" s="31">
        <f t="shared" si="761"/>
        <v>2.99</v>
      </c>
      <c r="AV61" s="25">
        <v>0.4375</v>
      </c>
      <c r="AW61" s="31">
        <f t="shared" si="762"/>
        <v>2.99</v>
      </c>
      <c r="AX61" s="25">
        <v>0.4375</v>
      </c>
      <c r="AY61" s="31">
        <f t="shared" si="763"/>
        <v>2.99</v>
      </c>
      <c r="AZ61" s="25">
        <v>0.4375</v>
      </c>
      <c r="BA61" s="31">
        <f t="shared" si="764"/>
        <v>2.99</v>
      </c>
      <c r="BB61" s="25">
        <v>0.4375</v>
      </c>
      <c r="BC61" s="31">
        <f t="shared" si="765"/>
        <v>2.99</v>
      </c>
      <c r="BD61" s="25">
        <v>0.4375</v>
      </c>
      <c r="BE61" s="31">
        <f t="shared" si="766"/>
        <v>2.99</v>
      </c>
      <c r="BF61" s="25">
        <v>0.4375</v>
      </c>
      <c r="BG61" s="31">
        <f t="shared" si="767"/>
        <v>2.99</v>
      </c>
      <c r="BH61" s="25">
        <v>0.4375</v>
      </c>
      <c r="BI61" s="31">
        <f t="shared" si="768"/>
        <v>2.99</v>
      </c>
      <c r="BJ61" s="25">
        <v>0.4375</v>
      </c>
      <c r="BK61" s="31">
        <f t="shared" si="769"/>
        <v>2.99</v>
      </c>
      <c r="BL61" s="46">
        <f t="shared" ref="BL61:BL65" si="770">IFERROR(SUMPRODUCT((MOD(COLUMN(B61:BK61),2)=0)*(B61:BK61)),"")</f>
        <v>13.5625</v>
      </c>
      <c r="BM61" s="47">
        <f t="shared" ref="BM61:BM65" si="771">IFERROR(SUMPRODUCT((MOD(COLUMN(B61:BK61),2)&lt;&gt;0)*(B61:BK61)),"")</f>
        <v>92.689999999999984</v>
      </c>
    </row>
    <row r="62" spans="1:65">
      <c r="A62" s="20" t="s">
        <v>34</v>
      </c>
      <c r="B62" s="25">
        <v>0.14930555555555555</v>
      </c>
      <c r="C62" s="31">
        <f t="shared" si="739"/>
        <v>2.65</v>
      </c>
      <c r="D62" s="25">
        <v>0.14930555555555555</v>
      </c>
      <c r="E62" s="31">
        <f t="shared" si="740"/>
        <v>2.65</v>
      </c>
      <c r="F62" s="25">
        <v>0.14930555555555555</v>
      </c>
      <c r="G62" s="31">
        <f t="shared" si="741"/>
        <v>2.65</v>
      </c>
      <c r="H62" s="25">
        <v>0.14930555555555555</v>
      </c>
      <c r="I62" s="31">
        <f t="shared" si="742"/>
        <v>2.65</v>
      </c>
      <c r="J62" s="25">
        <v>0.14930555555555555</v>
      </c>
      <c r="K62" s="31">
        <f t="shared" si="743"/>
        <v>2.65</v>
      </c>
      <c r="L62" s="25">
        <v>0.14930555555555555</v>
      </c>
      <c r="M62" s="31">
        <f t="shared" si="744"/>
        <v>2.65</v>
      </c>
      <c r="N62" s="25">
        <v>0.14930555555555555</v>
      </c>
      <c r="O62" s="31">
        <f t="shared" si="745"/>
        <v>2.65</v>
      </c>
      <c r="P62" s="25">
        <v>0.14930555555555555</v>
      </c>
      <c r="Q62" s="31">
        <f t="shared" si="746"/>
        <v>2.65</v>
      </c>
      <c r="R62" s="25">
        <v>0.14930555555555555</v>
      </c>
      <c r="S62" s="31">
        <f t="shared" si="747"/>
        <v>2.65</v>
      </c>
      <c r="T62" s="25">
        <v>0.14930555555555555</v>
      </c>
      <c r="U62" s="31">
        <f t="shared" si="748"/>
        <v>2.65</v>
      </c>
      <c r="V62" s="25">
        <v>0.14930555555555555</v>
      </c>
      <c r="W62" s="31">
        <f t="shared" si="749"/>
        <v>2.65</v>
      </c>
      <c r="X62" s="25">
        <v>0.14930555555555555</v>
      </c>
      <c r="Y62" s="31">
        <f t="shared" si="750"/>
        <v>2.65</v>
      </c>
      <c r="Z62" s="25">
        <v>0.14930555555555555</v>
      </c>
      <c r="AA62" s="31">
        <f t="shared" si="751"/>
        <v>2.65</v>
      </c>
      <c r="AB62" s="25">
        <v>0.14930555555555555</v>
      </c>
      <c r="AC62" s="31">
        <f t="shared" si="752"/>
        <v>2.65</v>
      </c>
      <c r="AD62" s="25">
        <v>0.14930555555555555</v>
      </c>
      <c r="AE62" s="31">
        <f t="shared" si="753"/>
        <v>2.65</v>
      </c>
      <c r="AF62" s="25">
        <v>0.14930555555555555</v>
      </c>
      <c r="AG62" s="31">
        <f t="shared" si="754"/>
        <v>2.65</v>
      </c>
      <c r="AH62" s="25">
        <v>0.14930555555555555</v>
      </c>
      <c r="AI62" s="31">
        <f t="shared" si="755"/>
        <v>2.65</v>
      </c>
      <c r="AJ62" s="25">
        <v>0.14930555555555555</v>
      </c>
      <c r="AK62" s="31">
        <f t="shared" si="756"/>
        <v>2.65</v>
      </c>
      <c r="AL62" s="25">
        <v>0.14930555555555555</v>
      </c>
      <c r="AM62" s="31">
        <f t="shared" si="757"/>
        <v>2.65</v>
      </c>
      <c r="AN62" s="25">
        <v>0.14930555555555555</v>
      </c>
      <c r="AO62" s="31">
        <f t="shared" si="758"/>
        <v>2.65</v>
      </c>
      <c r="AP62" s="25">
        <v>0.14930555555555555</v>
      </c>
      <c r="AQ62" s="31">
        <f t="shared" si="759"/>
        <v>2.65</v>
      </c>
      <c r="AR62" s="25">
        <v>0.14930555555555555</v>
      </c>
      <c r="AS62" s="31">
        <f t="shared" si="760"/>
        <v>2.65</v>
      </c>
      <c r="AT62" s="25">
        <v>0.14930555555555555</v>
      </c>
      <c r="AU62" s="31">
        <f t="shared" si="761"/>
        <v>2.65</v>
      </c>
      <c r="AV62" s="25">
        <v>0.14930555555555555</v>
      </c>
      <c r="AW62" s="31">
        <f t="shared" si="762"/>
        <v>2.65</v>
      </c>
      <c r="AX62" s="25">
        <v>0.14930555555555555</v>
      </c>
      <c r="AY62" s="31">
        <f t="shared" si="763"/>
        <v>2.65</v>
      </c>
      <c r="AZ62" s="25">
        <v>0.14930555555555555</v>
      </c>
      <c r="BA62" s="31">
        <f t="shared" si="764"/>
        <v>2.65</v>
      </c>
      <c r="BB62" s="25">
        <v>0.14930555555555555</v>
      </c>
      <c r="BC62" s="31">
        <f t="shared" si="765"/>
        <v>2.65</v>
      </c>
      <c r="BD62" s="25">
        <v>0.14930555555555555</v>
      </c>
      <c r="BE62" s="31">
        <f t="shared" si="766"/>
        <v>2.65</v>
      </c>
      <c r="BF62" s="25">
        <v>0.14930555555555555</v>
      </c>
      <c r="BG62" s="31">
        <f t="shared" si="767"/>
        <v>2.65</v>
      </c>
      <c r="BH62" s="25">
        <v>0.14930555555555555</v>
      </c>
      <c r="BI62" s="31">
        <f t="shared" si="768"/>
        <v>2.65</v>
      </c>
      <c r="BJ62" s="25">
        <v>0.14930555555555555</v>
      </c>
      <c r="BK62" s="31">
        <f t="shared" si="769"/>
        <v>2.65</v>
      </c>
      <c r="BL62" s="46">
        <f t="shared" si="770"/>
        <v>4.6284722222222188</v>
      </c>
      <c r="BM62" s="47">
        <f t="shared" si="771"/>
        <v>82.15000000000002</v>
      </c>
    </row>
    <row r="63" spans="1:65">
      <c r="A63" s="20" t="s">
        <v>35</v>
      </c>
      <c r="B63" s="25">
        <v>0.22222222222222221</v>
      </c>
      <c r="C63" s="31">
        <f t="shared" si="739"/>
        <v>2.65</v>
      </c>
      <c r="D63" s="25">
        <v>0.22222222222222221</v>
      </c>
      <c r="E63" s="31">
        <f t="shared" si="740"/>
        <v>2.65</v>
      </c>
      <c r="F63" s="25">
        <v>0.22222222222222221</v>
      </c>
      <c r="G63" s="31">
        <f t="shared" si="741"/>
        <v>2.65</v>
      </c>
      <c r="H63" s="25">
        <v>0.22222222222222221</v>
      </c>
      <c r="I63" s="31">
        <f t="shared" si="742"/>
        <v>2.65</v>
      </c>
      <c r="J63" s="25">
        <v>0.22222222222222221</v>
      </c>
      <c r="K63" s="31">
        <f t="shared" si="743"/>
        <v>2.65</v>
      </c>
      <c r="L63" s="25">
        <v>0.22222222222222221</v>
      </c>
      <c r="M63" s="31">
        <f t="shared" si="744"/>
        <v>2.65</v>
      </c>
      <c r="N63" s="25">
        <v>0.22222222222222221</v>
      </c>
      <c r="O63" s="31">
        <f t="shared" si="745"/>
        <v>2.65</v>
      </c>
      <c r="P63" s="25">
        <v>0.22222222222222221</v>
      </c>
      <c r="Q63" s="31">
        <f t="shared" si="746"/>
        <v>2.65</v>
      </c>
      <c r="R63" s="25">
        <v>0.22222222222222221</v>
      </c>
      <c r="S63" s="31">
        <f t="shared" si="747"/>
        <v>2.65</v>
      </c>
      <c r="T63" s="25">
        <v>0.22222222222222221</v>
      </c>
      <c r="U63" s="31">
        <f t="shared" si="748"/>
        <v>2.65</v>
      </c>
      <c r="V63" s="25">
        <v>0.22222222222222221</v>
      </c>
      <c r="W63" s="31">
        <f t="shared" si="749"/>
        <v>2.65</v>
      </c>
      <c r="X63" s="25">
        <v>0.22222222222222221</v>
      </c>
      <c r="Y63" s="31">
        <f t="shared" si="750"/>
        <v>2.65</v>
      </c>
      <c r="Z63" s="25">
        <v>0.22222222222222221</v>
      </c>
      <c r="AA63" s="31">
        <f t="shared" si="751"/>
        <v>2.65</v>
      </c>
      <c r="AB63" s="25">
        <v>0.22222222222222221</v>
      </c>
      <c r="AC63" s="31">
        <f t="shared" si="752"/>
        <v>2.65</v>
      </c>
      <c r="AD63" s="25">
        <v>0.22222222222222221</v>
      </c>
      <c r="AE63" s="31">
        <f t="shared" si="753"/>
        <v>2.65</v>
      </c>
      <c r="AF63" s="25">
        <v>0.22222222222222221</v>
      </c>
      <c r="AG63" s="31">
        <f t="shared" si="754"/>
        <v>2.65</v>
      </c>
      <c r="AH63" s="25">
        <v>0.22222222222222221</v>
      </c>
      <c r="AI63" s="31">
        <f t="shared" si="755"/>
        <v>2.65</v>
      </c>
      <c r="AJ63" s="25">
        <v>0.22222222222222221</v>
      </c>
      <c r="AK63" s="31">
        <f t="shared" si="756"/>
        <v>2.65</v>
      </c>
      <c r="AL63" s="25">
        <v>0.22222222222222221</v>
      </c>
      <c r="AM63" s="31">
        <f t="shared" si="757"/>
        <v>2.65</v>
      </c>
      <c r="AN63" s="25">
        <v>0.22222222222222221</v>
      </c>
      <c r="AO63" s="31">
        <f t="shared" si="758"/>
        <v>2.65</v>
      </c>
      <c r="AP63" s="25">
        <v>0.22222222222222221</v>
      </c>
      <c r="AQ63" s="31">
        <f t="shared" si="759"/>
        <v>2.65</v>
      </c>
      <c r="AR63" s="25">
        <v>0.22222222222222221</v>
      </c>
      <c r="AS63" s="31">
        <f t="shared" si="760"/>
        <v>2.65</v>
      </c>
      <c r="AT63" s="25">
        <v>0.22222222222222221</v>
      </c>
      <c r="AU63" s="31">
        <f t="shared" si="761"/>
        <v>2.65</v>
      </c>
      <c r="AV63" s="25">
        <v>0.22222222222222221</v>
      </c>
      <c r="AW63" s="31">
        <f t="shared" si="762"/>
        <v>2.65</v>
      </c>
      <c r="AX63" s="25">
        <v>0.22222222222222221</v>
      </c>
      <c r="AY63" s="31">
        <f t="shared" si="763"/>
        <v>2.65</v>
      </c>
      <c r="AZ63" s="25">
        <v>0.22222222222222221</v>
      </c>
      <c r="BA63" s="31">
        <f t="shared" si="764"/>
        <v>2.65</v>
      </c>
      <c r="BB63" s="25">
        <v>0.22222222222222221</v>
      </c>
      <c r="BC63" s="31">
        <f t="shared" si="765"/>
        <v>2.65</v>
      </c>
      <c r="BD63" s="25">
        <v>0.22222222222222221</v>
      </c>
      <c r="BE63" s="31">
        <f t="shared" si="766"/>
        <v>2.65</v>
      </c>
      <c r="BF63" s="25">
        <v>0.22222222222222221</v>
      </c>
      <c r="BG63" s="31">
        <f t="shared" si="767"/>
        <v>2.65</v>
      </c>
      <c r="BH63" s="25">
        <v>0.22222222222222221</v>
      </c>
      <c r="BI63" s="31">
        <f t="shared" si="768"/>
        <v>2.65</v>
      </c>
      <c r="BJ63" s="25">
        <v>0.22222222222222221</v>
      </c>
      <c r="BK63" s="31">
        <f t="shared" si="769"/>
        <v>2.65</v>
      </c>
      <c r="BL63" s="46">
        <f t="shared" si="770"/>
        <v>6.8888888888888911</v>
      </c>
      <c r="BM63" s="47">
        <f t="shared" si="771"/>
        <v>82.15000000000002</v>
      </c>
    </row>
    <row r="64" spans="1:65">
      <c r="A64" s="20" t="s">
        <v>0</v>
      </c>
      <c r="B64" s="25">
        <v>0.19791666666666666</v>
      </c>
      <c r="C64" s="31">
        <f t="shared" si="739"/>
        <v>2.65</v>
      </c>
      <c r="D64" s="25">
        <v>0.19791666666666666</v>
      </c>
      <c r="E64" s="31">
        <f t="shared" si="740"/>
        <v>2.65</v>
      </c>
      <c r="F64" s="25">
        <v>0.19791666666666666</v>
      </c>
      <c r="G64" s="31">
        <f t="shared" si="741"/>
        <v>2.65</v>
      </c>
      <c r="H64" s="25">
        <v>0.19791666666666666</v>
      </c>
      <c r="I64" s="31">
        <f t="shared" si="742"/>
        <v>2.65</v>
      </c>
      <c r="J64" s="25">
        <v>0.19791666666666666</v>
      </c>
      <c r="K64" s="31">
        <f t="shared" si="743"/>
        <v>2.65</v>
      </c>
      <c r="L64" s="25">
        <v>0.19791666666666666</v>
      </c>
      <c r="M64" s="31">
        <f t="shared" si="744"/>
        <v>2.65</v>
      </c>
      <c r="N64" s="25">
        <v>0.19791666666666666</v>
      </c>
      <c r="O64" s="31">
        <f t="shared" si="745"/>
        <v>2.65</v>
      </c>
      <c r="P64" s="25">
        <v>0.19791666666666666</v>
      </c>
      <c r="Q64" s="31">
        <f t="shared" si="746"/>
        <v>2.65</v>
      </c>
      <c r="R64" s="25">
        <v>0.19791666666666666</v>
      </c>
      <c r="S64" s="31">
        <f t="shared" si="747"/>
        <v>2.65</v>
      </c>
      <c r="T64" s="25">
        <v>0.19791666666666666</v>
      </c>
      <c r="U64" s="31">
        <f t="shared" si="748"/>
        <v>2.65</v>
      </c>
      <c r="V64" s="25">
        <v>0.19791666666666666</v>
      </c>
      <c r="W64" s="31">
        <f t="shared" si="749"/>
        <v>2.65</v>
      </c>
      <c r="X64" s="25">
        <v>0.19791666666666666</v>
      </c>
      <c r="Y64" s="31">
        <f t="shared" si="750"/>
        <v>2.65</v>
      </c>
      <c r="Z64" s="25">
        <v>0.19791666666666666</v>
      </c>
      <c r="AA64" s="31">
        <f t="shared" si="751"/>
        <v>2.65</v>
      </c>
      <c r="AB64" s="25">
        <v>0.19791666666666666</v>
      </c>
      <c r="AC64" s="31">
        <f t="shared" si="752"/>
        <v>2.65</v>
      </c>
      <c r="AD64" s="25">
        <v>0.19791666666666666</v>
      </c>
      <c r="AE64" s="31">
        <f t="shared" si="753"/>
        <v>2.65</v>
      </c>
      <c r="AF64" s="25">
        <v>0.19791666666666666</v>
      </c>
      <c r="AG64" s="31">
        <f t="shared" si="754"/>
        <v>2.65</v>
      </c>
      <c r="AH64" s="25">
        <v>0.19791666666666666</v>
      </c>
      <c r="AI64" s="31">
        <f t="shared" si="755"/>
        <v>2.65</v>
      </c>
      <c r="AJ64" s="25">
        <v>0.19791666666666666</v>
      </c>
      <c r="AK64" s="31">
        <f t="shared" si="756"/>
        <v>2.65</v>
      </c>
      <c r="AL64" s="25">
        <v>0.19791666666666666</v>
      </c>
      <c r="AM64" s="31">
        <f t="shared" si="757"/>
        <v>2.65</v>
      </c>
      <c r="AN64" s="25">
        <v>0.19791666666666666</v>
      </c>
      <c r="AO64" s="31">
        <f t="shared" si="758"/>
        <v>2.65</v>
      </c>
      <c r="AP64" s="25">
        <v>0.19791666666666666</v>
      </c>
      <c r="AQ64" s="31">
        <f t="shared" si="759"/>
        <v>2.65</v>
      </c>
      <c r="AR64" s="25">
        <v>0.19791666666666666</v>
      </c>
      <c r="AS64" s="31">
        <f t="shared" si="760"/>
        <v>2.65</v>
      </c>
      <c r="AT64" s="25">
        <v>0.19791666666666666</v>
      </c>
      <c r="AU64" s="31">
        <f t="shared" si="761"/>
        <v>2.65</v>
      </c>
      <c r="AV64" s="25">
        <v>0.19791666666666666</v>
      </c>
      <c r="AW64" s="31">
        <f t="shared" si="762"/>
        <v>2.65</v>
      </c>
      <c r="AX64" s="25">
        <v>0.19791666666666666</v>
      </c>
      <c r="AY64" s="31">
        <f t="shared" si="763"/>
        <v>2.65</v>
      </c>
      <c r="AZ64" s="25">
        <v>0.19791666666666666</v>
      </c>
      <c r="BA64" s="31">
        <f t="shared" si="764"/>
        <v>2.65</v>
      </c>
      <c r="BB64" s="25">
        <v>0.19791666666666666</v>
      </c>
      <c r="BC64" s="31">
        <f t="shared" si="765"/>
        <v>2.65</v>
      </c>
      <c r="BD64" s="25">
        <v>0.19791666666666666</v>
      </c>
      <c r="BE64" s="31">
        <f t="shared" si="766"/>
        <v>2.65</v>
      </c>
      <c r="BF64" s="25">
        <v>0.19791666666666666</v>
      </c>
      <c r="BG64" s="31">
        <f t="shared" si="767"/>
        <v>2.65</v>
      </c>
      <c r="BH64" s="25">
        <v>0.19791666666666666</v>
      </c>
      <c r="BI64" s="31">
        <f t="shared" si="768"/>
        <v>2.65</v>
      </c>
      <c r="BJ64" s="25">
        <v>0.19791666666666666</v>
      </c>
      <c r="BK64" s="31">
        <f t="shared" si="769"/>
        <v>2.65</v>
      </c>
      <c r="BL64" s="46">
        <f t="shared" si="770"/>
        <v>6.1354166666666687</v>
      </c>
      <c r="BM64" s="47">
        <f t="shared" si="771"/>
        <v>82.15000000000002</v>
      </c>
    </row>
    <row r="65" spans="1:65">
      <c r="A65" s="20"/>
      <c r="B65" s="25">
        <f>SUM(B60:B64)</f>
        <v>1.1909722222222223</v>
      </c>
      <c r="C65" s="21">
        <f>SUM(C60:C64)</f>
        <v>13.590000000000002</v>
      </c>
      <c r="D65" s="25">
        <f>SUM(D60:D64)</f>
        <v>1.1909722222222223</v>
      </c>
      <c r="E65" s="21">
        <f>SUM(E60:E64)</f>
        <v>13.590000000000002</v>
      </c>
      <c r="F65" s="25">
        <f t="shared" ref="F65" si="772">SUM(F60:F64)</f>
        <v>1.1909722222222223</v>
      </c>
      <c r="G65" s="21">
        <f t="shared" ref="G65" si="773">SUM(G60:G64)</f>
        <v>13.590000000000002</v>
      </c>
      <c r="H65" s="25">
        <f t="shared" ref="H65" si="774">SUM(H60:H64)</f>
        <v>1.1909722222222223</v>
      </c>
      <c r="I65" s="21">
        <f t="shared" ref="I65" si="775">SUM(I60:I64)</f>
        <v>13.590000000000002</v>
      </c>
      <c r="J65" s="25">
        <f t="shared" ref="J65" si="776">SUM(J60:J64)</f>
        <v>1.1909722222222223</v>
      </c>
      <c r="K65" s="21">
        <f t="shared" ref="K65" si="777">SUM(K60:K64)</f>
        <v>13.590000000000002</v>
      </c>
      <c r="L65" s="25">
        <f t="shared" ref="L65" si="778">SUM(L60:L64)</f>
        <v>1.1909722222222223</v>
      </c>
      <c r="M65" s="21">
        <f t="shared" ref="M65" si="779">SUM(M60:M64)</f>
        <v>13.590000000000002</v>
      </c>
      <c r="N65" s="25">
        <f t="shared" ref="N65" si="780">SUM(N60:N64)</f>
        <v>1.1909722222222223</v>
      </c>
      <c r="O65" s="21">
        <f t="shared" ref="O65" si="781">SUM(O60:O64)</f>
        <v>13.590000000000002</v>
      </c>
      <c r="P65" s="25">
        <f t="shared" ref="P65" si="782">SUM(P60:P64)</f>
        <v>1.1909722222222223</v>
      </c>
      <c r="Q65" s="21">
        <f t="shared" ref="Q65" si="783">SUM(Q60:Q64)</f>
        <v>13.590000000000002</v>
      </c>
      <c r="R65" s="25">
        <f t="shared" ref="R65" si="784">SUM(R60:R64)</f>
        <v>1.1909722222222223</v>
      </c>
      <c r="S65" s="21">
        <f t="shared" ref="S65" si="785">SUM(S60:S64)</f>
        <v>13.590000000000002</v>
      </c>
      <c r="T65" s="25">
        <f t="shared" ref="T65" si="786">SUM(T60:T64)</f>
        <v>1.1909722222222223</v>
      </c>
      <c r="U65" s="21">
        <f t="shared" ref="U65" si="787">SUM(U60:U64)</f>
        <v>13.590000000000002</v>
      </c>
      <c r="V65" s="25">
        <f t="shared" ref="V65" si="788">SUM(V60:V64)</f>
        <v>1.1909722222222223</v>
      </c>
      <c r="W65" s="21">
        <f t="shared" ref="W65" si="789">SUM(W60:W64)</f>
        <v>13.590000000000002</v>
      </c>
      <c r="X65" s="25">
        <f t="shared" ref="X65" si="790">SUM(X60:X64)</f>
        <v>1.1909722222222223</v>
      </c>
      <c r="Y65" s="21">
        <f t="shared" ref="Y65" si="791">SUM(Y60:Y64)</f>
        <v>13.590000000000002</v>
      </c>
      <c r="Z65" s="25">
        <f t="shared" ref="Z65" si="792">SUM(Z60:Z64)</f>
        <v>1.1909722222222223</v>
      </c>
      <c r="AA65" s="21">
        <f t="shared" ref="AA65" si="793">SUM(AA60:AA64)</f>
        <v>13.590000000000002</v>
      </c>
      <c r="AB65" s="25">
        <f t="shared" ref="AB65" si="794">SUM(AB60:AB64)</f>
        <v>1.1909722222222223</v>
      </c>
      <c r="AC65" s="21">
        <f t="shared" ref="AC65" si="795">SUM(AC60:AC64)</f>
        <v>13.590000000000002</v>
      </c>
      <c r="AD65" s="25">
        <f t="shared" ref="AD65" si="796">SUM(AD60:AD64)</f>
        <v>1.1909722222222223</v>
      </c>
      <c r="AE65" s="21">
        <f t="shared" ref="AE65" si="797">SUM(AE60:AE64)</f>
        <v>13.590000000000002</v>
      </c>
      <c r="AF65" s="25">
        <f t="shared" ref="AF65" si="798">SUM(AF60:AF64)</f>
        <v>1.1909722222222223</v>
      </c>
      <c r="AG65" s="21">
        <f t="shared" ref="AG65" si="799">SUM(AG60:AG64)</f>
        <v>13.590000000000002</v>
      </c>
      <c r="AH65" s="25">
        <f t="shared" ref="AH65" si="800">SUM(AH60:AH64)</f>
        <v>1.1909722222222223</v>
      </c>
      <c r="AI65" s="21">
        <f t="shared" ref="AI65" si="801">SUM(AI60:AI64)</f>
        <v>13.590000000000002</v>
      </c>
      <c r="AJ65" s="25">
        <f t="shared" ref="AJ65" si="802">SUM(AJ60:AJ64)</f>
        <v>1.1909722222222223</v>
      </c>
      <c r="AK65" s="21">
        <f t="shared" ref="AK65" si="803">SUM(AK60:AK64)</f>
        <v>13.590000000000002</v>
      </c>
      <c r="AL65" s="25">
        <f t="shared" ref="AL65" si="804">SUM(AL60:AL64)</f>
        <v>1.1909722222222223</v>
      </c>
      <c r="AM65" s="21">
        <f t="shared" ref="AM65" si="805">SUM(AM60:AM64)</f>
        <v>13.590000000000002</v>
      </c>
      <c r="AN65" s="25">
        <f t="shared" ref="AN65" si="806">SUM(AN60:AN64)</f>
        <v>1.1909722222222223</v>
      </c>
      <c r="AO65" s="21">
        <f t="shared" ref="AO65" si="807">SUM(AO60:AO64)</f>
        <v>13.590000000000002</v>
      </c>
      <c r="AP65" s="25">
        <f t="shared" ref="AP65" si="808">SUM(AP60:AP64)</f>
        <v>1.1909722222222223</v>
      </c>
      <c r="AQ65" s="21">
        <f t="shared" ref="AQ65" si="809">SUM(AQ60:AQ64)</f>
        <v>13.590000000000002</v>
      </c>
      <c r="AR65" s="25">
        <f t="shared" ref="AR65" si="810">SUM(AR60:AR64)</f>
        <v>1.1909722222222223</v>
      </c>
      <c r="AS65" s="21">
        <f t="shared" ref="AS65" si="811">SUM(AS60:AS64)</f>
        <v>13.590000000000002</v>
      </c>
      <c r="AT65" s="25">
        <f t="shared" ref="AT65" si="812">SUM(AT60:AT64)</f>
        <v>1.1909722222222223</v>
      </c>
      <c r="AU65" s="21">
        <f t="shared" ref="AU65" si="813">SUM(AU60:AU64)</f>
        <v>13.590000000000002</v>
      </c>
      <c r="AV65" s="25">
        <f t="shared" ref="AV65" si="814">SUM(AV60:AV64)</f>
        <v>1.1909722222222223</v>
      </c>
      <c r="AW65" s="21">
        <f t="shared" ref="AW65" si="815">SUM(AW60:AW64)</f>
        <v>13.590000000000002</v>
      </c>
      <c r="AX65" s="25">
        <f t="shared" ref="AX65" si="816">SUM(AX60:AX64)</f>
        <v>1.1909722222222223</v>
      </c>
      <c r="AY65" s="21">
        <f t="shared" ref="AY65" si="817">SUM(AY60:AY64)</f>
        <v>13.590000000000002</v>
      </c>
      <c r="AZ65" s="25">
        <f t="shared" ref="AZ65" si="818">SUM(AZ60:AZ64)</f>
        <v>1.1909722222222223</v>
      </c>
      <c r="BA65" s="21">
        <f t="shared" ref="BA65" si="819">SUM(BA60:BA64)</f>
        <v>13.590000000000002</v>
      </c>
      <c r="BB65" s="25">
        <f t="shared" ref="BB65" si="820">SUM(BB60:BB64)</f>
        <v>1.1909722222222223</v>
      </c>
      <c r="BC65" s="21">
        <f t="shared" ref="BC65" si="821">SUM(BC60:BC64)</f>
        <v>13.590000000000002</v>
      </c>
      <c r="BD65" s="25">
        <f t="shared" ref="BD65" si="822">SUM(BD60:BD64)</f>
        <v>1.1909722222222223</v>
      </c>
      <c r="BE65" s="21">
        <f t="shared" ref="BE65" si="823">SUM(BE60:BE64)</f>
        <v>13.590000000000002</v>
      </c>
      <c r="BF65" s="25">
        <f t="shared" ref="BF65" si="824">SUM(BF60:BF64)</f>
        <v>1.1909722222222223</v>
      </c>
      <c r="BG65" s="21">
        <f t="shared" ref="BG65" si="825">SUM(BG60:BG64)</f>
        <v>13.590000000000002</v>
      </c>
      <c r="BH65" s="25">
        <f t="shared" ref="BH65" si="826">SUM(BH60:BH64)</f>
        <v>1.1909722222222223</v>
      </c>
      <c r="BI65" s="21">
        <f t="shared" ref="BI65" si="827">SUM(BI60:BI64)</f>
        <v>13.590000000000002</v>
      </c>
      <c r="BJ65" s="25">
        <f t="shared" ref="BJ65" si="828">SUM(BJ60:BJ64)</f>
        <v>1.1909722222222223</v>
      </c>
      <c r="BK65" s="21">
        <f t="shared" ref="BK65" si="829">SUM(BK60:BK64)</f>
        <v>13.590000000000002</v>
      </c>
      <c r="BL65" s="46">
        <f t="shared" si="770"/>
        <v>36.920138888888872</v>
      </c>
      <c r="BM65" s="47">
        <f t="shared" si="771"/>
        <v>421.28999999999974</v>
      </c>
    </row>
    <row r="66" spans="1:65" ht="22.5">
      <c r="A66" s="39" t="s">
        <v>25</v>
      </c>
      <c r="B66" s="39"/>
      <c r="C66" s="39"/>
      <c r="D66" s="3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22"/>
      <c r="BM66" s="43"/>
    </row>
    <row r="67" spans="1:65" s="2" customFormat="1">
      <c r="A67" s="23"/>
      <c r="B67" s="37">
        <f>DATE($A$1,9,1)</f>
        <v>42614</v>
      </c>
      <c r="C67" s="37"/>
      <c r="D67" s="35">
        <f>B67+1</f>
        <v>42615</v>
      </c>
      <c r="E67" s="36"/>
      <c r="F67" s="35">
        <f t="shared" ref="F67" si="830">D67+1</f>
        <v>42616</v>
      </c>
      <c r="G67" s="36"/>
      <c r="H67" s="35">
        <f t="shared" ref="H67" si="831">F67+1</f>
        <v>42617</v>
      </c>
      <c r="I67" s="36"/>
      <c r="J67" s="35">
        <f t="shared" ref="J67" si="832">H67+1</f>
        <v>42618</v>
      </c>
      <c r="K67" s="36"/>
      <c r="L67" s="35">
        <f t="shared" ref="L67" si="833">J67+1</f>
        <v>42619</v>
      </c>
      <c r="M67" s="36"/>
      <c r="N67" s="35">
        <f t="shared" ref="N67" si="834">L67+1</f>
        <v>42620</v>
      </c>
      <c r="O67" s="36"/>
      <c r="P67" s="35">
        <f t="shared" ref="P67" si="835">N67+1</f>
        <v>42621</v>
      </c>
      <c r="Q67" s="36"/>
      <c r="R67" s="35">
        <f t="shared" ref="R67" si="836">P67+1</f>
        <v>42622</v>
      </c>
      <c r="S67" s="36"/>
      <c r="T67" s="35">
        <f t="shared" ref="T67" si="837">R67+1</f>
        <v>42623</v>
      </c>
      <c r="U67" s="36"/>
      <c r="V67" s="35">
        <f t="shared" ref="V67" si="838">T67+1</f>
        <v>42624</v>
      </c>
      <c r="W67" s="36"/>
      <c r="X67" s="35">
        <f t="shared" ref="X67" si="839">V67+1</f>
        <v>42625</v>
      </c>
      <c r="Y67" s="36"/>
      <c r="Z67" s="35">
        <f t="shared" ref="Z67" si="840">X67+1</f>
        <v>42626</v>
      </c>
      <c r="AA67" s="36"/>
      <c r="AB67" s="35">
        <f t="shared" ref="AB67" si="841">Z67+1</f>
        <v>42627</v>
      </c>
      <c r="AC67" s="36"/>
      <c r="AD67" s="35">
        <f t="shared" ref="AD67" si="842">AB67+1</f>
        <v>42628</v>
      </c>
      <c r="AE67" s="36"/>
      <c r="AF67" s="35">
        <f t="shared" ref="AF67" si="843">AD67+1</f>
        <v>42629</v>
      </c>
      <c r="AG67" s="36"/>
      <c r="AH67" s="35">
        <f t="shared" ref="AH67" si="844">AF67+1</f>
        <v>42630</v>
      </c>
      <c r="AI67" s="36"/>
      <c r="AJ67" s="35">
        <f t="shared" ref="AJ67" si="845">AH67+1</f>
        <v>42631</v>
      </c>
      <c r="AK67" s="36"/>
      <c r="AL67" s="35">
        <f t="shared" ref="AL67" si="846">AJ67+1</f>
        <v>42632</v>
      </c>
      <c r="AM67" s="36"/>
      <c r="AN67" s="35">
        <f t="shared" ref="AN67" si="847">AL67+1</f>
        <v>42633</v>
      </c>
      <c r="AO67" s="36"/>
      <c r="AP67" s="35">
        <f t="shared" ref="AP67" si="848">AN67+1</f>
        <v>42634</v>
      </c>
      <c r="AQ67" s="36"/>
      <c r="AR67" s="35">
        <f t="shared" ref="AR67" si="849">AP67+1</f>
        <v>42635</v>
      </c>
      <c r="AS67" s="36"/>
      <c r="AT67" s="35">
        <f t="shared" ref="AT67" si="850">AR67+1</f>
        <v>42636</v>
      </c>
      <c r="AU67" s="36"/>
      <c r="AV67" s="35">
        <f t="shared" ref="AV67" si="851">AT67+1</f>
        <v>42637</v>
      </c>
      <c r="AW67" s="36"/>
      <c r="AX67" s="35">
        <f t="shared" ref="AX67" si="852">AV67+1</f>
        <v>42638</v>
      </c>
      <c r="AY67" s="36"/>
      <c r="AZ67" s="35">
        <f t="shared" ref="AZ67" si="853">AX67+1</f>
        <v>42639</v>
      </c>
      <c r="BA67" s="36"/>
      <c r="BB67" s="35">
        <f t="shared" ref="BB67" si="854">AZ67+1</f>
        <v>42640</v>
      </c>
      <c r="BC67" s="36"/>
      <c r="BD67" s="35">
        <f t="shared" ref="BD67" si="855">BB67+1</f>
        <v>42641</v>
      </c>
      <c r="BE67" s="36"/>
      <c r="BF67" s="35">
        <f t="shared" ref="BF67" si="856">BD67+1</f>
        <v>42642</v>
      </c>
      <c r="BG67" s="36"/>
      <c r="BH67" s="35">
        <f t="shared" ref="BH67" si="857">BF67+1</f>
        <v>42643</v>
      </c>
      <c r="BI67" s="36"/>
      <c r="BJ67" s="24"/>
      <c r="BK67" s="24"/>
      <c r="BL67" s="45" t="s">
        <v>29</v>
      </c>
      <c r="BM67" s="45" t="s">
        <v>30</v>
      </c>
    </row>
    <row r="68" spans="1:65">
      <c r="A68" s="20" t="s">
        <v>32</v>
      </c>
      <c r="B68" s="25">
        <v>0.43055555555555558</v>
      </c>
      <c r="C68" s="31">
        <f t="shared" ref="C68:C72" si="858">IF(B68="","",IF(B68*24&gt;8,2.99,2.65))</f>
        <v>2.99</v>
      </c>
      <c r="D68" s="25">
        <v>0.43055555555555558</v>
      </c>
      <c r="E68" s="31">
        <f t="shared" ref="E68:E72" si="859">IF(D68="","",IF(D68*24&gt;8,2.99,2.65))</f>
        <v>2.99</v>
      </c>
      <c r="F68" s="25">
        <v>0.43055555555555558</v>
      </c>
      <c r="G68" s="31">
        <f t="shared" ref="G68:G72" si="860">IF(F68="","",IF(F68*24&gt;8,2.99,2.65))</f>
        <v>2.99</v>
      </c>
      <c r="H68" s="25">
        <v>0.43055555555555558</v>
      </c>
      <c r="I68" s="31">
        <f t="shared" ref="I68:I72" si="861">IF(H68="","",IF(H68*24&gt;8,2.99,2.65))</f>
        <v>2.99</v>
      </c>
      <c r="J68" s="25">
        <v>0.43055555555555558</v>
      </c>
      <c r="K68" s="31">
        <f t="shared" ref="K68:K72" si="862">IF(J68="","",IF(J68*24&gt;8,2.99,2.65))</f>
        <v>2.99</v>
      </c>
      <c r="L68" s="25">
        <v>0.43055555555555558</v>
      </c>
      <c r="M68" s="31">
        <f t="shared" ref="M68:M72" si="863">IF(L68="","",IF(L68*24&gt;8,2.99,2.65))</f>
        <v>2.99</v>
      </c>
      <c r="N68" s="25">
        <v>0.43055555555555558</v>
      </c>
      <c r="O68" s="31">
        <f t="shared" ref="O68:O72" si="864">IF(N68="","",IF(N68*24&gt;8,2.99,2.65))</f>
        <v>2.99</v>
      </c>
      <c r="P68" s="25">
        <v>0.43055555555555558</v>
      </c>
      <c r="Q68" s="31">
        <f t="shared" ref="Q68:Q72" si="865">IF(P68="","",IF(P68*24&gt;8,2.99,2.65))</f>
        <v>2.99</v>
      </c>
      <c r="R68" s="25">
        <v>0.43055555555555558</v>
      </c>
      <c r="S68" s="31">
        <f t="shared" ref="S68:S72" si="866">IF(R68="","",IF(R68*24&gt;8,2.99,2.65))</f>
        <v>2.99</v>
      </c>
      <c r="T68" s="25">
        <v>0.43055555555555558</v>
      </c>
      <c r="U68" s="31">
        <f t="shared" ref="U68:U72" si="867">IF(T68="","",IF(T68*24&gt;8,2.99,2.65))</f>
        <v>2.99</v>
      </c>
      <c r="V68" s="25">
        <v>0.43055555555555558</v>
      </c>
      <c r="W68" s="31">
        <f t="shared" ref="W68:W72" si="868">IF(V68="","",IF(V68*24&gt;8,2.99,2.65))</f>
        <v>2.99</v>
      </c>
      <c r="X68" s="25">
        <v>0.43055555555555558</v>
      </c>
      <c r="Y68" s="31">
        <f t="shared" ref="Y68:Y72" si="869">IF(X68="","",IF(X68*24&gt;8,2.99,2.65))</f>
        <v>2.99</v>
      </c>
      <c r="Z68" s="25">
        <v>0.43055555555555558</v>
      </c>
      <c r="AA68" s="31">
        <f t="shared" ref="AA68:AA72" si="870">IF(Z68="","",IF(Z68*24&gt;8,2.99,2.65))</f>
        <v>2.99</v>
      </c>
      <c r="AB68" s="25">
        <v>0.43055555555555558</v>
      </c>
      <c r="AC68" s="31">
        <f t="shared" ref="AC68:AC72" si="871">IF(AB68="","",IF(AB68*24&gt;8,2.99,2.65))</f>
        <v>2.99</v>
      </c>
      <c r="AD68" s="25">
        <v>0.43055555555555558</v>
      </c>
      <c r="AE68" s="31">
        <f t="shared" ref="AE68:AE72" si="872">IF(AD68="","",IF(AD68*24&gt;8,2.99,2.65))</f>
        <v>2.99</v>
      </c>
      <c r="AF68" s="25">
        <v>0.43055555555555558</v>
      </c>
      <c r="AG68" s="31">
        <f t="shared" ref="AG68:AG72" si="873">IF(AF68="","",IF(AF68*24&gt;8,2.99,2.65))</f>
        <v>2.99</v>
      </c>
      <c r="AH68" s="25">
        <v>0.43055555555555558</v>
      </c>
      <c r="AI68" s="31">
        <f t="shared" ref="AI68:AI72" si="874">IF(AH68="","",IF(AH68*24&gt;8,2.99,2.65))</f>
        <v>2.99</v>
      </c>
      <c r="AJ68" s="25">
        <v>0.43055555555555558</v>
      </c>
      <c r="AK68" s="31">
        <f t="shared" ref="AK68:AK72" si="875">IF(AJ68="","",IF(AJ68*24&gt;8,2.99,2.65))</f>
        <v>2.99</v>
      </c>
      <c r="AL68" s="25">
        <v>0.43055555555555558</v>
      </c>
      <c r="AM68" s="31">
        <f t="shared" ref="AM68:AM72" si="876">IF(AL68="","",IF(AL68*24&gt;8,2.99,2.65))</f>
        <v>2.99</v>
      </c>
      <c r="AN68" s="25">
        <v>0.43055555555555558</v>
      </c>
      <c r="AO68" s="31">
        <f t="shared" ref="AO68:AO72" si="877">IF(AN68="","",IF(AN68*24&gt;8,2.99,2.65))</f>
        <v>2.99</v>
      </c>
      <c r="AP68" s="25">
        <v>0.43055555555555558</v>
      </c>
      <c r="AQ68" s="31">
        <f t="shared" ref="AQ68:AQ72" si="878">IF(AP68="","",IF(AP68*24&gt;8,2.99,2.65))</f>
        <v>2.99</v>
      </c>
      <c r="AR68" s="25">
        <v>0.43055555555555558</v>
      </c>
      <c r="AS68" s="31">
        <f t="shared" ref="AS68:AS72" si="879">IF(AR68="","",IF(AR68*24&gt;8,2.99,2.65))</f>
        <v>2.99</v>
      </c>
      <c r="AT68" s="25">
        <v>0.43055555555555558</v>
      </c>
      <c r="AU68" s="31">
        <f t="shared" ref="AU68:AU72" si="880">IF(AT68="","",IF(AT68*24&gt;8,2.99,2.65))</f>
        <v>2.99</v>
      </c>
      <c r="AV68" s="25">
        <v>0.43055555555555558</v>
      </c>
      <c r="AW68" s="31">
        <f t="shared" ref="AW68:AW72" si="881">IF(AV68="","",IF(AV68*24&gt;8,2.99,2.65))</f>
        <v>2.99</v>
      </c>
      <c r="AX68" s="25">
        <v>0.43055555555555558</v>
      </c>
      <c r="AY68" s="31">
        <f t="shared" ref="AY68:AY72" si="882">IF(AX68="","",IF(AX68*24&gt;8,2.99,2.65))</f>
        <v>2.99</v>
      </c>
      <c r="AZ68" s="25">
        <v>0.43055555555555558</v>
      </c>
      <c r="BA68" s="31">
        <f t="shared" ref="BA68:BA72" si="883">IF(AZ68="","",IF(AZ68*24&gt;8,2.99,2.65))</f>
        <v>2.99</v>
      </c>
      <c r="BB68" s="25">
        <v>0.43055555555555558</v>
      </c>
      <c r="BC68" s="31">
        <f t="shared" ref="BC68:BC72" si="884">IF(BB68="","",IF(BB68*24&gt;8,2.99,2.65))</f>
        <v>2.99</v>
      </c>
      <c r="BD68" s="25">
        <v>0.43055555555555558</v>
      </c>
      <c r="BE68" s="31">
        <f t="shared" ref="BE68:BE72" si="885">IF(BD68="","",IF(BD68*24&gt;8,2.99,2.65))</f>
        <v>2.99</v>
      </c>
      <c r="BF68" s="25">
        <v>0.43055555555555558</v>
      </c>
      <c r="BG68" s="31">
        <f t="shared" ref="BG68:BG72" si="886">IF(BF68="","",IF(BF68*24&gt;8,2.99,2.65))</f>
        <v>2.99</v>
      </c>
      <c r="BH68" s="25">
        <v>0.43055555555555558</v>
      </c>
      <c r="BI68" s="31">
        <f t="shared" ref="BI68:BI72" si="887">IF(BH68="","",IF(BH68*24&gt;8,2.99,2.65))</f>
        <v>2.99</v>
      </c>
      <c r="BJ68" s="25"/>
      <c r="BK68" s="16"/>
      <c r="BL68" s="46">
        <f>IFERROR(SUMPRODUCT((MOD(COLUMN(B68:BK68),2)=0)*(B68:BK68)),"")</f>
        <v>12.916666666666663</v>
      </c>
      <c r="BM68" s="47">
        <f>IFERROR(SUMPRODUCT((MOD(COLUMN(B68:BK68),2)&lt;&gt;0)*(B68:BK68)),"")</f>
        <v>89.699999999999989</v>
      </c>
    </row>
    <row r="69" spans="1:65">
      <c r="A69" s="20" t="s">
        <v>33</v>
      </c>
      <c r="B69" s="25">
        <v>0.23958333333333334</v>
      </c>
      <c r="C69" s="31">
        <f t="shared" si="858"/>
        <v>2.65</v>
      </c>
      <c r="D69" s="25">
        <v>0.23958333333333334</v>
      </c>
      <c r="E69" s="31">
        <f t="shared" si="859"/>
        <v>2.65</v>
      </c>
      <c r="F69" s="25">
        <v>0.23958333333333334</v>
      </c>
      <c r="G69" s="31">
        <f t="shared" si="860"/>
        <v>2.65</v>
      </c>
      <c r="H69" s="25">
        <v>0.23958333333333334</v>
      </c>
      <c r="I69" s="31">
        <f t="shared" si="861"/>
        <v>2.65</v>
      </c>
      <c r="J69" s="25">
        <v>0.23958333333333334</v>
      </c>
      <c r="K69" s="31">
        <f t="shared" si="862"/>
        <v>2.65</v>
      </c>
      <c r="L69" s="25">
        <v>0.23958333333333334</v>
      </c>
      <c r="M69" s="31">
        <f t="shared" si="863"/>
        <v>2.65</v>
      </c>
      <c r="N69" s="25">
        <v>0.23958333333333334</v>
      </c>
      <c r="O69" s="31">
        <f t="shared" si="864"/>
        <v>2.65</v>
      </c>
      <c r="P69" s="25">
        <v>0.23958333333333334</v>
      </c>
      <c r="Q69" s="31">
        <f t="shared" si="865"/>
        <v>2.65</v>
      </c>
      <c r="R69" s="25">
        <v>0.23958333333333334</v>
      </c>
      <c r="S69" s="31">
        <f t="shared" si="866"/>
        <v>2.65</v>
      </c>
      <c r="T69" s="25">
        <v>0.23958333333333334</v>
      </c>
      <c r="U69" s="31">
        <f t="shared" si="867"/>
        <v>2.65</v>
      </c>
      <c r="V69" s="25">
        <v>0.23958333333333334</v>
      </c>
      <c r="W69" s="31">
        <f t="shared" si="868"/>
        <v>2.65</v>
      </c>
      <c r="X69" s="25">
        <v>0.23958333333333334</v>
      </c>
      <c r="Y69" s="31">
        <f t="shared" si="869"/>
        <v>2.65</v>
      </c>
      <c r="Z69" s="25">
        <v>0.23958333333333334</v>
      </c>
      <c r="AA69" s="31">
        <f t="shared" si="870"/>
        <v>2.65</v>
      </c>
      <c r="AB69" s="25">
        <v>0.23958333333333334</v>
      </c>
      <c r="AC69" s="31">
        <f t="shared" si="871"/>
        <v>2.65</v>
      </c>
      <c r="AD69" s="25">
        <v>0.23958333333333334</v>
      </c>
      <c r="AE69" s="31">
        <f t="shared" si="872"/>
        <v>2.65</v>
      </c>
      <c r="AF69" s="25">
        <v>0.23958333333333334</v>
      </c>
      <c r="AG69" s="31">
        <f t="shared" si="873"/>
        <v>2.65</v>
      </c>
      <c r="AH69" s="25">
        <v>0.23958333333333334</v>
      </c>
      <c r="AI69" s="31">
        <f t="shared" si="874"/>
        <v>2.65</v>
      </c>
      <c r="AJ69" s="25">
        <v>0.23958333333333334</v>
      </c>
      <c r="AK69" s="31">
        <f t="shared" si="875"/>
        <v>2.65</v>
      </c>
      <c r="AL69" s="25">
        <v>0.23958333333333334</v>
      </c>
      <c r="AM69" s="31">
        <f t="shared" si="876"/>
        <v>2.65</v>
      </c>
      <c r="AN69" s="25">
        <v>0.23958333333333334</v>
      </c>
      <c r="AO69" s="31">
        <f t="shared" si="877"/>
        <v>2.65</v>
      </c>
      <c r="AP69" s="25">
        <v>0.23958333333333334</v>
      </c>
      <c r="AQ69" s="31">
        <f t="shared" si="878"/>
        <v>2.65</v>
      </c>
      <c r="AR69" s="25">
        <v>0.23958333333333334</v>
      </c>
      <c r="AS69" s="31">
        <f t="shared" si="879"/>
        <v>2.65</v>
      </c>
      <c r="AT69" s="25">
        <v>0.23958333333333334</v>
      </c>
      <c r="AU69" s="31">
        <f t="shared" si="880"/>
        <v>2.65</v>
      </c>
      <c r="AV69" s="25">
        <v>0.23958333333333334</v>
      </c>
      <c r="AW69" s="31">
        <f t="shared" si="881"/>
        <v>2.65</v>
      </c>
      <c r="AX69" s="25">
        <v>0.23958333333333334</v>
      </c>
      <c r="AY69" s="31">
        <f t="shared" si="882"/>
        <v>2.65</v>
      </c>
      <c r="AZ69" s="25">
        <v>0.23958333333333334</v>
      </c>
      <c r="BA69" s="31">
        <f t="shared" si="883"/>
        <v>2.65</v>
      </c>
      <c r="BB69" s="25">
        <v>0.23958333333333334</v>
      </c>
      <c r="BC69" s="31">
        <f t="shared" si="884"/>
        <v>2.65</v>
      </c>
      <c r="BD69" s="25">
        <v>0.23958333333333334</v>
      </c>
      <c r="BE69" s="31">
        <f t="shared" si="885"/>
        <v>2.65</v>
      </c>
      <c r="BF69" s="25">
        <v>0.23958333333333334</v>
      </c>
      <c r="BG69" s="31">
        <f t="shared" si="886"/>
        <v>2.65</v>
      </c>
      <c r="BH69" s="25">
        <v>0.23958333333333334</v>
      </c>
      <c r="BI69" s="31">
        <f t="shared" si="887"/>
        <v>2.65</v>
      </c>
      <c r="BJ69" s="25"/>
      <c r="BK69" s="16"/>
      <c r="BL69" s="46">
        <f t="shared" ref="BL69:BL73" si="888">IFERROR(SUMPRODUCT((MOD(COLUMN(B69:BK69),2)=0)*(B69:BK69)),"")</f>
        <v>7.1874999999999973</v>
      </c>
      <c r="BM69" s="47">
        <f t="shared" ref="BM69:BM73" si="889">IFERROR(SUMPRODUCT((MOD(COLUMN(B69:BK69),2)&lt;&gt;0)*(B69:BK69)),"")</f>
        <v>79.500000000000014</v>
      </c>
    </row>
    <row r="70" spans="1:65">
      <c r="A70" s="20" t="s">
        <v>34</v>
      </c>
      <c r="B70" s="25">
        <v>0.28125</v>
      </c>
      <c r="C70" s="31">
        <f t="shared" si="858"/>
        <v>2.65</v>
      </c>
      <c r="D70" s="25">
        <v>0.28125</v>
      </c>
      <c r="E70" s="31">
        <f t="shared" si="859"/>
        <v>2.65</v>
      </c>
      <c r="F70" s="25">
        <v>0.28125</v>
      </c>
      <c r="G70" s="31">
        <f t="shared" si="860"/>
        <v>2.65</v>
      </c>
      <c r="H70" s="25">
        <v>0.28125</v>
      </c>
      <c r="I70" s="31">
        <f t="shared" si="861"/>
        <v>2.65</v>
      </c>
      <c r="J70" s="25">
        <v>0.28125</v>
      </c>
      <c r="K70" s="31">
        <f t="shared" si="862"/>
        <v>2.65</v>
      </c>
      <c r="L70" s="25">
        <v>0.28125</v>
      </c>
      <c r="M70" s="31">
        <f t="shared" si="863"/>
        <v>2.65</v>
      </c>
      <c r="N70" s="25">
        <v>0.28125</v>
      </c>
      <c r="O70" s="31">
        <f t="shared" si="864"/>
        <v>2.65</v>
      </c>
      <c r="P70" s="25">
        <v>0.28125</v>
      </c>
      <c r="Q70" s="31">
        <f t="shared" si="865"/>
        <v>2.65</v>
      </c>
      <c r="R70" s="25">
        <v>0.28125</v>
      </c>
      <c r="S70" s="31">
        <f t="shared" si="866"/>
        <v>2.65</v>
      </c>
      <c r="T70" s="25">
        <v>0.28125</v>
      </c>
      <c r="U70" s="31">
        <f t="shared" si="867"/>
        <v>2.65</v>
      </c>
      <c r="V70" s="25">
        <v>0.28125</v>
      </c>
      <c r="W70" s="31">
        <f t="shared" si="868"/>
        <v>2.65</v>
      </c>
      <c r="X70" s="25">
        <v>0.28125</v>
      </c>
      <c r="Y70" s="31">
        <f t="shared" si="869"/>
        <v>2.65</v>
      </c>
      <c r="Z70" s="25">
        <v>0.28125</v>
      </c>
      <c r="AA70" s="31">
        <f t="shared" si="870"/>
        <v>2.65</v>
      </c>
      <c r="AB70" s="25">
        <v>0.28125</v>
      </c>
      <c r="AC70" s="31">
        <f t="shared" si="871"/>
        <v>2.65</v>
      </c>
      <c r="AD70" s="25">
        <v>0.28125</v>
      </c>
      <c r="AE70" s="31">
        <f t="shared" si="872"/>
        <v>2.65</v>
      </c>
      <c r="AF70" s="25">
        <v>0.28125</v>
      </c>
      <c r="AG70" s="31">
        <f t="shared" si="873"/>
        <v>2.65</v>
      </c>
      <c r="AH70" s="25">
        <v>0.28125</v>
      </c>
      <c r="AI70" s="31">
        <f t="shared" si="874"/>
        <v>2.65</v>
      </c>
      <c r="AJ70" s="25">
        <v>0.28125</v>
      </c>
      <c r="AK70" s="31">
        <f t="shared" si="875"/>
        <v>2.65</v>
      </c>
      <c r="AL70" s="25">
        <v>0.28125</v>
      </c>
      <c r="AM70" s="31">
        <f t="shared" si="876"/>
        <v>2.65</v>
      </c>
      <c r="AN70" s="25">
        <v>0.28125</v>
      </c>
      <c r="AO70" s="31">
        <f t="shared" si="877"/>
        <v>2.65</v>
      </c>
      <c r="AP70" s="25">
        <v>0.28125</v>
      </c>
      <c r="AQ70" s="31">
        <f t="shared" si="878"/>
        <v>2.65</v>
      </c>
      <c r="AR70" s="25">
        <v>0.28125</v>
      </c>
      <c r="AS70" s="31">
        <f t="shared" si="879"/>
        <v>2.65</v>
      </c>
      <c r="AT70" s="25">
        <v>0.28125</v>
      </c>
      <c r="AU70" s="31">
        <f t="shared" si="880"/>
        <v>2.65</v>
      </c>
      <c r="AV70" s="25">
        <v>0.28125</v>
      </c>
      <c r="AW70" s="31">
        <f t="shared" si="881"/>
        <v>2.65</v>
      </c>
      <c r="AX70" s="25">
        <v>0.28125</v>
      </c>
      <c r="AY70" s="31">
        <f t="shared" si="882"/>
        <v>2.65</v>
      </c>
      <c r="AZ70" s="25">
        <v>0.28125</v>
      </c>
      <c r="BA70" s="31">
        <f t="shared" si="883"/>
        <v>2.65</v>
      </c>
      <c r="BB70" s="25">
        <v>0.28125</v>
      </c>
      <c r="BC70" s="31">
        <f t="shared" si="884"/>
        <v>2.65</v>
      </c>
      <c r="BD70" s="25">
        <v>0.28125</v>
      </c>
      <c r="BE70" s="31">
        <f t="shared" si="885"/>
        <v>2.65</v>
      </c>
      <c r="BF70" s="25">
        <v>0.28125</v>
      </c>
      <c r="BG70" s="31">
        <f t="shared" si="886"/>
        <v>2.65</v>
      </c>
      <c r="BH70" s="25">
        <v>0.28125</v>
      </c>
      <c r="BI70" s="31">
        <f t="shared" si="887"/>
        <v>2.65</v>
      </c>
      <c r="BJ70" s="25"/>
      <c r="BK70" s="16"/>
      <c r="BL70" s="46">
        <f t="shared" si="888"/>
        <v>8.4375</v>
      </c>
      <c r="BM70" s="47">
        <f t="shared" si="889"/>
        <v>79.500000000000014</v>
      </c>
    </row>
    <row r="71" spans="1:65">
      <c r="A71" s="20" t="s">
        <v>35</v>
      </c>
      <c r="B71" s="25">
        <v>0.43055555555555558</v>
      </c>
      <c r="C71" s="31">
        <f t="shared" si="858"/>
        <v>2.99</v>
      </c>
      <c r="D71" s="25">
        <v>0.43055555555555558</v>
      </c>
      <c r="E71" s="31">
        <f t="shared" si="859"/>
        <v>2.99</v>
      </c>
      <c r="F71" s="25">
        <v>0.43055555555555558</v>
      </c>
      <c r="G71" s="31">
        <f t="shared" si="860"/>
        <v>2.99</v>
      </c>
      <c r="H71" s="25">
        <v>0.43055555555555558</v>
      </c>
      <c r="I71" s="31">
        <f t="shared" si="861"/>
        <v>2.99</v>
      </c>
      <c r="J71" s="25">
        <v>0.43055555555555558</v>
      </c>
      <c r="K71" s="31">
        <f t="shared" si="862"/>
        <v>2.99</v>
      </c>
      <c r="L71" s="25">
        <v>0.43055555555555558</v>
      </c>
      <c r="M71" s="31">
        <f t="shared" si="863"/>
        <v>2.99</v>
      </c>
      <c r="N71" s="25">
        <v>0.43055555555555558</v>
      </c>
      <c r="O71" s="31">
        <f t="shared" si="864"/>
        <v>2.99</v>
      </c>
      <c r="P71" s="25">
        <v>0.43055555555555558</v>
      </c>
      <c r="Q71" s="31">
        <f t="shared" si="865"/>
        <v>2.99</v>
      </c>
      <c r="R71" s="25">
        <v>0.43055555555555558</v>
      </c>
      <c r="S71" s="31">
        <f t="shared" si="866"/>
        <v>2.99</v>
      </c>
      <c r="T71" s="25">
        <v>0.43055555555555558</v>
      </c>
      <c r="U71" s="31">
        <f t="shared" si="867"/>
        <v>2.99</v>
      </c>
      <c r="V71" s="25">
        <v>0.43055555555555558</v>
      </c>
      <c r="W71" s="31">
        <f t="shared" si="868"/>
        <v>2.99</v>
      </c>
      <c r="X71" s="25">
        <v>0.43055555555555558</v>
      </c>
      <c r="Y71" s="31">
        <f t="shared" si="869"/>
        <v>2.99</v>
      </c>
      <c r="Z71" s="25">
        <v>0.43055555555555558</v>
      </c>
      <c r="AA71" s="31">
        <f t="shared" si="870"/>
        <v>2.99</v>
      </c>
      <c r="AB71" s="25">
        <v>0.43055555555555558</v>
      </c>
      <c r="AC71" s="31">
        <f t="shared" si="871"/>
        <v>2.99</v>
      </c>
      <c r="AD71" s="25">
        <v>0.43055555555555558</v>
      </c>
      <c r="AE71" s="31">
        <f t="shared" si="872"/>
        <v>2.99</v>
      </c>
      <c r="AF71" s="25">
        <v>0.43055555555555558</v>
      </c>
      <c r="AG71" s="31">
        <f t="shared" si="873"/>
        <v>2.99</v>
      </c>
      <c r="AH71" s="25">
        <v>0.43055555555555558</v>
      </c>
      <c r="AI71" s="31">
        <f t="shared" si="874"/>
        <v>2.99</v>
      </c>
      <c r="AJ71" s="25">
        <v>0.43055555555555558</v>
      </c>
      <c r="AK71" s="31">
        <f t="shared" si="875"/>
        <v>2.99</v>
      </c>
      <c r="AL71" s="25">
        <v>0.43055555555555558</v>
      </c>
      <c r="AM71" s="31">
        <f t="shared" si="876"/>
        <v>2.99</v>
      </c>
      <c r="AN71" s="25">
        <v>0.43055555555555558</v>
      </c>
      <c r="AO71" s="31">
        <f t="shared" si="877"/>
        <v>2.99</v>
      </c>
      <c r="AP71" s="25">
        <v>0.43055555555555558</v>
      </c>
      <c r="AQ71" s="31">
        <f t="shared" si="878"/>
        <v>2.99</v>
      </c>
      <c r="AR71" s="25">
        <v>0.43055555555555558</v>
      </c>
      <c r="AS71" s="31">
        <f t="shared" si="879"/>
        <v>2.99</v>
      </c>
      <c r="AT71" s="25">
        <v>0.43055555555555558</v>
      </c>
      <c r="AU71" s="31">
        <f t="shared" si="880"/>
        <v>2.99</v>
      </c>
      <c r="AV71" s="25">
        <v>0.43055555555555558</v>
      </c>
      <c r="AW71" s="31">
        <f t="shared" si="881"/>
        <v>2.99</v>
      </c>
      <c r="AX71" s="25">
        <v>0.43055555555555558</v>
      </c>
      <c r="AY71" s="31">
        <f t="shared" si="882"/>
        <v>2.99</v>
      </c>
      <c r="AZ71" s="25">
        <v>0.43055555555555558</v>
      </c>
      <c r="BA71" s="31">
        <f t="shared" si="883"/>
        <v>2.99</v>
      </c>
      <c r="BB71" s="25">
        <v>0.43055555555555558</v>
      </c>
      <c r="BC71" s="31">
        <f t="shared" si="884"/>
        <v>2.99</v>
      </c>
      <c r="BD71" s="25">
        <v>0.43055555555555558</v>
      </c>
      <c r="BE71" s="31">
        <f t="shared" si="885"/>
        <v>2.99</v>
      </c>
      <c r="BF71" s="25">
        <v>0.43055555555555558</v>
      </c>
      <c r="BG71" s="31">
        <f t="shared" si="886"/>
        <v>2.99</v>
      </c>
      <c r="BH71" s="25">
        <v>0.43055555555555558</v>
      </c>
      <c r="BI71" s="31">
        <f t="shared" si="887"/>
        <v>2.99</v>
      </c>
      <c r="BJ71" s="25"/>
      <c r="BK71" s="16"/>
      <c r="BL71" s="46">
        <f t="shared" si="888"/>
        <v>12.916666666666663</v>
      </c>
      <c r="BM71" s="47">
        <f t="shared" si="889"/>
        <v>89.699999999999989</v>
      </c>
    </row>
    <row r="72" spans="1:65">
      <c r="A72" s="20" t="s">
        <v>0</v>
      </c>
      <c r="B72" s="25">
        <v>0.11458333333333333</v>
      </c>
      <c r="C72" s="31">
        <f t="shared" si="858"/>
        <v>2.65</v>
      </c>
      <c r="D72" s="25">
        <v>0.11458333333333333</v>
      </c>
      <c r="E72" s="31">
        <f t="shared" si="859"/>
        <v>2.65</v>
      </c>
      <c r="F72" s="25">
        <v>0.11458333333333333</v>
      </c>
      <c r="G72" s="31">
        <f t="shared" si="860"/>
        <v>2.65</v>
      </c>
      <c r="H72" s="25">
        <v>0.11458333333333333</v>
      </c>
      <c r="I72" s="31">
        <f t="shared" si="861"/>
        <v>2.65</v>
      </c>
      <c r="J72" s="25">
        <v>0.11458333333333333</v>
      </c>
      <c r="K72" s="31">
        <f t="shared" si="862"/>
        <v>2.65</v>
      </c>
      <c r="L72" s="25">
        <v>0.11458333333333333</v>
      </c>
      <c r="M72" s="31">
        <f t="shared" si="863"/>
        <v>2.65</v>
      </c>
      <c r="N72" s="25">
        <v>0.11458333333333333</v>
      </c>
      <c r="O72" s="31">
        <f t="shared" si="864"/>
        <v>2.65</v>
      </c>
      <c r="P72" s="25">
        <v>0.11458333333333333</v>
      </c>
      <c r="Q72" s="31">
        <f t="shared" si="865"/>
        <v>2.65</v>
      </c>
      <c r="R72" s="25">
        <v>0.11458333333333333</v>
      </c>
      <c r="S72" s="31">
        <f t="shared" si="866"/>
        <v>2.65</v>
      </c>
      <c r="T72" s="25">
        <v>0.11458333333333333</v>
      </c>
      <c r="U72" s="31">
        <f t="shared" si="867"/>
        <v>2.65</v>
      </c>
      <c r="V72" s="25">
        <v>0.11458333333333333</v>
      </c>
      <c r="W72" s="31">
        <f t="shared" si="868"/>
        <v>2.65</v>
      </c>
      <c r="X72" s="25">
        <v>0.11458333333333333</v>
      </c>
      <c r="Y72" s="31">
        <f t="shared" si="869"/>
        <v>2.65</v>
      </c>
      <c r="Z72" s="25">
        <v>0.11458333333333333</v>
      </c>
      <c r="AA72" s="31">
        <f t="shared" si="870"/>
        <v>2.65</v>
      </c>
      <c r="AB72" s="25">
        <v>0.11458333333333333</v>
      </c>
      <c r="AC72" s="31">
        <f t="shared" si="871"/>
        <v>2.65</v>
      </c>
      <c r="AD72" s="25">
        <v>0.11458333333333333</v>
      </c>
      <c r="AE72" s="31">
        <f t="shared" si="872"/>
        <v>2.65</v>
      </c>
      <c r="AF72" s="25">
        <v>0.11458333333333333</v>
      </c>
      <c r="AG72" s="31">
        <f t="shared" si="873"/>
        <v>2.65</v>
      </c>
      <c r="AH72" s="25">
        <v>0.11458333333333333</v>
      </c>
      <c r="AI72" s="31">
        <f t="shared" si="874"/>
        <v>2.65</v>
      </c>
      <c r="AJ72" s="25">
        <v>0.11458333333333333</v>
      </c>
      <c r="AK72" s="31">
        <f t="shared" si="875"/>
        <v>2.65</v>
      </c>
      <c r="AL72" s="25">
        <v>0.11458333333333333</v>
      </c>
      <c r="AM72" s="31">
        <f t="shared" si="876"/>
        <v>2.65</v>
      </c>
      <c r="AN72" s="25">
        <v>0.11458333333333333</v>
      </c>
      <c r="AO72" s="31">
        <f t="shared" si="877"/>
        <v>2.65</v>
      </c>
      <c r="AP72" s="25">
        <v>0.11458333333333333</v>
      </c>
      <c r="AQ72" s="31">
        <f t="shared" si="878"/>
        <v>2.65</v>
      </c>
      <c r="AR72" s="25">
        <v>0.11458333333333333</v>
      </c>
      <c r="AS72" s="31">
        <f t="shared" si="879"/>
        <v>2.65</v>
      </c>
      <c r="AT72" s="25">
        <v>0.11458333333333333</v>
      </c>
      <c r="AU72" s="31">
        <f t="shared" si="880"/>
        <v>2.65</v>
      </c>
      <c r="AV72" s="25">
        <v>0.11458333333333333</v>
      </c>
      <c r="AW72" s="31">
        <f t="shared" si="881"/>
        <v>2.65</v>
      </c>
      <c r="AX72" s="25">
        <v>0.11458333333333333</v>
      </c>
      <c r="AY72" s="31">
        <f t="shared" si="882"/>
        <v>2.65</v>
      </c>
      <c r="AZ72" s="25">
        <v>0.11458333333333333</v>
      </c>
      <c r="BA72" s="31">
        <f t="shared" si="883"/>
        <v>2.65</v>
      </c>
      <c r="BB72" s="25">
        <v>0.11458333333333333</v>
      </c>
      <c r="BC72" s="31">
        <f t="shared" si="884"/>
        <v>2.65</v>
      </c>
      <c r="BD72" s="25">
        <v>0.11458333333333333</v>
      </c>
      <c r="BE72" s="31">
        <f t="shared" si="885"/>
        <v>2.65</v>
      </c>
      <c r="BF72" s="25">
        <v>0.11458333333333333</v>
      </c>
      <c r="BG72" s="31">
        <f t="shared" si="886"/>
        <v>2.65</v>
      </c>
      <c r="BH72" s="25">
        <v>0.11458333333333333</v>
      </c>
      <c r="BI72" s="31">
        <f t="shared" si="887"/>
        <v>2.65</v>
      </c>
      <c r="BJ72" s="25"/>
      <c r="BK72" s="16"/>
      <c r="BL72" s="46">
        <f t="shared" si="888"/>
        <v>3.4375000000000013</v>
      </c>
      <c r="BM72" s="47">
        <f t="shared" si="889"/>
        <v>79.500000000000014</v>
      </c>
    </row>
    <row r="73" spans="1:65">
      <c r="A73" s="20"/>
      <c r="B73" s="25">
        <f>SUM(B68:B72)</f>
        <v>1.4965277777777779</v>
      </c>
      <c r="C73" s="21">
        <f>SUM(C68:C72)</f>
        <v>13.930000000000001</v>
      </c>
      <c r="D73" s="25">
        <f>SUM(D68:D72)</f>
        <v>1.4965277777777779</v>
      </c>
      <c r="E73" s="21">
        <f>SUM(E68:E72)</f>
        <v>13.930000000000001</v>
      </c>
      <c r="F73" s="25">
        <f t="shared" ref="F73" si="890">SUM(F68:F72)</f>
        <v>1.4965277777777779</v>
      </c>
      <c r="G73" s="21">
        <f t="shared" ref="G73" si="891">SUM(G68:G72)</f>
        <v>13.930000000000001</v>
      </c>
      <c r="H73" s="25">
        <f t="shared" ref="H73" si="892">SUM(H68:H72)</f>
        <v>1.4965277777777779</v>
      </c>
      <c r="I73" s="21">
        <f t="shared" ref="I73" si="893">SUM(I68:I72)</f>
        <v>13.930000000000001</v>
      </c>
      <c r="J73" s="25">
        <f t="shared" ref="J73" si="894">SUM(J68:J72)</f>
        <v>1.4965277777777779</v>
      </c>
      <c r="K73" s="21">
        <f t="shared" ref="K73" si="895">SUM(K68:K72)</f>
        <v>13.930000000000001</v>
      </c>
      <c r="L73" s="25">
        <f t="shared" ref="L73" si="896">SUM(L68:L72)</f>
        <v>1.4965277777777779</v>
      </c>
      <c r="M73" s="21">
        <f t="shared" ref="M73" si="897">SUM(M68:M72)</f>
        <v>13.930000000000001</v>
      </c>
      <c r="N73" s="25">
        <f t="shared" ref="N73" si="898">SUM(N68:N72)</f>
        <v>1.4965277777777779</v>
      </c>
      <c r="O73" s="21">
        <f t="shared" ref="O73" si="899">SUM(O68:O72)</f>
        <v>13.930000000000001</v>
      </c>
      <c r="P73" s="25">
        <f t="shared" ref="P73" si="900">SUM(P68:P72)</f>
        <v>1.4965277777777779</v>
      </c>
      <c r="Q73" s="21">
        <f t="shared" ref="Q73" si="901">SUM(Q68:Q72)</f>
        <v>13.930000000000001</v>
      </c>
      <c r="R73" s="25">
        <f t="shared" ref="R73" si="902">SUM(R68:R72)</f>
        <v>1.4965277777777779</v>
      </c>
      <c r="S73" s="21">
        <f t="shared" ref="S73" si="903">SUM(S68:S72)</f>
        <v>13.930000000000001</v>
      </c>
      <c r="T73" s="25">
        <f t="shared" ref="T73" si="904">SUM(T68:T72)</f>
        <v>1.4965277777777779</v>
      </c>
      <c r="U73" s="21">
        <f t="shared" ref="U73" si="905">SUM(U68:U72)</f>
        <v>13.930000000000001</v>
      </c>
      <c r="V73" s="25">
        <f t="shared" ref="V73" si="906">SUM(V68:V72)</f>
        <v>1.4965277777777779</v>
      </c>
      <c r="W73" s="21">
        <f t="shared" ref="W73" si="907">SUM(W68:W72)</f>
        <v>13.930000000000001</v>
      </c>
      <c r="X73" s="25">
        <f t="shared" ref="X73" si="908">SUM(X68:X72)</f>
        <v>1.4965277777777779</v>
      </c>
      <c r="Y73" s="21">
        <f t="shared" ref="Y73" si="909">SUM(Y68:Y72)</f>
        <v>13.930000000000001</v>
      </c>
      <c r="Z73" s="25">
        <f t="shared" ref="Z73" si="910">SUM(Z68:Z72)</f>
        <v>1.4965277777777779</v>
      </c>
      <c r="AA73" s="21">
        <f t="shared" ref="AA73" si="911">SUM(AA68:AA72)</f>
        <v>13.930000000000001</v>
      </c>
      <c r="AB73" s="25">
        <f t="shared" ref="AB73" si="912">SUM(AB68:AB72)</f>
        <v>1.4965277777777779</v>
      </c>
      <c r="AC73" s="21">
        <f t="shared" ref="AC73" si="913">SUM(AC68:AC72)</f>
        <v>13.930000000000001</v>
      </c>
      <c r="AD73" s="25">
        <f t="shared" ref="AD73" si="914">SUM(AD68:AD72)</f>
        <v>1.4965277777777779</v>
      </c>
      <c r="AE73" s="21">
        <f t="shared" ref="AE73" si="915">SUM(AE68:AE72)</f>
        <v>13.930000000000001</v>
      </c>
      <c r="AF73" s="25">
        <f t="shared" ref="AF73" si="916">SUM(AF68:AF72)</f>
        <v>1.4965277777777779</v>
      </c>
      <c r="AG73" s="21">
        <f t="shared" ref="AG73" si="917">SUM(AG68:AG72)</f>
        <v>13.930000000000001</v>
      </c>
      <c r="AH73" s="25">
        <f t="shared" ref="AH73" si="918">SUM(AH68:AH72)</f>
        <v>1.4965277777777779</v>
      </c>
      <c r="AI73" s="21">
        <f t="shared" ref="AI73" si="919">SUM(AI68:AI72)</f>
        <v>13.930000000000001</v>
      </c>
      <c r="AJ73" s="25">
        <f t="shared" ref="AJ73" si="920">SUM(AJ68:AJ72)</f>
        <v>1.4965277777777779</v>
      </c>
      <c r="AK73" s="21">
        <f t="shared" ref="AK73" si="921">SUM(AK68:AK72)</f>
        <v>13.930000000000001</v>
      </c>
      <c r="AL73" s="25">
        <f t="shared" ref="AL73" si="922">SUM(AL68:AL72)</f>
        <v>1.4965277777777779</v>
      </c>
      <c r="AM73" s="21">
        <f t="shared" ref="AM73" si="923">SUM(AM68:AM72)</f>
        <v>13.930000000000001</v>
      </c>
      <c r="AN73" s="25">
        <f t="shared" ref="AN73" si="924">SUM(AN68:AN72)</f>
        <v>1.4965277777777779</v>
      </c>
      <c r="AO73" s="21">
        <f t="shared" ref="AO73" si="925">SUM(AO68:AO72)</f>
        <v>13.930000000000001</v>
      </c>
      <c r="AP73" s="25">
        <f t="shared" ref="AP73" si="926">SUM(AP68:AP72)</f>
        <v>1.4965277777777779</v>
      </c>
      <c r="AQ73" s="21">
        <f t="shared" ref="AQ73" si="927">SUM(AQ68:AQ72)</f>
        <v>13.930000000000001</v>
      </c>
      <c r="AR73" s="25">
        <f t="shared" ref="AR73" si="928">SUM(AR68:AR72)</f>
        <v>1.4965277777777779</v>
      </c>
      <c r="AS73" s="21">
        <f t="shared" ref="AS73" si="929">SUM(AS68:AS72)</f>
        <v>13.930000000000001</v>
      </c>
      <c r="AT73" s="25">
        <f t="shared" ref="AT73" si="930">SUM(AT68:AT72)</f>
        <v>1.4965277777777779</v>
      </c>
      <c r="AU73" s="21">
        <f t="shared" ref="AU73" si="931">SUM(AU68:AU72)</f>
        <v>13.930000000000001</v>
      </c>
      <c r="AV73" s="25">
        <f t="shared" ref="AV73" si="932">SUM(AV68:AV72)</f>
        <v>1.4965277777777779</v>
      </c>
      <c r="AW73" s="21">
        <f t="shared" ref="AW73" si="933">SUM(AW68:AW72)</f>
        <v>13.930000000000001</v>
      </c>
      <c r="AX73" s="25">
        <f t="shared" ref="AX73" si="934">SUM(AX68:AX72)</f>
        <v>1.4965277777777779</v>
      </c>
      <c r="AY73" s="21">
        <f t="shared" ref="AY73" si="935">SUM(AY68:AY72)</f>
        <v>13.930000000000001</v>
      </c>
      <c r="AZ73" s="25">
        <f t="shared" ref="AZ73" si="936">SUM(AZ68:AZ72)</f>
        <v>1.4965277777777779</v>
      </c>
      <c r="BA73" s="21">
        <f t="shared" ref="BA73" si="937">SUM(BA68:BA72)</f>
        <v>13.930000000000001</v>
      </c>
      <c r="BB73" s="25">
        <f t="shared" ref="BB73" si="938">SUM(BB68:BB72)</f>
        <v>1.4965277777777779</v>
      </c>
      <c r="BC73" s="21">
        <f t="shared" ref="BC73" si="939">SUM(BC68:BC72)</f>
        <v>13.930000000000001</v>
      </c>
      <c r="BD73" s="25">
        <f t="shared" ref="BD73" si="940">SUM(BD68:BD72)</f>
        <v>1.4965277777777779</v>
      </c>
      <c r="BE73" s="21">
        <f t="shared" ref="BE73" si="941">SUM(BE68:BE72)</f>
        <v>13.930000000000001</v>
      </c>
      <c r="BF73" s="25">
        <f t="shared" ref="BF73" si="942">SUM(BF68:BF72)</f>
        <v>1.4965277777777779</v>
      </c>
      <c r="BG73" s="21">
        <f t="shared" ref="BG73" si="943">SUM(BG68:BG72)</f>
        <v>13.930000000000001</v>
      </c>
      <c r="BH73" s="25">
        <f t="shared" ref="BH73" si="944">SUM(BH68:BH72)</f>
        <v>1.4965277777777779</v>
      </c>
      <c r="BI73" s="21">
        <f t="shared" ref="BI73:BJ73" si="945">SUM(BI68:BI72)</f>
        <v>13.930000000000001</v>
      </c>
      <c r="BJ73" s="25">
        <f t="shared" si="945"/>
        <v>0</v>
      </c>
      <c r="BK73" s="21">
        <f t="shared" ref="BK73" si="946">SUM(BK68:BK72)</f>
        <v>0</v>
      </c>
      <c r="BL73" s="46">
        <f t="shared" si="888"/>
        <v>44.89583333333335</v>
      </c>
      <c r="BM73" s="47">
        <f t="shared" si="889"/>
        <v>417.90000000000015</v>
      </c>
    </row>
    <row r="74" spans="1:65" ht="22.5">
      <c r="A74" s="39" t="s">
        <v>26</v>
      </c>
      <c r="B74" s="39"/>
      <c r="C74" s="39"/>
      <c r="D74" s="39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22"/>
      <c r="BM74" s="43"/>
    </row>
    <row r="75" spans="1:65" s="2" customFormat="1">
      <c r="A75" s="23"/>
      <c r="B75" s="37">
        <f>DATE($A$1,10,1)</f>
        <v>42644</v>
      </c>
      <c r="C75" s="37"/>
      <c r="D75" s="35">
        <f>B75+1</f>
        <v>42645</v>
      </c>
      <c r="E75" s="36"/>
      <c r="F75" s="35">
        <f t="shared" ref="F75" si="947">D75+1</f>
        <v>42646</v>
      </c>
      <c r="G75" s="36"/>
      <c r="H75" s="35">
        <f t="shared" ref="H75" si="948">F75+1</f>
        <v>42647</v>
      </c>
      <c r="I75" s="36"/>
      <c r="J75" s="35">
        <f t="shared" ref="J75" si="949">H75+1</f>
        <v>42648</v>
      </c>
      <c r="K75" s="36"/>
      <c r="L75" s="35">
        <f t="shared" ref="L75" si="950">J75+1</f>
        <v>42649</v>
      </c>
      <c r="M75" s="36"/>
      <c r="N75" s="35">
        <f t="shared" ref="N75" si="951">L75+1</f>
        <v>42650</v>
      </c>
      <c r="O75" s="36"/>
      <c r="P75" s="35">
        <f t="shared" ref="P75" si="952">N75+1</f>
        <v>42651</v>
      </c>
      <c r="Q75" s="36"/>
      <c r="R75" s="35">
        <f t="shared" ref="R75" si="953">P75+1</f>
        <v>42652</v>
      </c>
      <c r="S75" s="36"/>
      <c r="T75" s="35">
        <f t="shared" ref="T75" si="954">R75+1</f>
        <v>42653</v>
      </c>
      <c r="U75" s="36"/>
      <c r="V75" s="35">
        <f t="shared" ref="V75" si="955">T75+1</f>
        <v>42654</v>
      </c>
      <c r="W75" s="36"/>
      <c r="X75" s="35">
        <f t="shared" ref="X75" si="956">V75+1</f>
        <v>42655</v>
      </c>
      <c r="Y75" s="36"/>
      <c r="Z75" s="35">
        <f t="shared" ref="Z75" si="957">X75+1</f>
        <v>42656</v>
      </c>
      <c r="AA75" s="36"/>
      <c r="AB75" s="35">
        <f t="shared" ref="AB75" si="958">Z75+1</f>
        <v>42657</v>
      </c>
      <c r="AC75" s="36"/>
      <c r="AD75" s="35">
        <f t="shared" ref="AD75" si="959">AB75+1</f>
        <v>42658</v>
      </c>
      <c r="AE75" s="36"/>
      <c r="AF75" s="35">
        <f t="shared" ref="AF75" si="960">AD75+1</f>
        <v>42659</v>
      </c>
      <c r="AG75" s="36"/>
      <c r="AH75" s="35">
        <f t="shared" ref="AH75" si="961">AF75+1</f>
        <v>42660</v>
      </c>
      <c r="AI75" s="36"/>
      <c r="AJ75" s="35">
        <f t="shared" ref="AJ75" si="962">AH75+1</f>
        <v>42661</v>
      </c>
      <c r="AK75" s="36"/>
      <c r="AL75" s="35">
        <f t="shared" ref="AL75" si="963">AJ75+1</f>
        <v>42662</v>
      </c>
      <c r="AM75" s="36"/>
      <c r="AN75" s="35">
        <f t="shared" ref="AN75" si="964">AL75+1</f>
        <v>42663</v>
      </c>
      <c r="AO75" s="36"/>
      <c r="AP75" s="35">
        <f t="shared" ref="AP75" si="965">AN75+1</f>
        <v>42664</v>
      </c>
      <c r="AQ75" s="36"/>
      <c r="AR75" s="35">
        <f t="shared" ref="AR75" si="966">AP75+1</f>
        <v>42665</v>
      </c>
      <c r="AS75" s="36"/>
      <c r="AT75" s="35">
        <f t="shared" ref="AT75" si="967">AR75+1</f>
        <v>42666</v>
      </c>
      <c r="AU75" s="36"/>
      <c r="AV75" s="35">
        <f t="shared" ref="AV75" si="968">AT75+1</f>
        <v>42667</v>
      </c>
      <c r="AW75" s="36"/>
      <c r="AX75" s="35">
        <f t="shared" ref="AX75" si="969">AV75+1</f>
        <v>42668</v>
      </c>
      <c r="AY75" s="36"/>
      <c r="AZ75" s="35">
        <f t="shared" ref="AZ75" si="970">AX75+1</f>
        <v>42669</v>
      </c>
      <c r="BA75" s="36"/>
      <c r="BB75" s="35">
        <f t="shared" ref="BB75" si="971">AZ75+1</f>
        <v>42670</v>
      </c>
      <c r="BC75" s="36"/>
      <c r="BD75" s="35">
        <f t="shared" ref="BD75" si="972">BB75+1</f>
        <v>42671</v>
      </c>
      <c r="BE75" s="36"/>
      <c r="BF75" s="35">
        <f t="shared" ref="BF75" si="973">BD75+1</f>
        <v>42672</v>
      </c>
      <c r="BG75" s="36"/>
      <c r="BH75" s="35">
        <f t="shared" ref="BH75" si="974">BF75+1</f>
        <v>42673</v>
      </c>
      <c r="BI75" s="36"/>
      <c r="BJ75" s="35">
        <f t="shared" ref="BJ75" si="975">BH75+1</f>
        <v>42674</v>
      </c>
      <c r="BK75" s="36"/>
      <c r="BL75" s="45" t="s">
        <v>29</v>
      </c>
      <c r="BM75" s="45" t="s">
        <v>30</v>
      </c>
    </row>
    <row r="76" spans="1:65">
      <c r="A76" s="20" t="s">
        <v>32</v>
      </c>
      <c r="B76" s="25">
        <v>0.4236111111111111</v>
      </c>
      <c r="C76" s="31">
        <f t="shared" ref="C76:C80" si="976">IF(B76="","",IF(B76*24&gt;8,2.99,2.65))</f>
        <v>2.99</v>
      </c>
      <c r="D76" s="25">
        <v>0.4236111111111111</v>
      </c>
      <c r="E76" s="31">
        <f t="shared" ref="E76:E80" si="977">IF(D76="","",IF(D76*24&gt;8,2.99,2.65))</f>
        <v>2.99</v>
      </c>
      <c r="F76" s="25">
        <v>0.4236111111111111</v>
      </c>
      <c r="G76" s="31">
        <f t="shared" ref="G76:G80" si="978">IF(F76="","",IF(F76*24&gt;8,2.99,2.65))</f>
        <v>2.99</v>
      </c>
      <c r="H76" s="25">
        <v>0.4236111111111111</v>
      </c>
      <c r="I76" s="31">
        <f t="shared" ref="I76:I80" si="979">IF(H76="","",IF(H76*24&gt;8,2.99,2.65))</f>
        <v>2.99</v>
      </c>
      <c r="J76" s="25">
        <v>0.4236111111111111</v>
      </c>
      <c r="K76" s="31">
        <f t="shared" ref="K76:K80" si="980">IF(J76="","",IF(J76*24&gt;8,2.99,2.65))</f>
        <v>2.99</v>
      </c>
      <c r="L76" s="25">
        <v>0.4236111111111111</v>
      </c>
      <c r="M76" s="31">
        <f t="shared" ref="M76:M80" si="981">IF(L76="","",IF(L76*24&gt;8,2.99,2.65))</f>
        <v>2.99</v>
      </c>
      <c r="N76" s="25">
        <v>0.4236111111111111</v>
      </c>
      <c r="O76" s="31">
        <f t="shared" ref="O76:O80" si="982">IF(N76="","",IF(N76*24&gt;8,2.99,2.65))</f>
        <v>2.99</v>
      </c>
      <c r="P76" s="25">
        <v>0.4236111111111111</v>
      </c>
      <c r="Q76" s="31">
        <f t="shared" ref="Q76:Q80" si="983">IF(P76="","",IF(P76*24&gt;8,2.99,2.65))</f>
        <v>2.99</v>
      </c>
      <c r="R76" s="25">
        <v>0.4236111111111111</v>
      </c>
      <c r="S76" s="31">
        <f t="shared" ref="S76:S80" si="984">IF(R76="","",IF(R76*24&gt;8,2.99,2.65))</f>
        <v>2.99</v>
      </c>
      <c r="T76" s="25">
        <v>0.4236111111111111</v>
      </c>
      <c r="U76" s="31">
        <f t="shared" ref="U76:U80" si="985">IF(T76="","",IF(T76*24&gt;8,2.99,2.65))</f>
        <v>2.99</v>
      </c>
      <c r="V76" s="25">
        <v>0.4236111111111111</v>
      </c>
      <c r="W76" s="31">
        <f t="shared" ref="W76:W80" si="986">IF(V76="","",IF(V76*24&gt;8,2.99,2.65))</f>
        <v>2.99</v>
      </c>
      <c r="X76" s="25">
        <v>0.4236111111111111</v>
      </c>
      <c r="Y76" s="31">
        <f t="shared" ref="Y76:Y80" si="987">IF(X76="","",IF(X76*24&gt;8,2.99,2.65))</f>
        <v>2.99</v>
      </c>
      <c r="Z76" s="25">
        <v>0.4236111111111111</v>
      </c>
      <c r="AA76" s="31">
        <f t="shared" ref="AA76:AA80" si="988">IF(Z76="","",IF(Z76*24&gt;8,2.99,2.65))</f>
        <v>2.99</v>
      </c>
      <c r="AB76" s="25">
        <v>0.4236111111111111</v>
      </c>
      <c r="AC76" s="31">
        <f t="shared" ref="AC76:AC80" si="989">IF(AB76="","",IF(AB76*24&gt;8,2.99,2.65))</f>
        <v>2.99</v>
      </c>
      <c r="AD76" s="25">
        <v>0.4236111111111111</v>
      </c>
      <c r="AE76" s="31">
        <f t="shared" ref="AE76:AE80" si="990">IF(AD76="","",IF(AD76*24&gt;8,2.99,2.65))</f>
        <v>2.99</v>
      </c>
      <c r="AF76" s="25">
        <v>0.4236111111111111</v>
      </c>
      <c r="AG76" s="31">
        <f t="shared" ref="AG76:AG80" si="991">IF(AF76="","",IF(AF76*24&gt;8,2.99,2.65))</f>
        <v>2.99</v>
      </c>
      <c r="AH76" s="25">
        <v>0.4236111111111111</v>
      </c>
      <c r="AI76" s="31">
        <f t="shared" ref="AI76:AI80" si="992">IF(AH76="","",IF(AH76*24&gt;8,2.99,2.65))</f>
        <v>2.99</v>
      </c>
      <c r="AJ76" s="25">
        <v>0.4236111111111111</v>
      </c>
      <c r="AK76" s="31">
        <f t="shared" ref="AK76:AK80" si="993">IF(AJ76="","",IF(AJ76*24&gt;8,2.99,2.65))</f>
        <v>2.99</v>
      </c>
      <c r="AL76" s="25">
        <v>0.4236111111111111</v>
      </c>
      <c r="AM76" s="31">
        <f t="shared" ref="AM76:AM80" si="994">IF(AL76="","",IF(AL76*24&gt;8,2.99,2.65))</f>
        <v>2.99</v>
      </c>
      <c r="AN76" s="25">
        <v>0.4236111111111111</v>
      </c>
      <c r="AO76" s="31">
        <f t="shared" ref="AO76:AO80" si="995">IF(AN76="","",IF(AN76*24&gt;8,2.99,2.65))</f>
        <v>2.99</v>
      </c>
      <c r="AP76" s="25">
        <v>0.4236111111111111</v>
      </c>
      <c r="AQ76" s="31">
        <f t="shared" ref="AQ76:AQ80" si="996">IF(AP76="","",IF(AP76*24&gt;8,2.99,2.65))</f>
        <v>2.99</v>
      </c>
      <c r="AR76" s="25">
        <v>0.4236111111111111</v>
      </c>
      <c r="AS76" s="31">
        <f t="shared" ref="AS76:AS80" si="997">IF(AR76="","",IF(AR76*24&gt;8,2.99,2.65))</f>
        <v>2.99</v>
      </c>
      <c r="AT76" s="25">
        <v>0.4236111111111111</v>
      </c>
      <c r="AU76" s="31">
        <f t="shared" ref="AU76:AU80" si="998">IF(AT76="","",IF(AT76*24&gt;8,2.99,2.65))</f>
        <v>2.99</v>
      </c>
      <c r="AV76" s="25">
        <v>0.4236111111111111</v>
      </c>
      <c r="AW76" s="31">
        <f t="shared" ref="AW76:AW80" si="999">IF(AV76="","",IF(AV76*24&gt;8,2.99,2.65))</f>
        <v>2.99</v>
      </c>
      <c r="AX76" s="25">
        <v>0.4236111111111111</v>
      </c>
      <c r="AY76" s="31">
        <f t="shared" ref="AY76:AY80" si="1000">IF(AX76="","",IF(AX76*24&gt;8,2.99,2.65))</f>
        <v>2.99</v>
      </c>
      <c r="AZ76" s="25">
        <v>0.4236111111111111</v>
      </c>
      <c r="BA76" s="31">
        <f t="shared" ref="BA76:BA80" si="1001">IF(AZ76="","",IF(AZ76*24&gt;8,2.99,2.65))</f>
        <v>2.99</v>
      </c>
      <c r="BB76" s="25">
        <v>0.4236111111111111</v>
      </c>
      <c r="BC76" s="31">
        <f t="shared" ref="BC76:BC80" si="1002">IF(BB76="","",IF(BB76*24&gt;8,2.99,2.65))</f>
        <v>2.99</v>
      </c>
      <c r="BD76" s="25">
        <v>0.4236111111111111</v>
      </c>
      <c r="BE76" s="31">
        <f t="shared" ref="BE76:BE80" si="1003">IF(BD76="","",IF(BD76*24&gt;8,2.99,2.65))</f>
        <v>2.99</v>
      </c>
      <c r="BF76" s="25">
        <v>0.4236111111111111</v>
      </c>
      <c r="BG76" s="31">
        <f t="shared" ref="BG76:BG80" si="1004">IF(BF76="","",IF(BF76*24&gt;8,2.99,2.65))</f>
        <v>2.99</v>
      </c>
      <c r="BH76" s="25">
        <v>0.4236111111111111</v>
      </c>
      <c r="BI76" s="31">
        <f t="shared" ref="BI76:BI80" si="1005">IF(BH76="","",IF(BH76*24&gt;8,2.99,2.65))</f>
        <v>2.99</v>
      </c>
      <c r="BJ76" s="25">
        <v>0.4236111111111111</v>
      </c>
      <c r="BK76" s="31">
        <f t="shared" ref="BK76:BK80" si="1006">IF(BJ76="","",IF(BJ76*24&gt;8,2.99,2.65))</f>
        <v>2.99</v>
      </c>
      <c r="BL76" s="46">
        <f>IFERROR(SUMPRODUCT((MOD(COLUMN(B76:BK76),2)=0)*(B76:BK76)),"")</f>
        <v>13.131944444444436</v>
      </c>
      <c r="BM76" s="47">
        <f>IFERROR(SUMPRODUCT((MOD(COLUMN(B76:BK76),2)&lt;&gt;0)*(B76:BK76)),"")</f>
        <v>92.689999999999984</v>
      </c>
    </row>
    <row r="77" spans="1:65">
      <c r="A77" s="20" t="s">
        <v>33</v>
      </c>
      <c r="B77" s="25">
        <v>0.22222222222222221</v>
      </c>
      <c r="C77" s="31">
        <f t="shared" si="976"/>
        <v>2.65</v>
      </c>
      <c r="D77" s="25">
        <v>0.22222222222222221</v>
      </c>
      <c r="E77" s="31">
        <f t="shared" si="977"/>
        <v>2.65</v>
      </c>
      <c r="F77" s="25">
        <v>0.22222222222222221</v>
      </c>
      <c r="G77" s="31">
        <f t="shared" si="978"/>
        <v>2.65</v>
      </c>
      <c r="H77" s="25">
        <v>0.22222222222222221</v>
      </c>
      <c r="I77" s="31">
        <f t="shared" si="979"/>
        <v>2.65</v>
      </c>
      <c r="J77" s="25">
        <v>0.22222222222222221</v>
      </c>
      <c r="K77" s="31">
        <f t="shared" si="980"/>
        <v>2.65</v>
      </c>
      <c r="L77" s="25">
        <v>0.22222222222222221</v>
      </c>
      <c r="M77" s="31">
        <f t="shared" si="981"/>
        <v>2.65</v>
      </c>
      <c r="N77" s="25">
        <v>0.22222222222222221</v>
      </c>
      <c r="O77" s="31">
        <f t="shared" si="982"/>
        <v>2.65</v>
      </c>
      <c r="P77" s="25">
        <v>0.22222222222222221</v>
      </c>
      <c r="Q77" s="31">
        <f t="shared" si="983"/>
        <v>2.65</v>
      </c>
      <c r="R77" s="25">
        <v>0.22222222222222221</v>
      </c>
      <c r="S77" s="31">
        <f t="shared" si="984"/>
        <v>2.65</v>
      </c>
      <c r="T77" s="25">
        <v>0.22222222222222221</v>
      </c>
      <c r="U77" s="31">
        <f t="shared" si="985"/>
        <v>2.65</v>
      </c>
      <c r="V77" s="25">
        <v>0.22222222222222221</v>
      </c>
      <c r="W77" s="31">
        <f t="shared" si="986"/>
        <v>2.65</v>
      </c>
      <c r="X77" s="25">
        <v>0.22222222222222221</v>
      </c>
      <c r="Y77" s="31">
        <f t="shared" si="987"/>
        <v>2.65</v>
      </c>
      <c r="Z77" s="25">
        <v>0.22222222222222221</v>
      </c>
      <c r="AA77" s="31">
        <f t="shared" si="988"/>
        <v>2.65</v>
      </c>
      <c r="AB77" s="25">
        <v>0.22222222222222221</v>
      </c>
      <c r="AC77" s="31">
        <f t="shared" si="989"/>
        <v>2.65</v>
      </c>
      <c r="AD77" s="25">
        <v>0.22222222222222221</v>
      </c>
      <c r="AE77" s="31">
        <f t="shared" si="990"/>
        <v>2.65</v>
      </c>
      <c r="AF77" s="25">
        <v>0.22222222222222221</v>
      </c>
      <c r="AG77" s="31">
        <f t="shared" si="991"/>
        <v>2.65</v>
      </c>
      <c r="AH77" s="25">
        <v>0.22222222222222221</v>
      </c>
      <c r="AI77" s="31">
        <f t="shared" si="992"/>
        <v>2.65</v>
      </c>
      <c r="AJ77" s="25">
        <v>0.22222222222222221</v>
      </c>
      <c r="AK77" s="31">
        <f t="shared" si="993"/>
        <v>2.65</v>
      </c>
      <c r="AL77" s="25">
        <v>0.22222222222222221</v>
      </c>
      <c r="AM77" s="31">
        <f t="shared" si="994"/>
        <v>2.65</v>
      </c>
      <c r="AN77" s="25">
        <v>0.22222222222222221</v>
      </c>
      <c r="AO77" s="31">
        <f t="shared" si="995"/>
        <v>2.65</v>
      </c>
      <c r="AP77" s="25">
        <v>0.22222222222222221</v>
      </c>
      <c r="AQ77" s="31">
        <f t="shared" si="996"/>
        <v>2.65</v>
      </c>
      <c r="AR77" s="25">
        <v>0.22222222222222221</v>
      </c>
      <c r="AS77" s="31">
        <f t="shared" si="997"/>
        <v>2.65</v>
      </c>
      <c r="AT77" s="25">
        <v>0.22222222222222221</v>
      </c>
      <c r="AU77" s="31">
        <f t="shared" si="998"/>
        <v>2.65</v>
      </c>
      <c r="AV77" s="25">
        <v>0.22222222222222221</v>
      </c>
      <c r="AW77" s="31">
        <f t="shared" si="999"/>
        <v>2.65</v>
      </c>
      <c r="AX77" s="25">
        <v>0.22222222222222221</v>
      </c>
      <c r="AY77" s="31">
        <f t="shared" si="1000"/>
        <v>2.65</v>
      </c>
      <c r="AZ77" s="25">
        <v>0.22222222222222221</v>
      </c>
      <c r="BA77" s="31">
        <f t="shared" si="1001"/>
        <v>2.65</v>
      </c>
      <c r="BB77" s="25">
        <v>0.22222222222222221</v>
      </c>
      <c r="BC77" s="31">
        <f t="shared" si="1002"/>
        <v>2.65</v>
      </c>
      <c r="BD77" s="25">
        <v>0.22222222222222221</v>
      </c>
      <c r="BE77" s="31">
        <f t="shared" si="1003"/>
        <v>2.65</v>
      </c>
      <c r="BF77" s="25">
        <v>0.22222222222222221</v>
      </c>
      <c r="BG77" s="31">
        <f t="shared" si="1004"/>
        <v>2.65</v>
      </c>
      <c r="BH77" s="25">
        <v>0.22222222222222221</v>
      </c>
      <c r="BI77" s="31">
        <f t="shared" si="1005"/>
        <v>2.65</v>
      </c>
      <c r="BJ77" s="25">
        <v>0.22222222222222221</v>
      </c>
      <c r="BK77" s="31">
        <f t="shared" si="1006"/>
        <v>2.65</v>
      </c>
      <c r="BL77" s="46">
        <f t="shared" ref="BL77:BL81" si="1007">IFERROR(SUMPRODUCT((MOD(COLUMN(B77:BK77),2)=0)*(B77:BK77)),"")</f>
        <v>6.8888888888888911</v>
      </c>
      <c r="BM77" s="47">
        <f t="shared" ref="BM77:BM81" si="1008">IFERROR(SUMPRODUCT((MOD(COLUMN(B77:BK77),2)&lt;&gt;0)*(B77:BK77)),"")</f>
        <v>82.15000000000002</v>
      </c>
    </row>
    <row r="78" spans="1:65">
      <c r="A78" s="20" t="s">
        <v>34</v>
      </c>
      <c r="B78" s="25">
        <v>0.18402777777777779</v>
      </c>
      <c r="C78" s="31">
        <f t="shared" si="976"/>
        <v>2.65</v>
      </c>
      <c r="D78" s="25">
        <v>0.18402777777777779</v>
      </c>
      <c r="E78" s="31">
        <f t="shared" si="977"/>
        <v>2.65</v>
      </c>
      <c r="F78" s="25">
        <v>0.18402777777777779</v>
      </c>
      <c r="G78" s="31">
        <f t="shared" si="978"/>
        <v>2.65</v>
      </c>
      <c r="H78" s="25">
        <v>0.18402777777777779</v>
      </c>
      <c r="I78" s="31">
        <f t="shared" si="979"/>
        <v>2.65</v>
      </c>
      <c r="J78" s="25">
        <v>0.18402777777777779</v>
      </c>
      <c r="K78" s="31">
        <f t="shared" si="980"/>
        <v>2.65</v>
      </c>
      <c r="L78" s="25">
        <v>0.18402777777777779</v>
      </c>
      <c r="M78" s="31">
        <f t="shared" si="981"/>
        <v>2.65</v>
      </c>
      <c r="N78" s="25">
        <v>0.18402777777777779</v>
      </c>
      <c r="O78" s="31">
        <f t="shared" si="982"/>
        <v>2.65</v>
      </c>
      <c r="P78" s="25">
        <v>0.18402777777777779</v>
      </c>
      <c r="Q78" s="31">
        <f t="shared" si="983"/>
        <v>2.65</v>
      </c>
      <c r="R78" s="25">
        <v>0.18402777777777779</v>
      </c>
      <c r="S78" s="31">
        <f t="shared" si="984"/>
        <v>2.65</v>
      </c>
      <c r="T78" s="25">
        <v>0.18402777777777779</v>
      </c>
      <c r="U78" s="31">
        <f t="shared" si="985"/>
        <v>2.65</v>
      </c>
      <c r="V78" s="25">
        <v>0.18402777777777779</v>
      </c>
      <c r="W78" s="31">
        <f t="shared" si="986"/>
        <v>2.65</v>
      </c>
      <c r="X78" s="25">
        <v>0.18402777777777779</v>
      </c>
      <c r="Y78" s="31">
        <f t="shared" si="987"/>
        <v>2.65</v>
      </c>
      <c r="Z78" s="25">
        <v>0.18402777777777779</v>
      </c>
      <c r="AA78" s="31">
        <f t="shared" si="988"/>
        <v>2.65</v>
      </c>
      <c r="AB78" s="25">
        <v>0.18402777777777779</v>
      </c>
      <c r="AC78" s="31">
        <f t="shared" si="989"/>
        <v>2.65</v>
      </c>
      <c r="AD78" s="25">
        <v>0.18402777777777779</v>
      </c>
      <c r="AE78" s="31">
        <f t="shared" si="990"/>
        <v>2.65</v>
      </c>
      <c r="AF78" s="25">
        <v>0.18402777777777779</v>
      </c>
      <c r="AG78" s="31">
        <f t="shared" si="991"/>
        <v>2.65</v>
      </c>
      <c r="AH78" s="25">
        <v>0.18402777777777779</v>
      </c>
      <c r="AI78" s="31">
        <f t="shared" si="992"/>
        <v>2.65</v>
      </c>
      <c r="AJ78" s="25">
        <v>0.18402777777777779</v>
      </c>
      <c r="AK78" s="31">
        <f t="shared" si="993"/>
        <v>2.65</v>
      </c>
      <c r="AL78" s="25">
        <v>0.18402777777777779</v>
      </c>
      <c r="AM78" s="31">
        <f t="shared" si="994"/>
        <v>2.65</v>
      </c>
      <c r="AN78" s="25">
        <v>0.18402777777777779</v>
      </c>
      <c r="AO78" s="31">
        <f t="shared" si="995"/>
        <v>2.65</v>
      </c>
      <c r="AP78" s="25">
        <v>0.18402777777777779</v>
      </c>
      <c r="AQ78" s="31">
        <f t="shared" si="996"/>
        <v>2.65</v>
      </c>
      <c r="AR78" s="25">
        <v>0.18402777777777779</v>
      </c>
      <c r="AS78" s="31">
        <f t="shared" si="997"/>
        <v>2.65</v>
      </c>
      <c r="AT78" s="25">
        <v>0.18402777777777779</v>
      </c>
      <c r="AU78" s="31">
        <f t="shared" si="998"/>
        <v>2.65</v>
      </c>
      <c r="AV78" s="25">
        <v>0.18402777777777779</v>
      </c>
      <c r="AW78" s="31">
        <f t="shared" si="999"/>
        <v>2.65</v>
      </c>
      <c r="AX78" s="25">
        <v>0.18402777777777779</v>
      </c>
      <c r="AY78" s="31">
        <f t="shared" si="1000"/>
        <v>2.65</v>
      </c>
      <c r="AZ78" s="25">
        <v>0.18402777777777779</v>
      </c>
      <c r="BA78" s="31">
        <f t="shared" si="1001"/>
        <v>2.65</v>
      </c>
      <c r="BB78" s="25">
        <v>0.18402777777777779</v>
      </c>
      <c r="BC78" s="31">
        <f t="shared" si="1002"/>
        <v>2.65</v>
      </c>
      <c r="BD78" s="25">
        <v>0.18402777777777779</v>
      </c>
      <c r="BE78" s="31">
        <f t="shared" si="1003"/>
        <v>2.65</v>
      </c>
      <c r="BF78" s="25">
        <v>0.18402777777777779</v>
      </c>
      <c r="BG78" s="31">
        <f t="shared" si="1004"/>
        <v>2.65</v>
      </c>
      <c r="BH78" s="25">
        <v>0.18402777777777779</v>
      </c>
      <c r="BI78" s="31">
        <f t="shared" si="1005"/>
        <v>2.65</v>
      </c>
      <c r="BJ78" s="25">
        <v>0.18402777777777779</v>
      </c>
      <c r="BK78" s="31">
        <f t="shared" si="1006"/>
        <v>2.65</v>
      </c>
      <c r="BL78" s="46">
        <f t="shared" si="1007"/>
        <v>5.7048611111111089</v>
      </c>
      <c r="BM78" s="47">
        <f t="shared" si="1008"/>
        <v>82.15000000000002</v>
      </c>
    </row>
    <row r="79" spans="1:65">
      <c r="A79" s="20" t="s">
        <v>35</v>
      </c>
      <c r="B79" s="25">
        <v>0.19791666666666666</v>
      </c>
      <c r="C79" s="31">
        <f t="shared" si="976"/>
        <v>2.65</v>
      </c>
      <c r="D79" s="25">
        <v>0.19791666666666666</v>
      </c>
      <c r="E79" s="31">
        <f t="shared" si="977"/>
        <v>2.65</v>
      </c>
      <c r="F79" s="25">
        <v>0.19791666666666666</v>
      </c>
      <c r="G79" s="31">
        <f t="shared" si="978"/>
        <v>2.65</v>
      </c>
      <c r="H79" s="25">
        <v>0.19791666666666666</v>
      </c>
      <c r="I79" s="31">
        <f t="shared" si="979"/>
        <v>2.65</v>
      </c>
      <c r="J79" s="25">
        <v>0.19791666666666666</v>
      </c>
      <c r="K79" s="31">
        <f t="shared" si="980"/>
        <v>2.65</v>
      </c>
      <c r="L79" s="25">
        <v>0.19791666666666666</v>
      </c>
      <c r="M79" s="31">
        <f t="shared" si="981"/>
        <v>2.65</v>
      </c>
      <c r="N79" s="25">
        <v>0.19791666666666666</v>
      </c>
      <c r="O79" s="31">
        <f t="shared" si="982"/>
        <v>2.65</v>
      </c>
      <c r="P79" s="25">
        <v>0.19791666666666666</v>
      </c>
      <c r="Q79" s="31">
        <f t="shared" si="983"/>
        <v>2.65</v>
      </c>
      <c r="R79" s="25">
        <v>0.19791666666666666</v>
      </c>
      <c r="S79" s="31">
        <f t="shared" si="984"/>
        <v>2.65</v>
      </c>
      <c r="T79" s="25">
        <v>0.19791666666666666</v>
      </c>
      <c r="U79" s="31">
        <f t="shared" si="985"/>
        <v>2.65</v>
      </c>
      <c r="V79" s="25">
        <v>0.19791666666666666</v>
      </c>
      <c r="W79" s="31">
        <f t="shared" si="986"/>
        <v>2.65</v>
      </c>
      <c r="X79" s="25">
        <v>0.19791666666666666</v>
      </c>
      <c r="Y79" s="31">
        <f t="shared" si="987"/>
        <v>2.65</v>
      </c>
      <c r="Z79" s="25">
        <v>0.19791666666666666</v>
      </c>
      <c r="AA79" s="31">
        <f t="shared" si="988"/>
        <v>2.65</v>
      </c>
      <c r="AB79" s="25">
        <v>0.19791666666666666</v>
      </c>
      <c r="AC79" s="31">
        <f t="shared" si="989"/>
        <v>2.65</v>
      </c>
      <c r="AD79" s="25">
        <v>0.19791666666666666</v>
      </c>
      <c r="AE79" s="31">
        <f t="shared" si="990"/>
        <v>2.65</v>
      </c>
      <c r="AF79" s="25">
        <v>0.19791666666666666</v>
      </c>
      <c r="AG79" s="31">
        <f t="shared" si="991"/>
        <v>2.65</v>
      </c>
      <c r="AH79" s="25">
        <v>0.19791666666666666</v>
      </c>
      <c r="AI79" s="31">
        <f t="shared" si="992"/>
        <v>2.65</v>
      </c>
      <c r="AJ79" s="25">
        <v>0.19791666666666666</v>
      </c>
      <c r="AK79" s="31">
        <f t="shared" si="993"/>
        <v>2.65</v>
      </c>
      <c r="AL79" s="25">
        <v>0.19791666666666666</v>
      </c>
      <c r="AM79" s="31">
        <f t="shared" si="994"/>
        <v>2.65</v>
      </c>
      <c r="AN79" s="25">
        <v>0.19791666666666666</v>
      </c>
      <c r="AO79" s="31">
        <f t="shared" si="995"/>
        <v>2.65</v>
      </c>
      <c r="AP79" s="25">
        <v>0.19791666666666666</v>
      </c>
      <c r="AQ79" s="31">
        <f t="shared" si="996"/>
        <v>2.65</v>
      </c>
      <c r="AR79" s="25">
        <v>0.19791666666666666</v>
      </c>
      <c r="AS79" s="31">
        <f t="shared" si="997"/>
        <v>2.65</v>
      </c>
      <c r="AT79" s="25">
        <v>0.19791666666666666</v>
      </c>
      <c r="AU79" s="31">
        <f t="shared" si="998"/>
        <v>2.65</v>
      </c>
      <c r="AV79" s="25">
        <v>0.19791666666666666</v>
      </c>
      <c r="AW79" s="31">
        <f t="shared" si="999"/>
        <v>2.65</v>
      </c>
      <c r="AX79" s="25">
        <v>0.19791666666666666</v>
      </c>
      <c r="AY79" s="31">
        <f t="shared" si="1000"/>
        <v>2.65</v>
      </c>
      <c r="AZ79" s="25">
        <v>0.19791666666666666</v>
      </c>
      <c r="BA79" s="31">
        <f t="shared" si="1001"/>
        <v>2.65</v>
      </c>
      <c r="BB79" s="25">
        <v>0.19791666666666666</v>
      </c>
      <c r="BC79" s="31">
        <f t="shared" si="1002"/>
        <v>2.65</v>
      </c>
      <c r="BD79" s="25">
        <v>0.19791666666666666</v>
      </c>
      <c r="BE79" s="31">
        <f t="shared" si="1003"/>
        <v>2.65</v>
      </c>
      <c r="BF79" s="25">
        <v>0.19791666666666666</v>
      </c>
      <c r="BG79" s="31">
        <f t="shared" si="1004"/>
        <v>2.65</v>
      </c>
      <c r="BH79" s="25">
        <v>0.19791666666666666</v>
      </c>
      <c r="BI79" s="31">
        <f t="shared" si="1005"/>
        <v>2.65</v>
      </c>
      <c r="BJ79" s="25">
        <v>0.19791666666666666</v>
      </c>
      <c r="BK79" s="31">
        <f t="shared" si="1006"/>
        <v>2.65</v>
      </c>
      <c r="BL79" s="46">
        <f t="shared" si="1007"/>
        <v>6.1354166666666687</v>
      </c>
      <c r="BM79" s="47">
        <f t="shared" si="1008"/>
        <v>82.15000000000002</v>
      </c>
    </row>
    <row r="80" spans="1:65">
      <c r="A80" s="20" t="s">
        <v>0</v>
      </c>
      <c r="B80" s="25">
        <v>0.28819444444444448</v>
      </c>
      <c r="C80" s="31">
        <f t="shared" si="976"/>
        <v>2.65</v>
      </c>
      <c r="D80" s="25">
        <v>0.28819444444444448</v>
      </c>
      <c r="E80" s="31">
        <f t="shared" si="977"/>
        <v>2.65</v>
      </c>
      <c r="F80" s="25">
        <v>0.28819444444444448</v>
      </c>
      <c r="G80" s="31">
        <f t="shared" si="978"/>
        <v>2.65</v>
      </c>
      <c r="H80" s="25">
        <v>0.28819444444444448</v>
      </c>
      <c r="I80" s="31">
        <f t="shared" si="979"/>
        <v>2.65</v>
      </c>
      <c r="J80" s="25">
        <v>0.28819444444444448</v>
      </c>
      <c r="K80" s="31">
        <f t="shared" si="980"/>
        <v>2.65</v>
      </c>
      <c r="L80" s="25">
        <v>0.28819444444444448</v>
      </c>
      <c r="M80" s="31">
        <f t="shared" si="981"/>
        <v>2.65</v>
      </c>
      <c r="N80" s="25">
        <v>0.28819444444444448</v>
      </c>
      <c r="O80" s="31">
        <f t="shared" si="982"/>
        <v>2.65</v>
      </c>
      <c r="P80" s="25">
        <v>0.28819444444444448</v>
      </c>
      <c r="Q80" s="31">
        <f t="shared" si="983"/>
        <v>2.65</v>
      </c>
      <c r="R80" s="25">
        <v>0.28819444444444448</v>
      </c>
      <c r="S80" s="31">
        <f t="shared" si="984"/>
        <v>2.65</v>
      </c>
      <c r="T80" s="25">
        <v>0.28819444444444448</v>
      </c>
      <c r="U80" s="31">
        <f t="shared" si="985"/>
        <v>2.65</v>
      </c>
      <c r="V80" s="25">
        <v>0.28819444444444448</v>
      </c>
      <c r="W80" s="31">
        <f t="shared" si="986"/>
        <v>2.65</v>
      </c>
      <c r="X80" s="25">
        <v>0.28819444444444448</v>
      </c>
      <c r="Y80" s="31">
        <f t="shared" si="987"/>
        <v>2.65</v>
      </c>
      <c r="Z80" s="25">
        <v>0.28819444444444448</v>
      </c>
      <c r="AA80" s="31">
        <f t="shared" si="988"/>
        <v>2.65</v>
      </c>
      <c r="AB80" s="25">
        <v>0.28819444444444448</v>
      </c>
      <c r="AC80" s="31">
        <f t="shared" si="989"/>
        <v>2.65</v>
      </c>
      <c r="AD80" s="25">
        <v>0.28819444444444448</v>
      </c>
      <c r="AE80" s="31">
        <f t="shared" si="990"/>
        <v>2.65</v>
      </c>
      <c r="AF80" s="25">
        <v>0.28819444444444448</v>
      </c>
      <c r="AG80" s="31">
        <f t="shared" si="991"/>
        <v>2.65</v>
      </c>
      <c r="AH80" s="25">
        <v>0.28819444444444448</v>
      </c>
      <c r="AI80" s="31">
        <f t="shared" si="992"/>
        <v>2.65</v>
      </c>
      <c r="AJ80" s="25">
        <v>0.28819444444444448</v>
      </c>
      <c r="AK80" s="31">
        <f t="shared" si="993"/>
        <v>2.65</v>
      </c>
      <c r="AL80" s="25">
        <v>0.28819444444444448</v>
      </c>
      <c r="AM80" s="31">
        <f t="shared" si="994"/>
        <v>2.65</v>
      </c>
      <c r="AN80" s="25">
        <v>0.28819444444444448</v>
      </c>
      <c r="AO80" s="31">
        <f t="shared" si="995"/>
        <v>2.65</v>
      </c>
      <c r="AP80" s="25">
        <v>0.28819444444444448</v>
      </c>
      <c r="AQ80" s="31">
        <f t="shared" si="996"/>
        <v>2.65</v>
      </c>
      <c r="AR80" s="25">
        <v>0.28819444444444448</v>
      </c>
      <c r="AS80" s="31">
        <f t="shared" si="997"/>
        <v>2.65</v>
      </c>
      <c r="AT80" s="25">
        <v>0.28819444444444448</v>
      </c>
      <c r="AU80" s="31">
        <f t="shared" si="998"/>
        <v>2.65</v>
      </c>
      <c r="AV80" s="25">
        <v>0.28819444444444448</v>
      </c>
      <c r="AW80" s="31">
        <f t="shared" si="999"/>
        <v>2.65</v>
      </c>
      <c r="AX80" s="25">
        <v>0.28819444444444448</v>
      </c>
      <c r="AY80" s="31">
        <f t="shared" si="1000"/>
        <v>2.65</v>
      </c>
      <c r="AZ80" s="25">
        <v>0.28819444444444448</v>
      </c>
      <c r="BA80" s="31">
        <f t="shared" si="1001"/>
        <v>2.65</v>
      </c>
      <c r="BB80" s="25">
        <v>0.28819444444444448</v>
      </c>
      <c r="BC80" s="31">
        <f t="shared" si="1002"/>
        <v>2.65</v>
      </c>
      <c r="BD80" s="25">
        <v>0.28819444444444448</v>
      </c>
      <c r="BE80" s="31">
        <f t="shared" si="1003"/>
        <v>2.65</v>
      </c>
      <c r="BF80" s="25">
        <v>0.28819444444444448</v>
      </c>
      <c r="BG80" s="31">
        <f t="shared" si="1004"/>
        <v>2.65</v>
      </c>
      <c r="BH80" s="25">
        <v>0.28819444444444448</v>
      </c>
      <c r="BI80" s="31">
        <f t="shared" si="1005"/>
        <v>2.65</v>
      </c>
      <c r="BJ80" s="25">
        <v>0.28819444444444448</v>
      </c>
      <c r="BK80" s="31">
        <f t="shared" si="1006"/>
        <v>2.65</v>
      </c>
      <c r="BL80" s="46">
        <f t="shared" si="1007"/>
        <v>8.9340277777777821</v>
      </c>
      <c r="BM80" s="47">
        <f t="shared" si="1008"/>
        <v>82.15000000000002</v>
      </c>
    </row>
    <row r="81" spans="1:65">
      <c r="A81" s="20"/>
      <c r="B81" s="25">
        <f>SUM(B76:B80)</f>
        <v>1.3159722222222221</v>
      </c>
      <c r="C81" s="21">
        <f>SUM(C76:C80)</f>
        <v>13.590000000000002</v>
      </c>
      <c r="D81" s="25">
        <f>SUM(D76:D80)</f>
        <v>1.3159722222222221</v>
      </c>
      <c r="E81" s="21">
        <f>SUM(E76:E80)</f>
        <v>13.590000000000002</v>
      </c>
      <c r="F81" s="25">
        <f t="shared" ref="F81" si="1009">SUM(F76:F80)</f>
        <v>1.3159722222222221</v>
      </c>
      <c r="G81" s="21">
        <f t="shared" ref="G81" si="1010">SUM(G76:G80)</f>
        <v>13.590000000000002</v>
      </c>
      <c r="H81" s="25">
        <f t="shared" ref="H81" si="1011">SUM(H76:H80)</f>
        <v>1.3159722222222221</v>
      </c>
      <c r="I81" s="21">
        <f t="shared" ref="I81" si="1012">SUM(I76:I80)</f>
        <v>13.590000000000002</v>
      </c>
      <c r="J81" s="25">
        <f t="shared" ref="J81" si="1013">SUM(J76:J80)</f>
        <v>1.3159722222222221</v>
      </c>
      <c r="K81" s="21">
        <f t="shared" ref="K81" si="1014">SUM(K76:K80)</f>
        <v>13.590000000000002</v>
      </c>
      <c r="L81" s="25">
        <f t="shared" ref="L81" si="1015">SUM(L76:L80)</f>
        <v>1.3159722222222221</v>
      </c>
      <c r="M81" s="21">
        <f t="shared" ref="M81" si="1016">SUM(M76:M80)</f>
        <v>13.590000000000002</v>
      </c>
      <c r="N81" s="25">
        <f t="shared" ref="N81" si="1017">SUM(N76:N80)</f>
        <v>1.3159722222222221</v>
      </c>
      <c r="O81" s="21">
        <f t="shared" ref="O81" si="1018">SUM(O76:O80)</f>
        <v>13.590000000000002</v>
      </c>
      <c r="P81" s="25">
        <f t="shared" ref="P81" si="1019">SUM(P76:P80)</f>
        <v>1.3159722222222221</v>
      </c>
      <c r="Q81" s="21">
        <f t="shared" ref="Q81" si="1020">SUM(Q76:Q80)</f>
        <v>13.590000000000002</v>
      </c>
      <c r="R81" s="25">
        <f t="shared" ref="R81" si="1021">SUM(R76:R80)</f>
        <v>1.3159722222222221</v>
      </c>
      <c r="S81" s="21">
        <f t="shared" ref="S81" si="1022">SUM(S76:S80)</f>
        <v>13.590000000000002</v>
      </c>
      <c r="T81" s="25">
        <f t="shared" ref="T81" si="1023">SUM(T76:T80)</f>
        <v>1.3159722222222221</v>
      </c>
      <c r="U81" s="21">
        <f t="shared" ref="U81" si="1024">SUM(U76:U80)</f>
        <v>13.590000000000002</v>
      </c>
      <c r="V81" s="25">
        <f t="shared" ref="V81" si="1025">SUM(V76:V80)</f>
        <v>1.3159722222222221</v>
      </c>
      <c r="W81" s="21">
        <f t="shared" ref="W81" si="1026">SUM(W76:W80)</f>
        <v>13.590000000000002</v>
      </c>
      <c r="X81" s="25">
        <f t="shared" ref="X81" si="1027">SUM(X76:X80)</f>
        <v>1.3159722222222221</v>
      </c>
      <c r="Y81" s="21">
        <f t="shared" ref="Y81" si="1028">SUM(Y76:Y80)</f>
        <v>13.590000000000002</v>
      </c>
      <c r="Z81" s="25">
        <f t="shared" ref="Z81" si="1029">SUM(Z76:Z80)</f>
        <v>1.3159722222222221</v>
      </c>
      <c r="AA81" s="21">
        <f t="shared" ref="AA81" si="1030">SUM(AA76:AA80)</f>
        <v>13.590000000000002</v>
      </c>
      <c r="AB81" s="25">
        <f t="shared" ref="AB81" si="1031">SUM(AB76:AB80)</f>
        <v>1.3159722222222221</v>
      </c>
      <c r="AC81" s="21">
        <f t="shared" ref="AC81" si="1032">SUM(AC76:AC80)</f>
        <v>13.590000000000002</v>
      </c>
      <c r="AD81" s="25">
        <f t="shared" ref="AD81" si="1033">SUM(AD76:AD80)</f>
        <v>1.3159722222222221</v>
      </c>
      <c r="AE81" s="21">
        <f t="shared" ref="AE81" si="1034">SUM(AE76:AE80)</f>
        <v>13.590000000000002</v>
      </c>
      <c r="AF81" s="25">
        <f t="shared" ref="AF81" si="1035">SUM(AF76:AF80)</f>
        <v>1.3159722222222221</v>
      </c>
      <c r="AG81" s="21">
        <f t="shared" ref="AG81" si="1036">SUM(AG76:AG80)</f>
        <v>13.590000000000002</v>
      </c>
      <c r="AH81" s="25">
        <f t="shared" ref="AH81" si="1037">SUM(AH76:AH80)</f>
        <v>1.3159722222222221</v>
      </c>
      <c r="AI81" s="21">
        <f t="shared" ref="AI81" si="1038">SUM(AI76:AI80)</f>
        <v>13.590000000000002</v>
      </c>
      <c r="AJ81" s="25">
        <f t="shared" ref="AJ81" si="1039">SUM(AJ76:AJ80)</f>
        <v>1.3159722222222221</v>
      </c>
      <c r="AK81" s="21">
        <f t="shared" ref="AK81" si="1040">SUM(AK76:AK80)</f>
        <v>13.590000000000002</v>
      </c>
      <c r="AL81" s="25">
        <f t="shared" ref="AL81" si="1041">SUM(AL76:AL80)</f>
        <v>1.3159722222222221</v>
      </c>
      <c r="AM81" s="21">
        <f t="shared" ref="AM81" si="1042">SUM(AM76:AM80)</f>
        <v>13.590000000000002</v>
      </c>
      <c r="AN81" s="25">
        <f t="shared" ref="AN81" si="1043">SUM(AN76:AN80)</f>
        <v>1.3159722222222221</v>
      </c>
      <c r="AO81" s="21">
        <f t="shared" ref="AO81" si="1044">SUM(AO76:AO80)</f>
        <v>13.590000000000002</v>
      </c>
      <c r="AP81" s="25">
        <f t="shared" ref="AP81" si="1045">SUM(AP76:AP80)</f>
        <v>1.3159722222222221</v>
      </c>
      <c r="AQ81" s="21">
        <f t="shared" ref="AQ81" si="1046">SUM(AQ76:AQ80)</f>
        <v>13.590000000000002</v>
      </c>
      <c r="AR81" s="25">
        <f t="shared" ref="AR81" si="1047">SUM(AR76:AR80)</f>
        <v>1.3159722222222221</v>
      </c>
      <c r="AS81" s="21">
        <f t="shared" ref="AS81" si="1048">SUM(AS76:AS80)</f>
        <v>13.590000000000002</v>
      </c>
      <c r="AT81" s="25">
        <f t="shared" ref="AT81" si="1049">SUM(AT76:AT80)</f>
        <v>1.3159722222222221</v>
      </c>
      <c r="AU81" s="21">
        <f t="shared" ref="AU81" si="1050">SUM(AU76:AU80)</f>
        <v>13.590000000000002</v>
      </c>
      <c r="AV81" s="25">
        <f t="shared" ref="AV81" si="1051">SUM(AV76:AV80)</f>
        <v>1.3159722222222221</v>
      </c>
      <c r="AW81" s="21">
        <f t="shared" ref="AW81" si="1052">SUM(AW76:AW80)</f>
        <v>13.590000000000002</v>
      </c>
      <c r="AX81" s="25">
        <f t="shared" ref="AX81" si="1053">SUM(AX76:AX80)</f>
        <v>1.3159722222222221</v>
      </c>
      <c r="AY81" s="21">
        <f t="shared" ref="AY81" si="1054">SUM(AY76:AY80)</f>
        <v>13.590000000000002</v>
      </c>
      <c r="AZ81" s="25">
        <f t="shared" ref="AZ81" si="1055">SUM(AZ76:AZ80)</f>
        <v>1.3159722222222221</v>
      </c>
      <c r="BA81" s="21">
        <f t="shared" ref="BA81" si="1056">SUM(BA76:BA80)</f>
        <v>13.590000000000002</v>
      </c>
      <c r="BB81" s="25">
        <f t="shared" ref="BB81" si="1057">SUM(BB76:BB80)</f>
        <v>1.3159722222222221</v>
      </c>
      <c r="BC81" s="21">
        <f t="shared" ref="BC81" si="1058">SUM(BC76:BC80)</f>
        <v>13.590000000000002</v>
      </c>
      <c r="BD81" s="25">
        <f t="shared" ref="BD81" si="1059">SUM(BD76:BD80)</f>
        <v>1.3159722222222221</v>
      </c>
      <c r="BE81" s="21">
        <f t="shared" ref="BE81" si="1060">SUM(BE76:BE80)</f>
        <v>13.590000000000002</v>
      </c>
      <c r="BF81" s="25">
        <f t="shared" ref="BF81" si="1061">SUM(BF76:BF80)</f>
        <v>1.3159722222222221</v>
      </c>
      <c r="BG81" s="21">
        <f t="shared" ref="BG81" si="1062">SUM(BG76:BG80)</f>
        <v>13.590000000000002</v>
      </c>
      <c r="BH81" s="25">
        <f t="shared" ref="BH81" si="1063">SUM(BH76:BH80)</f>
        <v>1.3159722222222221</v>
      </c>
      <c r="BI81" s="21">
        <f t="shared" ref="BI81" si="1064">SUM(BI76:BI80)</f>
        <v>13.590000000000002</v>
      </c>
      <c r="BJ81" s="25">
        <f t="shared" ref="BJ81" si="1065">SUM(BJ76:BJ80)</f>
        <v>1.3159722222222221</v>
      </c>
      <c r="BK81" s="21">
        <f t="shared" ref="BK81" si="1066">SUM(BK76:BK80)</f>
        <v>13.590000000000002</v>
      </c>
      <c r="BL81" s="46">
        <f t="shared" si="1007"/>
        <v>40.795138888888872</v>
      </c>
      <c r="BM81" s="47">
        <f t="shared" si="1008"/>
        <v>421.28999999999974</v>
      </c>
    </row>
    <row r="82" spans="1:65" ht="22.5">
      <c r="A82" s="39" t="s">
        <v>27</v>
      </c>
      <c r="B82" s="39"/>
      <c r="C82" s="39"/>
      <c r="D82" s="39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22"/>
      <c r="BM82" s="43"/>
    </row>
    <row r="83" spans="1:65" s="2" customFormat="1">
      <c r="A83" s="23"/>
      <c r="B83" s="37">
        <f>DATE($A$1,11,1)</f>
        <v>42675</v>
      </c>
      <c r="C83" s="37"/>
      <c r="D83" s="35">
        <f>B83+1</f>
        <v>42676</v>
      </c>
      <c r="E83" s="36"/>
      <c r="F83" s="35">
        <f t="shared" ref="F83" si="1067">D83+1</f>
        <v>42677</v>
      </c>
      <c r="G83" s="36"/>
      <c r="H83" s="35">
        <f t="shared" ref="H83" si="1068">F83+1</f>
        <v>42678</v>
      </c>
      <c r="I83" s="36"/>
      <c r="J83" s="35">
        <f t="shared" ref="J83" si="1069">H83+1</f>
        <v>42679</v>
      </c>
      <c r="K83" s="36"/>
      <c r="L83" s="35">
        <f t="shared" ref="L83" si="1070">J83+1</f>
        <v>42680</v>
      </c>
      <c r="M83" s="36"/>
      <c r="N83" s="35">
        <f t="shared" ref="N83" si="1071">L83+1</f>
        <v>42681</v>
      </c>
      <c r="O83" s="36"/>
      <c r="P83" s="35">
        <f t="shared" ref="P83" si="1072">N83+1</f>
        <v>42682</v>
      </c>
      <c r="Q83" s="36"/>
      <c r="R83" s="35">
        <f t="shared" ref="R83" si="1073">P83+1</f>
        <v>42683</v>
      </c>
      <c r="S83" s="36"/>
      <c r="T83" s="35">
        <f t="shared" ref="T83" si="1074">R83+1</f>
        <v>42684</v>
      </c>
      <c r="U83" s="36"/>
      <c r="V83" s="35">
        <f t="shared" ref="V83" si="1075">T83+1</f>
        <v>42685</v>
      </c>
      <c r="W83" s="36"/>
      <c r="X83" s="35">
        <f t="shared" ref="X83" si="1076">V83+1</f>
        <v>42686</v>
      </c>
      <c r="Y83" s="36"/>
      <c r="Z83" s="35">
        <f t="shared" ref="Z83" si="1077">X83+1</f>
        <v>42687</v>
      </c>
      <c r="AA83" s="36"/>
      <c r="AB83" s="35">
        <f t="shared" ref="AB83" si="1078">Z83+1</f>
        <v>42688</v>
      </c>
      <c r="AC83" s="36"/>
      <c r="AD83" s="35">
        <f t="shared" ref="AD83" si="1079">AB83+1</f>
        <v>42689</v>
      </c>
      <c r="AE83" s="36"/>
      <c r="AF83" s="35">
        <f t="shared" ref="AF83" si="1080">AD83+1</f>
        <v>42690</v>
      </c>
      <c r="AG83" s="36"/>
      <c r="AH83" s="35">
        <f t="shared" ref="AH83" si="1081">AF83+1</f>
        <v>42691</v>
      </c>
      <c r="AI83" s="36"/>
      <c r="AJ83" s="35">
        <f t="shared" ref="AJ83" si="1082">AH83+1</f>
        <v>42692</v>
      </c>
      <c r="AK83" s="36"/>
      <c r="AL83" s="35">
        <f t="shared" ref="AL83" si="1083">AJ83+1</f>
        <v>42693</v>
      </c>
      <c r="AM83" s="36"/>
      <c r="AN83" s="35">
        <f t="shared" ref="AN83" si="1084">AL83+1</f>
        <v>42694</v>
      </c>
      <c r="AO83" s="36"/>
      <c r="AP83" s="35">
        <f t="shared" ref="AP83" si="1085">AN83+1</f>
        <v>42695</v>
      </c>
      <c r="AQ83" s="36"/>
      <c r="AR83" s="35">
        <f t="shared" ref="AR83" si="1086">AP83+1</f>
        <v>42696</v>
      </c>
      <c r="AS83" s="36"/>
      <c r="AT83" s="35">
        <f t="shared" ref="AT83" si="1087">AR83+1</f>
        <v>42697</v>
      </c>
      <c r="AU83" s="36"/>
      <c r="AV83" s="35">
        <f t="shared" ref="AV83" si="1088">AT83+1</f>
        <v>42698</v>
      </c>
      <c r="AW83" s="36"/>
      <c r="AX83" s="35">
        <f t="shared" ref="AX83" si="1089">AV83+1</f>
        <v>42699</v>
      </c>
      <c r="AY83" s="36"/>
      <c r="AZ83" s="35">
        <f t="shared" ref="AZ83" si="1090">AX83+1</f>
        <v>42700</v>
      </c>
      <c r="BA83" s="36"/>
      <c r="BB83" s="35">
        <f t="shared" ref="BB83" si="1091">AZ83+1</f>
        <v>42701</v>
      </c>
      <c r="BC83" s="36"/>
      <c r="BD83" s="35">
        <f t="shared" ref="BD83" si="1092">BB83+1</f>
        <v>42702</v>
      </c>
      <c r="BE83" s="36"/>
      <c r="BF83" s="35">
        <f t="shared" ref="BF83" si="1093">BD83+1</f>
        <v>42703</v>
      </c>
      <c r="BG83" s="36"/>
      <c r="BH83" s="35">
        <f t="shared" ref="BH83" si="1094">BF83+1</f>
        <v>42704</v>
      </c>
      <c r="BI83" s="36"/>
      <c r="BJ83" s="24"/>
      <c r="BK83" s="24"/>
      <c r="BL83" s="45" t="s">
        <v>29</v>
      </c>
      <c r="BM83" s="45" t="s">
        <v>30</v>
      </c>
    </row>
    <row r="84" spans="1:65">
      <c r="A84" s="20" t="s">
        <v>32</v>
      </c>
      <c r="B84" s="25">
        <v>0.1875</v>
      </c>
      <c r="C84" s="31">
        <f t="shared" ref="C84:C88" si="1095">IF(B84="","",IF(B84*24&gt;8,2.99,2.65))</f>
        <v>2.65</v>
      </c>
      <c r="D84" s="25">
        <v>0.1875</v>
      </c>
      <c r="E84" s="31">
        <f t="shared" ref="E84:E88" si="1096">IF(D84="","",IF(D84*24&gt;8,2.99,2.65))</f>
        <v>2.65</v>
      </c>
      <c r="F84" s="25">
        <v>0.1875</v>
      </c>
      <c r="G84" s="31">
        <f t="shared" ref="G84:G88" si="1097">IF(F84="","",IF(F84*24&gt;8,2.99,2.65))</f>
        <v>2.65</v>
      </c>
      <c r="H84" s="25">
        <v>0.1875</v>
      </c>
      <c r="I84" s="31">
        <f t="shared" ref="I84:I88" si="1098">IF(H84="","",IF(H84*24&gt;8,2.99,2.65))</f>
        <v>2.65</v>
      </c>
      <c r="J84" s="25">
        <v>0.1875</v>
      </c>
      <c r="K84" s="31">
        <f t="shared" ref="K84:K88" si="1099">IF(J84="","",IF(J84*24&gt;8,2.99,2.65))</f>
        <v>2.65</v>
      </c>
      <c r="L84" s="25">
        <v>0.1875</v>
      </c>
      <c r="M84" s="31">
        <f t="shared" ref="M84:M88" si="1100">IF(L84="","",IF(L84*24&gt;8,2.99,2.65))</f>
        <v>2.65</v>
      </c>
      <c r="N84" s="25">
        <v>0.1875</v>
      </c>
      <c r="O84" s="31">
        <f t="shared" ref="O84:O88" si="1101">IF(N84="","",IF(N84*24&gt;8,2.99,2.65))</f>
        <v>2.65</v>
      </c>
      <c r="P84" s="25">
        <v>0.1875</v>
      </c>
      <c r="Q84" s="31">
        <f t="shared" ref="Q84:Q88" si="1102">IF(P84="","",IF(P84*24&gt;8,2.99,2.65))</f>
        <v>2.65</v>
      </c>
      <c r="R84" s="25">
        <v>0.1875</v>
      </c>
      <c r="S84" s="31">
        <f t="shared" ref="S84:S88" si="1103">IF(R84="","",IF(R84*24&gt;8,2.99,2.65))</f>
        <v>2.65</v>
      </c>
      <c r="T84" s="25">
        <v>0.1875</v>
      </c>
      <c r="U84" s="31">
        <f t="shared" ref="U84:U88" si="1104">IF(T84="","",IF(T84*24&gt;8,2.99,2.65))</f>
        <v>2.65</v>
      </c>
      <c r="V84" s="25">
        <v>0.1875</v>
      </c>
      <c r="W84" s="31">
        <f t="shared" ref="W84:W88" si="1105">IF(V84="","",IF(V84*24&gt;8,2.99,2.65))</f>
        <v>2.65</v>
      </c>
      <c r="X84" s="25">
        <v>0.1875</v>
      </c>
      <c r="Y84" s="31">
        <f t="shared" ref="Y84:Y88" si="1106">IF(X84="","",IF(X84*24&gt;8,2.99,2.65))</f>
        <v>2.65</v>
      </c>
      <c r="Z84" s="25">
        <v>0.1875</v>
      </c>
      <c r="AA84" s="31">
        <f t="shared" ref="AA84:AA88" si="1107">IF(Z84="","",IF(Z84*24&gt;8,2.99,2.65))</f>
        <v>2.65</v>
      </c>
      <c r="AB84" s="25">
        <v>0.1875</v>
      </c>
      <c r="AC84" s="31">
        <f t="shared" ref="AC84:AC88" si="1108">IF(AB84="","",IF(AB84*24&gt;8,2.99,2.65))</f>
        <v>2.65</v>
      </c>
      <c r="AD84" s="25">
        <v>0.1875</v>
      </c>
      <c r="AE84" s="31">
        <f t="shared" ref="AE84:AE88" si="1109">IF(AD84="","",IF(AD84*24&gt;8,2.99,2.65))</f>
        <v>2.65</v>
      </c>
      <c r="AF84" s="25">
        <v>0.1875</v>
      </c>
      <c r="AG84" s="31">
        <f t="shared" ref="AG84:AG88" si="1110">IF(AF84="","",IF(AF84*24&gt;8,2.99,2.65))</f>
        <v>2.65</v>
      </c>
      <c r="AH84" s="25">
        <v>0.1875</v>
      </c>
      <c r="AI84" s="31">
        <f t="shared" ref="AI84:AI88" si="1111">IF(AH84="","",IF(AH84*24&gt;8,2.99,2.65))</f>
        <v>2.65</v>
      </c>
      <c r="AJ84" s="25">
        <v>0.1875</v>
      </c>
      <c r="AK84" s="31">
        <f t="shared" ref="AK84:AK88" si="1112">IF(AJ84="","",IF(AJ84*24&gt;8,2.99,2.65))</f>
        <v>2.65</v>
      </c>
      <c r="AL84" s="25">
        <v>0.1875</v>
      </c>
      <c r="AM84" s="31">
        <f t="shared" ref="AM84:AM88" si="1113">IF(AL84="","",IF(AL84*24&gt;8,2.99,2.65))</f>
        <v>2.65</v>
      </c>
      <c r="AN84" s="25">
        <v>0.1875</v>
      </c>
      <c r="AO84" s="31">
        <f t="shared" ref="AO84:AO88" si="1114">IF(AN84="","",IF(AN84*24&gt;8,2.99,2.65))</f>
        <v>2.65</v>
      </c>
      <c r="AP84" s="25">
        <v>0.1875</v>
      </c>
      <c r="AQ84" s="31">
        <f t="shared" ref="AQ84:AQ88" si="1115">IF(AP84="","",IF(AP84*24&gt;8,2.99,2.65))</f>
        <v>2.65</v>
      </c>
      <c r="AR84" s="25">
        <v>0.1875</v>
      </c>
      <c r="AS84" s="31">
        <f t="shared" ref="AS84:AS88" si="1116">IF(AR84="","",IF(AR84*24&gt;8,2.99,2.65))</f>
        <v>2.65</v>
      </c>
      <c r="AT84" s="25">
        <v>0.1875</v>
      </c>
      <c r="AU84" s="31">
        <f t="shared" ref="AU84:AU88" si="1117">IF(AT84="","",IF(AT84*24&gt;8,2.99,2.65))</f>
        <v>2.65</v>
      </c>
      <c r="AV84" s="25">
        <v>0.1875</v>
      </c>
      <c r="AW84" s="31">
        <f t="shared" ref="AW84:AW88" si="1118">IF(AV84="","",IF(AV84*24&gt;8,2.99,2.65))</f>
        <v>2.65</v>
      </c>
      <c r="AX84" s="25">
        <v>0.1875</v>
      </c>
      <c r="AY84" s="31">
        <f t="shared" ref="AY84:AY88" si="1119">IF(AX84="","",IF(AX84*24&gt;8,2.99,2.65))</f>
        <v>2.65</v>
      </c>
      <c r="AZ84" s="25">
        <v>0.1875</v>
      </c>
      <c r="BA84" s="31">
        <f t="shared" ref="BA84:BA88" si="1120">IF(AZ84="","",IF(AZ84*24&gt;8,2.99,2.65))</f>
        <v>2.65</v>
      </c>
      <c r="BB84" s="25">
        <v>0.1875</v>
      </c>
      <c r="BC84" s="31">
        <f t="shared" ref="BC84:BC88" si="1121">IF(BB84="","",IF(BB84*24&gt;8,2.99,2.65))</f>
        <v>2.65</v>
      </c>
      <c r="BD84" s="25">
        <v>0.1875</v>
      </c>
      <c r="BE84" s="31">
        <f t="shared" ref="BE84:BE88" si="1122">IF(BD84="","",IF(BD84*24&gt;8,2.99,2.65))</f>
        <v>2.65</v>
      </c>
      <c r="BF84" s="25">
        <v>0.1875</v>
      </c>
      <c r="BG84" s="31">
        <f t="shared" ref="BG84:BG88" si="1123">IF(BF84="","",IF(BF84*24&gt;8,2.99,2.65))</f>
        <v>2.65</v>
      </c>
      <c r="BH84" s="25">
        <v>0.1875</v>
      </c>
      <c r="BI84" s="31">
        <f t="shared" ref="BI84:BI88" si="1124">IF(BH84="","",IF(BH84*24&gt;8,2.99,2.65))</f>
        <v>2.65</v>
      </c>
      <c r="BJ84" s="25"/>
      <c r="BK84" s="16"/>
      <c r="BL84" s="46">
        <f>IFERROR(SUMPRODUCT((MOD(COLUMN(B84:BK84),2)=0)*(B84:BK84)),"")</f>
        <v>5.625</v>
      </c>
      <c r="BM84" s="47">
        <f>IFERROR(SUMPRODUCT((MOD(COLUMN(B84:BK84),2)&lt;&gt;0)*(B84:BK84)),"")</f>
        <v>79.500000000000014</v>
      </c>
    </row>
    <row r="85" spans="1:65">
      <c r="A85" s="20" t="s">
        <v>33</v>
      </c>
      <c r="B85" s="25">
        <v>0.23958333333333334</v>
      </c>
      <c r="C85" s="31">
        <f t="shared" si="1095"/>
        <v>2.65</v>
      </c>
      <c r="D85" s="25">
        <v>0.23958333333333334</v>
      </c>
      <c r="E85" s="31">
        <f t="shared" si="1096"/>
        <v>2.65</v>
      </c>
      <c r="F85" s="25">
        <v>0.23958333333333334</v>
      </c>
      <c r="G85" s="31">
        <f t="shared" si="1097"/>
        <v>2.65</v>
      </c>
      <c r="H85" s="25">
        <v>0.23958333333333334</v>
      </c>
      <c r="I85" s="31">
        <f t="shared" si="1098"/>
        <v>2.65</v>
      </c>
      <c r="J85" s="25">
        <v>0.23958333333333334</v>
      </c>
      <c r="K85" s="31">
        <f t="shared" si="1099"/>
        <v>2.65</v>
      </c>
      <c r="L85" s="25">
        <v>0.23958333333333334</v>
      </c>
      <c r="M85" s="31">
        <f t="shared" si="1100"/>
        <v>2.65</v>
      </c>
      <c r="N85" s="25">
        <v>0.23958333333333334</v>
      </c>
      <c r="O85" s="31">
        <f t="shared" si="1101"/>
        <v>2.65</v>
      </c>
      <c r="P85" s="25">
        <v>0.23958333333333334</v>
      </c>
      <c r="Q85" s="31">
        <f t="shared" si="1102"/>
        <v>2.65</v>
      </c>
      <c r="R85" s="25">
        <v>0.23958333333333334</v>
      </c>
      <c r="S85" s="31">
        <f t="shared" si="1103"/>
        <v>2.65</v>
      </c>
      <c r="T85" s="25">
        <v>0.23958333333333334</v>
      </c>
      <c r="U85" s="31">
        <f t="shared" si="1104"/>
        <v>2.65</v>
      </c>
      <c r="V85" s="25">
        <v>0.23958333333333334</v>
      </c>
      <c r="W85" s="31">
        <f t="shared" si="1105"/>
        <v>2.65</v>
      </c>
      <c r="X85" s="25">
        <v>0.23958333333333334</v>
      </c>
      <c r="Y85" s="31">
        <f t="shared" si="1106"/>
        <v>2.65</v>
      </c>
      <c r="Z85" s="25">
        <v>0.23958333333333334</v>
      </c>
      <c r="AA85" s="31">
        <f t="shared" si="1107"/>
        <v>2.65</v>
      </c>
      <c r="AB85" s="25">
        <v>0.23958333333333334</v>
      </c>
      <c r="AC85" s="31">
        <f t="shared" si="1108"/>
        <v>2.65</v>
      </c>
      <c r="AD85" s="25">
        <v>0.23958333333333334</v>
      </c>
      <c r="AE85" s="31">
        <f t="shared" si="1109"/>
        <v>2.65</v>
      </c>
      <c r="AF85" s="25">
        <v>0.23958333333333334</v>
      </c>
      <c r="AG85" s="31">
        <f t="shared" si="1110"/>
        <v>2.65</v>
      </c>
      <c r="AH85" s="25">
        <v>0.23958333333333334</v>
      </c>
      <c r="AI85" s="31">
        <f t="shared" si="1111"/>
        <v>2.65</v>
      </c>
      <c r="AJ85" s="25">
        <v>0.23958333333333334</v>
      </c>
      <c r="AK85" s="31">
        <f t="shared" si="1112"/>
        <v>2.65</v>
      </c>
      <c r="AL85" s="25">
        <v>0.23958333333333334</v>
      </c>
      <c r="AM85" s="31">
        <f t="shared" si="1113"/>
        <v>2.65</v>
      </c>
      <c r="AN85" s="25">
        <v>0.23958333333333334</v>
      </c>
      <c r="AO85" s="31">
        <f t="shared" si="1114"/>
        <v>2.65</v>
      </c>
      <c r="AP85" s="25">
        <v>0.23958333333333334</v>
      </c>
      <c r="AQ85" s="31">
        <f t="shared" si="1115"/>
        <v>2.65</v>
      </c>
      <c r="AR85" s="25">
        <v>0.23958333333333334</v>
      </c>
      <c r="AS85" s="31">
        <f t="shared" si="1116"/>
        <v>2.65</v>
      </c>
      <c r="AT85" s="25">
        <v>0.23958333333333334</v>
      </c>
      <c r="AU85" s="31">
        <f t="shared" si="1117"/>
        <v>2.65</v>
      </c>
      <c r="AV85" s="25">
        <v>0.23958333333333334</v>
      </c>
      <c r="AW85" s="31">
        <f t="shared" si="1118"/>
        <v>2.65</v>
      </c>
      <c r="AX85" s="25">
        <v>0.23958333333333334</v>
      </c>
      <c r="AY85" s="31">
        <f t="shared" si="1119"/>
        <v>2.65</v>
      </c>
      <c r="AZ85" s="25">
        <v>0.23958333333333334</v>
      </c>
      <c r="BA85" s="31">
        <f t="shared" si="1120"/>
        <v>2.65</v>
      </c>
      <c r="BB85" s="25">
        <v>0.23958333333333334</v>
      </c>
      <c r="BC85" s="31">
        <f t="shared" si="1121"/>
        <v>2.65</v>
      </c>
      <c r="BD85" s="25">
        <v>0.23958333333333334</v>
      </c>
      <c r="BE85" s="31">
        <f t="shared" si="1122"/>
        <v>2.65</v>
      </c>
      <c r="BF85" s="25">
        <v>0.23958333333333334</v>
      </c>
      <c r="BG85" s="31">
        <f t="shared" si="1123"/>
        <v>2.65</v>
      </c>
      <c r="BH85" s="25">
        <v>0.23958333333333334</v>
      </c>
      <c r="BI85" s="31">
        <f t="shared" si="1124"/>
        <v>2.65</v>
      </c>
      <c r="BJ85" s="25"/>
      <c r="BK85" s="16"/>
      <c r="BL85" s="46">
        <f t="shared" ref="BL85:BL89" si="1125">IFERROR(SUMPRODUCT((MOD(COLUMN(B85:BK85),2)=0)*(B85:BK85)),"")</f>
        <v>7.1874999999999973</v>
      </c>
      <c r="BM85" s="47">
        <f t="shared" ref="BM85:BM89" si="1126">IFERROR(SUMPRODUCT((MOD(COLUMN(B85:BK85),2)&lt;&gt;0)*(B85:BK85)),"")</f>
        <v>79.500000000000014</v>
      </c>
    </row>
    <row r="86" spans="1:65">
      <c r="A86" s="20" t="s">
        <v>34</v>
      </c>
      <c r="B86" s="25">
        <v>0.3263888888888889</v>
      </c>
      <c r="C86" s="31">
        <f t="shared" si="1095"/>
        <v>2.65</v>
      </c>
      <c r="D86" s="25">
        <v>0.3263888888888889</v>
      </c>
      <c r="E86" s="31">
        <f t="shared" si="1096"/>
        <v>2.65</v>
      </c>
      <c r="F86" s="25">
        <v>0.3263888888888889</v>
      </c>
      <c r="G86" s="31">
        <f t="shared" si="1097"/>
        <v>2.65</v>
      </c>
      <c r="H86" s="25">
        <v>0.3263888888888889</v>
      </c>
      <c r="I86" s="31">
        <f t="shared" si="1098"/>
        <v>2.65</v>
      </c>
      <c r="J86" s="25">
        <v>0.3263888888888889</v>
      </c>
      <c r="K86" s="31">
        <f t="shared" si="1099"/>
        <v>2.65</v>
      </c>
      <c r="L86" s="25">
        <v>0.3263888888888889</v>
      </c>
      <c r="M86" s="31">
        <f t="shared" si="1100"/>
        <v>2.65</v>
      </c>
      <c r="N86" s="25">
        <v>0.3263888888888889</v>
      </c>
      <c r="O86" s="31">
        <f t="shared" si="1101"/>
        <v>2.65</v>
      </c>
      <c r="P86" s="25">
        <v>0.3263888888888889</v>
      </c>
      <c r="Q86" s="31">
        <f t="shared" si="1102"/>
        <v>2.65</v>
      </c>
      <c r="R86" s="25">
        <v>0.3263888888888889</v>
      </c>
      <c r="S86" s="31">
        <f t="shared" si="1103"/>
        <v>2.65</v>
      </c>
      <c r="T86" s="25">
        <v>0.3263888888888889</v>
      </c>
      <c r="U86" s="31">
        <f t="shared" si="1104"/>
        <v>2.65</v>
      </c>
      <c r="V86" s="25">
        <v>0.3263888888888889</v>
      </c>
      <c r="W86" s="31">
        <f t="shared" si="1105"/>
        <v>2.65</v>
      </c>
      <c r="X86" s="25">
        <v>0.3263888888888889</v>
      </c>
      <c r="Y86" s="31">
        <f t="shared" si="1106"/>
        <v>2.65</v>
      </c>
      <c r="Z86" s="25">
        <v>0.3263888888888889</v>
      </c>
      <c r="AA86" s="31">
        <f t="shared" si="1107"/>
        <v>2.65</v>
      </c>
      <c r="AB86" s="25">
        <v>0.3263888888888889</v>
      </c>
      <c r="AC86" s="31">
        <f t="shared" si="1108"/>
        <v>2.65</v>
      </c>
      <c r="AD86" s="25">
        <v>0.3263888888888889</v>
      </c>
      <c r="AE86" s="31">
        <f t="shared" si="1109"/>
        <v>2.65</v>
      </c>
      <c r="AF86" s="25">
        <v>0.3263888888888889</v>
      </c>
      <c r="AG86" s="31">
        <f t="shared" si="1110"/>
        <v>2.65</v>
      </c>
      <c r="AH86" s="25">
        <v>0.3263888888888889</v>
      </c>
      <c r="AI86" s="31">
        <f t="shared" si="1111"/>
        <v>2.65</v>
      </c>
      <c r="AJ86" s="25">
        <v>0.3263888888888889</v>
      </c>
      <c r="AK86" s="31">
        <f t="shared" si="1112"/>
        <v>2.65</v>
      </c>
      <c r="AL86" s="25">
        <v>0.3263888888888889</v>
      </c>
      <c r="AM86" s="31">
        <f t="shared" si="1113"/>
        <v>2.65</v>
      </c>
      <c r="AN86" s="25">
        <v>0.3263888888888889</v>
      </c>
      <c r="AO86" s="31">
        <f t="shared" si="1114"/>
        <v>2.65</v>
      </c>
      <c r="AP86" s="25">
        <v>0.3263888888888889</v>
      </c>
      <c r="AQ86" s="31">
        <f t="shared" si="1115"/>
        <v>2.65</v>
      </c>
      <c r="AR86" s="25">
        <v>0.3263888888888889</v>
      </c>
      <c r="AS86" s="31">
        <f t="shared" si="1116"/>
        <v>2.65</v>
      </c>
      <c r="AT86" s="25">
        <v>0.3263888888888889</v>
      </c>
      <c r="AU86" s="31">
        <f t="shared" si="1117"/>
        <v>2.65</v>
      </c>
      <c r="AV86" s="25">
        <v>0.3263888888888889</v>
      </c>
      <c r="AW86" s="31">
        <f t="shared" si="1118"/>
        <v>2.65</v>
      </c>
      <c r="AX86" s="25">
        <v>0.3263888888888889</v>
      </c>
      <c r="AY86" s="31">
        <f t="shared" si="1119"/>
        <v>2.65</v>
      </c>
      <c r="AZ86" s="25">
        <v>0.3263888888888889</v>
      </c>
      <c r="BA86" s="31">
        <f t="shared" si="1120"/>
        <v>2.65</v>
      </c>
      <c r="BB86" s="25">
        <v>0.3263888888888889</v>
      </c>
      <c r="BC86" s="31">
        <f t="shared" si="1121"/>
        <v>2.65</v>
      </c>
      <c r="BD86" s="25">
        <v>0.3263888888888889</v>
      </c>
      <c r="BE86" s="31">
        <f t="shared" si="1122"/>
        <v>2.65</v>
      </c>
      <c r="BF86" s="25">
        <v>0.3263888888888889</v>
      </c>
      <c r="BG86" s="31">
        <f t="shared" si="1123"/>
        <v>2.65</v>
      </c>
      <c r="BH86" s="25">
        <v>0.3263888888888889</v>
      </c>
      <c r="BI86" s="31">
        <f t="shared" si="1124"/>
        <v>2.65</v>
      </c>
      <c r="BJ86" s="25"/>
      <c r="BK86" s="16"/>
      <c r="BL86" s="46">
        <f t="shared" si="1125"/>
        <v>9.7916666666666732</v>
      </c>
      <c r="BM86" s="47">
        <f t="shared" si="1126"/>
        <v>79.500000000000014</v>
      </c>
    </row>
    <row r="87" spans="1:65">
      <c r="A87" s="20" t="s">
        <v>35</v>
      </c>
      <c r="B87" s="25">
        <v>0.47569444444444442</v>
      </c>
      <c r="C87" s="31">
        <f t="shared" si="1095"/>
        <v>2.99</v>
      </c>
      <c r="D87" s="25">
        <v>0.47569444444444442</v>
      </c>
      <c r="E87" s="31">
        <f t="shared" si="1096"/>
        <v>2.99</v>
      </c>
      <c r="F87" s="25">
        <v>0.47569444444444442</v>
      </c>
      <c r="G87" s="31">
        <f t="shared" si="1097"/>
        <v>2.99</v>
      </c>
      <c r="H87" s="25">
        <v>0.47569444444444442</v>
      </c>
      <c r="I87" s="31">
        <f t="shared" si="1098"/>
        <v>2.99</v>
      </c>
      <c r="J87" s="25">
        <v>0.47569444444444442</v>
      </c>
      <c r="K87" s="31">
        <f t="shared" si="1099"/>
        <v>2.99</v>
      </c>
      <c r="L87" s="25">
        <v>0.47569444444444442</v>
      </c>
      <c r="M87" s="31">
        <f t="shared" si="1100"/>
        <v>2.99</v>
      </c>
      <c r="N87" s="25">
        <v>0.47569444444444442</v>
      </c>
      <c r="O87" s="31">
        <f t="shared" si="1101"/>
        <v>2.99</v>
      </c>
      <c r="P87" s="25">
        <v>0.47569444444444442</v>
      </c>
      <c r="Q87" s="31">
        <f t="shared" si="1102"/>
        <v>2.99</v>
      </c>
      <c r="R87" s="25">
        <v>0.47569444444444442</v>
      </c>
      <c r="S87" s="31">
        <f t="shared" si="1103"/>
        <v>2.99</v>
      </c>
      <c r="T87" s="25">
        <v>0.47569444444444442</v>
      </c>
      <c r="U87" s="31">
        <f t="shared" si="1104"/>
        <v>2.99</v>
      </c>
      <c r="V87" s="25">
        <v>0.47569444444444442</v>
      </c>
      <c r="W87" s="31">
        <f t="shared" si="1105"/>
        <v>2.99</v>
      </c>
      <c r="X87" s="25">
        <v>0.47569444444444442</v>
      </c>
      <c r="Y87" s="31">
        <f t="shared" si="1106"/>
        <v>2.99</v>
      </c>
      <c r="Z87" s="25">
        <v>0.47569444444444442</v>
      </c>
      <c r="AA87" s="31">
        <f t="shared" si="1107"/>
        <v>2.99</v>
      </c>
      <c r="AB87" s="25">
        <v>0.47569444444444442</v>
      </c>
      <c r="AC87" s="31">
        <f t="shared" si="1108"/>
        <v>2.99</v>
      </c>
      <c r="AD87" s="25">
        <v>0.47569444444444442</v>
      </c>
      <c r="AE87" s="31">
        <f t="shared" si="1109"/>
        <v>2.99</v>
      </c>
      <c r="AF87" s="25">
        <v>0.47569444444444442</v>
      </c>
      <c r="AG87" s="31">
        <f t="shared" si="1110"/>
        <v>2.99</v>
      </c>
      <c r="AH87" s="25">
        <v>0.47569444444444442</v>
      </c>
      <c r="AI87" s="31">
        <f t="shared" si="1111"/>
        <v>2.99</v>
      </c>
      <c r="AJ87" s="25">
        <v>0.47569444444444442</v>
      </c>
      <c r="AK87" s="31">
        <f t="shared" si="1112"/>
        <v>2.99</v>
      </c>
      <c r="AL87" s="25">
        <v>0.47569444444444442</v>
      </c>
      <c r="AM87" s="31">
        <f t="shared" si="1113"/>
        <v>2.99</v>
      </c>
      <c r="AN87" s="25">
        <v>0.47569444444444442</v>
      </c>
      <c r="AO87" s="31">
        <f t="shared" si="1114"/>
        <v>2.99</v>
      </c>
      <c r="AP87" s="25">
        <v>0.47569444444444442</v>
      </c>
      <c r="AQ87" s="31">
        <f t="shared" si="1115"/>
        <v>2.99</v>
      </c>
      <c r="AR87" s="25">
        <v>0.47569444444444442</v>
      </c>
      <c r="AS87" s="31">
        <f t="shared" si="1116"/>
        <v>2.99</v>
      </c>
      <c r="AT87" s="25">
        <v>0.47569444444444442</v>
      </c>
      <c r="AU87" s="31">
        <f t="shared" si="1117"/>
        <v>2.99</v>
      </c>
      <c r="AV87" s="25">
        <v>0.47569444444444442</v>
      </c>
      <c r="AW87" s="31">
        <f t="shared" si="1118"/>
        <v>2.99</v>
      </c>
      <c r="AX87" s="25">
        <v>0.47569444444444442</v>
      </c>
      <c r="AY87" s="31">
        <f t="shared" si="1119"/>
        <v>2.99</v>
      </c>
      <c r="AZ87" s="25">
        <v>0.47569444444444442</v>
      </c>
      <c r="BA87" s="31">
        <f t="shared" si="1120"/>
        <v>2.99</v>
      </c>
      <c r="BB87" s="25">
        <v>0.47569444444444442</v>
      </c>
      <c r="BC87" s="31">
        <f t="shared" si="1121"/>
        <v>2.99</v>
      </c>
      <c r="BD87" s="25">
        <v>0.47569444444444442</v>
      </c>
      <c r="BE87" s="31">
        <f t="shared" si="1122"/>
        <v>2.99</v>
      </c>
      <c r="BF87" s="25">
        <v>0.47569444444444442</v>
      </c>
      <c r="BG87" s="31">
        <f t="shared" si="1123"/>
        <v>2.99</v>
      </c>
      <c r="BH87" s="25">
        <v>0.47569444444444442</v>
      </c>
      <c r="BI87" s="31">
        <f t="shared" si="1124"/>
        <v>2.99</v>
      </c>
      <c r="BJ87" s="25"/>
      <c r="BK87" s="16"/>
      <c r="BL87" s="46">
        <f t="shared" si="1125"/>
        <v>14.270833333333337</v>
      </c>
      <c r="BM87" s="47">
        <f t="shared" si="1126"/>
        <v>89.699999999999989</v>
      </c>
    </row>
    <row r="88" spans="1:65">
      <c r="A88" s="20" t="s">
        <v>0</v>
      </c>
      <c r="B88" s="25">
        <v>0.23958333333333334</v>
      </c>
      <c r="C88" s="31">
        <f t="shared" si="1095"/>
        <v>2.65</v>
      </c>
      <c r="D88" s="25">
        <v>0.23958333333333334</v>
      </c>
      <c r="E88" s="31">
        <f t="shared" si="1096"/>
        <v>2.65</v>
      </c>
      <c r="F88" s="25">
        <v>0.23958333333333334</v>
      </c>
      <c r="G88" s="31">
        <f t="shared" si="1097"/>
        <v>2.65</v>
      </c>
      <c r="H88" s="25">
        <v>0.23958333333333334</v>
      </c>
      <c r="I88" s="31">
        <f t="shared" si="1098"/>
        <v>2.65</v>
      </c>
      <c r="J88" s="25">
        <v>0.23958333333333334</v>
      </c>
      <c r="K88" s="31">
        <f t="shared" si="1099"/>
        <v>2.65</v>
      </c>
      <c r="L88" s="25">
        <v>0.23958333333333334</v>
      </c>
      <c r="M88" s="31">
        <f t="shared" si="1100"/>
        <v>2.65</v>
      </c>
      <c r="N88" s="25">
        <v>0.23958333333333334</v>
      </c>
      <c r="O88" s="31">
        <f t="shared" si="1101"/>
        <v>2.65</v>
      </c>
      <c r="P88" s="25">
        <v>0.23958333333333334</v>
      </c>
      <c r="Q88" s="31">
        <f t="shared" si="1102"/>
        <v>2.65</v>
      </c>
      <c r="R88" s="25">
        <v>0.23958333333333334</v>
      </c>
      <c r="S88" s="31">
        <f t="shared" si="1103"/>
        <v>2.65</v>
      </c>
      <c r="T88" s="25">
        <v>0.23958333333333334</v>
      </c>
      <c r="U88" s="31">
        <f t="shared" si="1104"/>
        <v>2.65</v>
      </c>
      <c r="V88" s="25">
        <v>0.23958333333333334</v>
      </c>
      <c r="W88" s="31">
        <f t="shared" si="1105"/>
        <v>2.65</v>
      </c>
      <c r="X88" s="25">
        <v>0.23958333333333334</v>
      </c>
      <c r="Y88" s="31">
        <f t="shared" si="1106"/>
        <v>2.65</v>
      </c>
      <c r="Z88" s="25">
        <v>0.23958333333333334</v>
      </c>
      <c r="AA88" s="31">
        <f t="shared" si="1107"/>
        <v>2.65</v>
      </c>
      <c r="AB88" s="25">
        <v>0.23958333333333334</v>
      </c>
      <c r="AC88" s="31">
        <f t="shared" si="1108"/>
        <v>2.65</v>
      </c>
      <c r="AD88" s="25">
        <v>0.23958333333333334</v>
      </c>
      <c r="AE88" s="31">
        <f t="shared" si="1109"/>
        <v>2.65</v>
      </c>
      <c r="AF88" s="25">
        <v>0.23958333333333334</v>
      </c>
      <c r="AG88" s="31">
        <f t="shared" si="1110"/>
        <v>2.65</v>
      </c>
      <c r="AH88" s="25">
        <v>0.23958333333333334</v>
      </c>
      <c r="AI88" s="31">
        <f t="shared" si="1111"/>
        <v>2.65</v>
      </c>
      <c r="AJ88" s="25">
        <v>0.23958333333333334</v>
      </c>
      <c r="AK88" s="31">
        <f t="shared" si="1112"/>
        <v>2.65</v>
      </c>
      <c r="AL88" s="25">
        <v>0.23958333333333334</v>
      </c>
      <c r="AM88" s="31">
        <f t="shared" si="1113"/>
        <v>2.65</v>
      </c>
      <c r="AN88" s="25">
        <v>0.23958333333333334</v>
      </c>
      <c r="AO88" s="31">
        <f t="shared" si="1114"/>
        <v>2.65</v>
      </c>
      <c r="AP88" s="25">
        <v>0.23958333333333334</v>
      </c>
      <c r="AQ88" s="31">
        <f t="shared" si="1115"/>
        <v>2.65</v>
      </c>
      <c r="AR88" s="25">
        <v>0.23958333333333334</v>
      </c>
      <c r="AS88" s="31">
        <f t="shared" si="1116"/>
        <v>2.65</v>
      </c>
      <c r="AT88" s="25">
        <v>0.23958333333333334</v>
      </c>
      <c r="AU88" s="31">
        <f t="shared" si="1117"/>
        <v>2.65</v>
      </c>
      <c r="AV88" s="25">
        <v>0.23958333333333334</v>
      </c>
      <c r="AW88" s="31">
        <f t="shared" si="1118"/>
        <v>2.65</v>
      </c>
      <c r="AX88" s="25">
        <v>0.23958333333333334</v>
      </c>
      <c r="AY88" s="31">
        <f t="shared" si="1119"/>
        <v>2.65</v>
      </c>
      <c r="AZ88" s="25">
        <v>0.23958333333333334</v>
      </c>
      <c r="BA88" s="31">
        <f t="shared" si="1120"/>
        <v>2.65</v>
      </c>
      <c r="BB88" s="25">
        <v>0.23958333333333334</v>
      </c>
      <c r="BC88" s="31">
        <f t="shared" si="1121"/>
        <v>2.65</v>
      </c>
      <c r="BD88" s="25">
        <v>0.23958333333333334</v>
      </c>
      <c r="BE88" s="31">
        <f t="shared" si="1122"/>
        <v>2.65</v>
      </c>
      <c r="BF88" s="25">
        <v>0.23958333333333334</v>
      </c>
      <c r="BG88" s="31">
        <f t="shared" si="1123"/>
        <v>2.65</v>
      </c>
      <c r="BH88" s="25">
        <v>0.23958333333333334</v>
      </c>
      <c r="BI88" s="31">
        <f t="shared" si="1124"/>
        <v>2.65</v>
      </c>
      <c r="BJ88" s="25"/>
      <c r="BK88" s="16"/>
      <c r="BL88" s="46">
        <f t="shared" si="1125"/>
        <v>7.1874999999999973</v>
      </c>
      <c r="BM88" s="47">
        <f t="shared" si="1126"/>
        <v>79.500000000000014</v>
      </c>
    </row>
    <row r="89" spans="1:65">
      <c r="A89" s="20"/>
      <c r="B89" s="25">
        <f>SUM(B84:B88)</f>
        <v>1.46875</v>
      </c>
      <c r="C89" s="21">
        <f>SUM(C84:C88)</f>
        <v>13.59</v>
      </c>
      <c r="D89" s="25">
        <f>SUM(D84:D88)</f>
        <v>1.46875</v>
      </c>
      <c r="E89" s="21">
        <f>SUM(E84:E88)</f>
        <v>13.59</v>
      </c>
      <c r="F89" s="25">
        <f t="shared" ref="F89" si="1127">SUM(F84:F88)</f>
        <v>1.46875</v>
      </c>
      <c r="G89" s="21">
        <f t="shared" ref="G89" si="1128">SUM(G84:G88)</f>
        <v>13.59</v>
      </c>
      <c r="H89" s="25">
        <f t="shared" ref="H89" si="1129">SUM(H84:H88)</f>
        <v>1.46875</v>
      </c>
      <c r="I89" s="21">
        <f t="shared" ref="I89" si="1130">SUM(I84:I88)</f>
        <v>13.59</v>
      </c>
      <c r="J89" s="25">
        <f t="shared" ref="J89" si="1131">SUM(J84:J88)</f>
        <v>1.46875</v>
      </c>
      <c r="K89" s="21">
        <f t="shared" ref="K89" si="1132">SUM(K84:K88)</f>
        <v>13.59</v>
      </c>
      <c r="L89" s="25">
        <f t="shared" ref="L89" si="1133">SUM(L84:L88)</f>
        <v>1.46875</v>
      </c>
      <c r="M89" s="21">
        <f t="shared" ref="M89" si="1134">SUM(M84:M88)</f>
        <v>13.59</v>
      </c>
      <c r="N89" s="25">
        <f t="shared" ref="N89" si="1135">SUM(N84:N88)</f>
        <v>1.46875</v>
      </c>
      <c r="O89" s="21">
        <f t="shared" ref="O89" si="1136">SUM(O84:O88)</f>
        <v>13.59</v>
      </c>
      <c r="P89" s="25">
        <f t="shared" ref="P89" si="1137">SUM(P84:P88)</f>
        <v>1.46875</v>
      </c>
      <c r="Q89" s="21">
        <f t="shared" ref="Q89" si="1138">SUM(Q84:Q88)</f>
        <v>13.59</v>
      </c>
      <c r="R89" s="25">
        <f t="shared" ref="R89" si="1139">SUM(R84:R88)</f>
        <v>1.46875</v>
      </c>
      <c r="S89" s="21">
        <f t="shared" ref="S89" si="1140">SUM(S84:S88)</f>
        <v>13.59</v>
      </c>
      <c r="T89" s="25">
        <f t="shared" ref="T89" si="1141">SUM(T84:T88)</f>
        <v>1.46875</v>
      </c>
      <c r="U89" s="21">
        <f t="shared" ref="U89" si="1142">SUM(U84:U88)</f>
        <v>13.59</v>
      </c>
      <c r="V89" s="25">
        <f t="shared" ref="V89" si="1143">SUM(V84:V88)</f>
        <v>1.46875</v>
      </c>
      <c r="W89" s="21">
        <f t="shared" ref="W89" si="1144">SUM(W84:W88)</f>
        <v>13.59</v>
      </c>
      <c r="X89" s="25">
        <f t="shared" ref="X89" si="1145">SUM(X84:X88)</f>
        <v>1.46875</v>
      </c>
      <c r="Y89" s="21">
        <f t="shared" ref="Y89" si="1146">SUM(Y84:Y88)</f>
        <v>13.59</v>
      </c>
      <c r="Z89" s="25">
        <f t="shared" ref="Z89" si="1147">SUM(Z84:Z88)</f>
        <v>1.46875</v>
      </c>
      <c r="AA89" s="21">
        <f t="shared" ref="AA89" si="1148">SUM(AA84:AA88)</f>
        <v>13.59</v>
      </c>
      <c r="AB89" s="25">
        <f t="shared" ref="AB89" si="1149">SUM(AB84:AB88)</f>
        <v>1.46875</v>
      </c>
      <c r="AC89" s="21">
        <f t="shared" ref="AC89" si="1150">SUM(AC84:AC88)</f>
        <v>13.59</v>
      </c>
      <c r="AD89" s="25">
        <f t="shared" ref="AD89" si="1151">SUM(AD84:AD88)</f>
        <v>1.46875</v>
      </c>
      <c r="AE89" s="21">
        <f t="shared" ref="AE89" si="1152">SUM(AE84:AE88)</f>
        <v>13.59</v>
      </c>
      <c r="AF89" s="25">
        <f t="shared" ref="AF89" si="1153">SUM(AF84:AF88)</f>
        <v>1.46875</v>
      </c>
      <c r="AG89" s="21">
        <f t="shared" ref="AG89" si="1154">SUM(AG84:AG88)</f>
        <v>13.59</v>
      </c>
      <c r="AH89" s="25">
        <f t="shared" ref="AH89" si="1155">SUM(AH84:AH88)</f>
        <v>1.46875</v>
      </c>
      <c r="AI89" s="21">
        <f t="shared" ref="AI89" si="1156">SUM(AI84:AI88)</f>
        <v>13.59</v>
      </c>
      <c r="AJ89" s="25">
        <f t="shared" ref="AJ89" si="1157">SUM(AJ84:AJ88)</f>
        <v>1.46875</v>
      </c>
      <c r="AK89" s="21">
        <f t="shared" ref="AK89" si="1158">SUM(AK84:AK88)</f>
        <v>13.59</v>
      </c>
      <c r="AL89" s="25">
        <f t="shared" ref="AL89" si="1159">SUM(AL84:AL88)</f>
        <v>1.46875</v>
      </c>
      <c r="AM89" s="21">
        <f t="shared" ref="AM89" si="1160">SUM(AM84:AM88)</f>
        <v>13.59</v>
      </c>
      <c r="AN89" s="25">
        <f t="shared" ref="AN89" si="1161">SUM(AN84:AN88)</f>
        <v>1.46875</v>
      </c>
      <c r="AO89" s="21">
        <f t="shared" ref="AO89" si="1162">SUM(AO84:AO88)</f>
        <v>13.59</v>
      </c>
      <c r="AP89" s="25">
        <f t="shared" ref="AP89" si="1163">SUM(AP84:AP88)</f>
        <v>1.46875</v>
      </c>
      <c r="AQ89" s="21">
        <f t="shared" ref="AQ89" si="1164">SUM(AQ84:AQ88)</f>
        <v>13.59</v>
      </c>
      <c r="AR89" s="25">
        <f t="shared" ref="AR89" si="1165">SUM(AR84:AR88)</f>
        <v>1.46875</v>
      </c>
      <c r="AS89" s="21">
        <f t="shared" ref="AS89" si="1166">SUM(AS84:AS88)</f>
        <v>13.59</v>
      </c>
      <c r="AT89" s="25">
        <f t="shared" ref="AT89" si="1167">SUM(AT84:AT88)</f>
        <v>1.46875</v>
      </c>
      <c r="AU89" s="21">
        <f t="shared" ref="AU89" si="1168">SUM(AU84:AU88)</f>
        <v>13.59</v>
      </c>
      <c r="AV89" s="25">
        <f t="shared" ref="AV89" si="1169">SUM(AV84:AV88)</f>
        <v>1.46875</v>
      </c>
      <c r="AW89" s="21">
        <f t="shared" ref="AW89" si="1170">SUM(AW84:AW88)</f>
        <v>13.59</v>
      </c>
      <c r="AX89" s="25">
        <f t="shared" ref="AX89" si="1171">SUM(AX84:AX88)</f>
        <v>1.46875</v>
      </c>
      <c r="AY89" s="21">
        <f t="shared" ref="AY89" si="1172">SUM(AY84:AY88)</f>
        <v>13.59</v>
      </c>
      <c r="AZ89" s="25">
        <f t="shared" ref="AZ89" si="1173">SUM(AZ84:AZ88)</f>
        <v>1.46875</v>
      </c>
      <c r="BA89" s="21">
        <f t="shared" ref="BA89" si="1174">SUM(BA84:BA88)</f>
        <v>13.59</v>
      </c>
      <c r="BB89" s="25">
        <f t="shared" ref="BB89" si="1175">SUM(BB84:BB88)</f>
        <v>1.46875</v>
      </c>
      <c r="BC89" s="21">
        <f t="shared" ref="BC89" si="1176">SUM(BC84:BC88)</f>
        <v>13.59</v>
      </c>
      <c r="BD89" s="25">
        <f t="shared" ref="BD89" si="1177">SUM(BD84:BD88)</f>
        <v>1.46875</v>
      </c>
      <c r="BE89" s="21">
        <f t="shared" ref="BE89" si="1178">SUM(BE84:BE88)</f>
        <v>13.59</v>
      </c>
      <c r="BF89" s="25">
        <f t="shared" ref="BF89" si="1179">SUM(BF84:BF88)</f>
        <v>1.46875</v>
      </c>
      <c r="BG89" s="21">
        <f t="shared" ref="BG89" si="1180">SUM(BG84:BG88)</f>
        <v>13.59</v>
      </c>
      <c r="BH89" s="25">
        <f t="shared" ref="BH89:BJ89" si="1181">SUM(BH84:BH88)</f>
        <v>1.46875</v>
      </c>
      <c r="BI89" s="21">
        <f t="shared" ref="BI89:BK89" si="1182">SUM(BI84:BI88)</f>
        <v>13.59</v>
      </c>
      <c r="BJ89" s="25">
        <f t="shared" si="1181"/>
        <v>0</v>
      </c>
      <c r="BK89" s="21">
        <f t="shared" si="1182"/>
        <v>0</v>
      </c>
      <c r="BL89" s="46">
        <f t="shared" si="1125"/>
        <v>44.0625</v>
      </c>
      <c r="BM89" s="47">
        <f t="shared" si="1126"/>
        <v>407.69999999999976</v>
      </c>
    </row>
    <row r="90" spans="1:65" ht="22.5">
      <c r="A90" s="39" t="s">
        <v>28</v>
      </c>
      <c r="B90" s="39"/>
      <c r="C90" s="39"/>
      <c r="D90" s="39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22"/>
      <c r="BM90" s="43"/>
    </row>
    <row r="91" spans="1:65" s="2" customFormat="1">
      <c r="A91" s="23"/>
      <c r="B91" s="37">
        <f>DATE($A$1,12,1)</f>
        <v>42705</v>
      </c>
      <c r="C91" s="37"/>
      <c r="D91" s="35">
        <f>B91+1</f>
        <v>42706</v>
      </c>
      <c r="E91" s="36"/>
      <c r="F91" s="35">
        <f t="shared" ref="F91" si="1183">D91+1</f>
        <v>42707</v>
      </c>
      <c r="G91" s="36"/>
      <c r="H91" s="35">
        <f t="shared" ref="H91" si="1184">F91+1</f>
        <v>42708</v>
      </c>
      <c r="I91" s="36"/>
      <c r="J91" s="35">
        <f t="shared" ref="J91" si="1185">H91+1</f>
        <v>42709</v>
      </c>
      <c r="K91" s="36"/>
      <c r="L91" s="35">
        <f t="shared" ref="L91" si="1186">J91+1</f>
        <v>42710</v>
      </c>
      <c r="M91" s="36"/>
      <c r="N91" s="35">
        <f t="shared" ref="N91" si="1187">L91+1</f>
        <v>42711</v>
      </c>
      <c r="O91" s="36"/>
      <c r="P91" s="35">
        <f t="shared" ref="P91" si="1188">N91+1</f>
        <v>42712</v>
      </c>
      <c r="Q91" s="36"/>
      <c r="R91" s="35">
        <f t="shared" ref="R91" si="1189">P91+1</f>
        <v>42713</v>
      </c>
      <c r="S91" s="36"/>
      <c r="T91" s="35">
        <f t="shared" ref="T91" si="1190">R91+1</f>
        <v>42714</v>
      </c>
      <c r="U91" s="36"/>
      <c r="V91" s="35">
        <f t="shared" ref="V91" si="1191">T91+1</f>
        <v>42715</v>
      </c>
      <c r="W91" s="36"/>
      <c r="X91" s="35">
        <f t="shared" ref="X91" si="1192">V91+1</f>
        <v>42716</v>
      </c>
      <c r="Y91" s="36"/>
      <c r="Z91" s="35">
        <f t="shared" ref="Z91" si="1193">X91+1</f>
        <v>42717</v>
      </c>
      <c r="AA91" s="36"/>
      <c r="AB91" s="35">
        <f t="shared" ref="AB91" si="1194">Z91+1</f>
        <v>42718</v>
      </c>
      <c r="AC91" s="36"/>
      <c r="AD91" s="35">
        <f t="shared" ref="AD91" si="1195">AB91+1</f>
        <v>42719</v>
      </c>
      <c r="AE91" s="36"/>
      <c r="AF91" s="35">
        <f t="shared" ref="AF91" si="1196">AD91+1</f>
        <v>42720</v>
      </c>
      <c r="AG91" s="36"/>
      <c r="AH91" s="35">
        <f t="shared" ref="AH91" si="1197">AF91+1</f>
        <v>42721</v>
      </c>
      <c r="AI91" s="36"/>
      <c r="AJ91" s="35">
        <f t="shared" ref="AJ91" si="1198">AH91+1</f>
        <v>42722</v>
      </c>
      <c r="AK91" s="36"/>
      <c r="AL91" s="35">
        <f t="shared" ref="AL91" si="1199">AJ91+1</f>
        <v>42723</v>
      </c>
      <c r="AM91" s="36"/>
      <c r="AN91" s="35">
        <f t="shared" ref="AN91" si="1200">AL91+1</f>
        <v>42724</v>
      </c>
      <c r="AO91" s="36"/>
      <c r="AP91" s="35">
        <f t="shared" ref="AP91" si="1201">AN91+1</f>
        <v>42725</v>
      </c>
      <c r="AQ91" s="36"/>
      <c r="AR91" s="35">
        <f t="shared" ref="AR91" si="1202">AP91+1</f>
        <v>42726</v>
      </c>
      <c r="AS91" s="36"/>
      <c r="AT91" s="35">
        <f t="shared" ref="AT91" si="1203">AR91+1</f>
        <v>42727</v>
      </c>
      <c r="AU91" s="36"/>
      <c r="AV91" s="35">
        <f t="shared" ref="AV91" si="1204">AT91+1</f>
        <v>42728</v>
      </c>
      <c r="AW91" s="36"/>
      <c r="AX91" s="35">
        <f t="shared" ref="AX91" si="1205">AV91+1</f>
        <v>42729</v>
      </c>
      <c r="AY91" s="36"/>
      <c r="AZ91" s="35">
        <f t="shared" ref="AZ91" si="1206">AX91+1</f>
        <v>42730</v>
      </c>
      <c r="BA91" s="36"/>
      <c r="BB91" s="35">
        <f t="shared" ref="BB91" si="1207">AZ91+1</f>
        <v>42731</v>
      </c>
      <c r="BC91" s="36"/>
      <c r="BD91" s="35">
        <f t="shared" ref="BD91" si="1208">BB91+1</f>
        <v>42732</v>
      </c>
      <c r="BE91" s="36"/>
      <c r="BF91" s="35">
        <f t="shared" ref="BF91" si="1209">BD91+1</f>
        <v>42733</v>
      </c>
      <c r="BG91" s="36"/>
      <c r="BH91" s="35">
        <f t="shared" ref="BH91" si="1210">BF91+1</f>
        <v>42734</v>
      </c>
      <c r="BI91" s="36"/>
      <c r="BJ91" s="35">
        <f t="shared" ref="BJ91" si="1211">BH91+1</f>
        <v>42735</v>
      </c>
      <c r="BK91" s="36"/>
      <c r="BL91" s="45" t="s">
        <v>29</v>
      </c>
      <c r="BM91" s="45" t="s">
        <v>30</v>
      </c>
    </row>
    <row r="92" spans="1:65">
      <c r="A92" s="20" t="s">
        <v>32</v>
      </c>
      <c r="B92" s="25">
        <v>0.44791666666666669</v>
      </c>
      <c r="C92" s="31">
        <f t="shared" ref="C92:C96" si="1212">IF(B92="","",IF(B92*24&gt;8,2.99,2.65))</f>
        <v>2.99</v>
      </c>
      <c r="D92" s="25">
        <v>0.44791666666666669</v>
      </c>
      <c r="E92" s="31">
        <f t="shared" ref="E92:E96" si="1213">IF(D92="","",IF(D92*24&gt;8,2.99,2.65))</f>
        <v>2.99</v>
      </c>
      <c r="F92" s="25">
        <v>0.44791666666666669</v>
      </c>
      <c r="G92" s="31">
        <f t="shared" ref="G92:G96" si="1214">IF(F92="","",IF(F92*24&gt;8,2.99,2.65))</f>
        <v>2.99</v>
      </c>
      <c r="H92" s="25">
        <v>0.44791666666666669</v>
      </c>
      <c r="I92" s="31">
        <f t="shared" ref="I92:I96" si="1215">IF(H92="","",IF(H92*24&gt;8,2.99,2.65))</f>
        <v>2.99</v>
      </c>
      <c r="J92" s="25">
        <v>0.44791666666666669</v>
      </c>
      <c r="K92" s="31">
        <f t="shared" ref="K92:K96" si="1216">IF(J92="","",IF(J92*24&gt;8,2.99,2.65))</f>
        <v>2.99</v>
      </c>
      <c r="L92" s="25">
        <v>0.44791666666666669</v>
      </c>
      <c r="M92" s="31">
        <f t="shared" ref="M92:M96" si="1217">IF(L92="","",IF(L92*24&gt;8,2.99,2.65))</f>
        <v>2.99</v>
      </c>
      <c r="N92" s="25">
        <v>0.44791666666666669</v>
      </c>
      <c r="O92" s="31">
        <f t="shared" ref="O92:O96" si="1218">IF(N92="","",IF(N92*24&gt;8,2.99,2.65))</f>
        <v>2.99</v>
      </c>
      <c r="P92" s="25">
        <v>0.44791666666666669</v>
      </c>
      <c r="Q92" s="31">
        <f t="shared" ref="Q92:Q96" si="1219">IF(P92="","",IF(P92*24&gt;8,2.99,2.65))</f>
        <v>2.99</v>
      </c>
      <c r="R92" s="25">
        <v>0.44791666666666669</v>
      </c>
      <c r="S92" s="31">
        <f t="shared" ref="S92:S96" si="1220">IF(R92="","",IF(R92*24&gt;8,2.99,2.65))</f>
        <v>2.99</v>
      </c>
      <c r="T92" s="25">
        <v>0.44791666666666669</v>
      </c>
      <c r="U92" s="31">
        <f t="shared" ref="U92:U96" si="1221">IF(T92="","",IF(T92*24&gt;8,2.99,2.65))</f>
        <v>2.99</v>
      </c>
      <c r="V92" s="25">
        <v>0.44791666666666669</v>
      </c>
      <c r="W92" s="31">
        <f t="shared" ref="W92:W96" si="1222">IF(V92="","",IF(V92*24&gt;8,2.99,2.65))</f>
        <v>2.99</v>
      </c>
      <c r="X92" s="25">
        <v>0.44791666666666669</v>
      </c>
      <c r="Y92" s="31">
        <f t="shared" ref="Y92:Y96" si="1223">IF(X92="","",IF(X92*24&gt;8,2.99,2.65))</f>
        <v>2.99</v>
      </c>
      <c r="Z92" s="25">
        <v>0.44791666666666669</v>
      </c>
      <c r="AA92" s="31">
        <f t="shared" ref="AA92:AA96" si="1224">IF(Z92="","",IF(Z92*24&gt;8,2.99,2.65))</f>
        <v>2.99</v>
      </c>
      <c r="AB92" s="25">
        <v>0.44791666666666669</v>
      </c>
      <c r="AC92" s="31">
        <f t="shared" ref="AC92:AC96" si="1225">IF(AB92="","",IF(AB92*24&gt;8,2.99,2.65))</f>
        <v>2.99</v>
      </c>
      <c r="AD92" s="25">
        <v>0.44791666666666669</v>
      </c>
      <c r="AE92" s="31">
        <f t="shared" ref="AE92:AE96" si="1226">IF(AD92="","",IF(AD92*24&gt;8,2.99,2.65))</f>
        <v>2.99</v>
      </c>
      <c r="AF92" s="25">
        <v>0.44791666666666669</v>
      </c>
      <c r="AG92" s="31">
        <f t="shared" ref="AG92:AG96" si="1227">IF(AF92="","",IF(AF92*24&gt;8,2.99,2.65))</f>
        <v>2.99</v>
      </c>
      <c r="AH92" s="25">
        <v>0.44791666666666669</v>
      </c>
      <c r="AI92" s="31">
        <f t="shared" ref="AI92:AI96" si="1228">IF(AH92="","",IF(AH92*24&gt;8,2.99,2.65))</f>
        <v>2.99</v>
      </c>
      <c r="AJ92" s="25">
        <v>0.44791666666666669</v>
      </c>
      <c r="AK92" s="31">
        <f t="shared" ref="AK92:AK96" si="1229">IF(AJ92="","",IF(AJ92*24&gt;8,2.99,2.65))</f>
        <v>2.99</v>
      </c>
      <c r="AL92" s="25">
        <v>0.44791666666666669</v>
      </c>
      <c r="AM92" s="31">
        <f t="shared" ref="AM92:AM96" si="1230">IF(AL92="","",IF(AL92*24&gt;8,2.99,2.65))</f>
        <v>2.99</v>
      </c>
      <c r="AN92" s="25">
        <v>0.44791666666666669</v>
      </c>
      <c r="AO92" s="31">
        <f t="shared" ref="AO92:AO96" si="1231">IF(AN92="","",IF(AN92*24&gt;8,2.99,2.65))</f>
        <v>2.99</v>
      </c>
      <c r="AP92" s="25">
        <v>0.44791666666666669</v>
      </c>
      <c r="AQ92" s="31">
        <f t="shared" ref="AQ92:AQ96" si="1232">IF(AP92="","",IF(AP92*24&gt;8,2.99,2.65))</f>
        <v>2.99</v>
      </c>
      <c r="AR92" s="25">
        <v>0.44791666666666669</v>
      </c>
      <c r="AS92" s="31">
        <f t="shared" ref="AS92:AS96" si="1233">IF(AR92="","",IF(AR92*24&gt;8,2.99,2.65))</f>
        <v>2.99</v>
      </c>
      <c r="AT92" s="25">
        <v>0.44791666666666669</v>
      </c>
      <c r="AU92" s="31">
        <f t="shared" ref="AU92:AU96" si="1234">IF(AT92="","",IF(AT92*24&gt;8,2.99,2.65))</f>
        <v>2.99</v>
      </c>
      <c r="AV92" s="25">
        <v>0.44791666666666669</v>
      </c>
      <c r="AW92" s="31">
        <f t="shared" ref="AW92:AW96" si="1235">IF(AV92="","",IF(AV92*24&gt;8,2.99,2.65))</f>
        <v>2.99</v>
      </c>
      <c r="AX92" s="25">
        <v>0.44791666666666669</v>
      </c>
      <c r="AY92" s="31">
        <f t="shared" ref="AY92:AY96" si="1236">IF(AX92="","",IF(AX92*24&gt;8,2.99,2.65))</f>
        <v>2.99</v>
      </c>
      <c r="AZ92" s="25">
        <v>0.44791666666666669</v>
      </c>
      <c r="BA92" s="31">
        <f t="shared" ref="BA92:BA96" si="1237">IF(AZ92="","",IF(AZ92*24&gt;8,2.99,2.65))</f>
        <v>2.99</v>
      </c>
      <c r="BB92" s="25">
        <v>0.44791666666666669</v>
      </c>
      <c r="BC92" s="31">
        <f t="shared" ref="BC92:BC96" si="1238">IF(BB92="","",IF(BB92*24&gt;8,2.99,2.65))</f>
        <v>2.99</v>
      </c>
      <c r="BD92" s="25">
        <v>0.44791666666666669</v>
      </c>
      <c r="BE92" s="31">
        <f t="shared" ref="BE92:BE96" si="1239">IF(BD92="","",IF(BD92*24&gt;8,2.99,2.65))</f>
        <v>2.99</v>
      </c>
      <c r="BF92" s="25">
        <v>0.44791666666666669</v>
      </c>
      <c r="BG92" s="31">
        <f t="shared" ref="BG92:BG96" si="1240">IF(BF92="","",IF(BF92*24&gt;8,2.99,2.65))</f>
        <v>2.99</v>
      </c>
      <c r="BH92" s="25">
        <v>0.44791666666666669</v>
      </c>
      <c r="BI92" s="31">
        <f t="shared" ref="BI92:BI96" si="1241">IF(BH92="","",IF(BH92*24&gt;8,2.99,2.65))</f>
        <v>2.99</v>
      </c>
      <c r="BJ92" s="25">
        <v>0.44791666666666669</v>
      </c>
      <c r="BK92" s="31">
        <f t="shared" ref="BK92:BK96" si="1242">IF(BJ92="","",IF(BJ92*24&gt;8,2.99,2.65))</f>
        <v>2.99</v>
      </c>
      <c r="BL92" s="46">
        <f>IFERROR(SUMPRODUCT((MOD(COLUMN(B92:BK92),2)=0)*(B92:BK92)),"")</f>
        <v>13.885416666666661</v>
      </c>
      <c r="BM92" s="47">
        <f>IFERROR(SUMPRODUCT((MOD(COLUMN(B92:BK92),2)&lt;&gt;0)*(B92:BK92)),"")</f>
        <v>92.689999999999984</v>
      </c>
    </row>
    <row r="93" spans="1:65">
      <c r="A93" s="20" t="s">
        <v>33</v>
      </c>
      <c r="B93" s="25">
        <v>0.23611111111111113</v>
      </c>
      <c r="C93" s="31">
        <f t="shared" si="1212"/>
        <v>2.65</v>
      </c>
      <c r="D93" s="25">
        <v>0.23611111111111113</v>
      </c>
      <c r="E93" s="31">
        <f t="shared" si="1213"/>
        <v>2.65</v>
      </c>
      <c r="F93" s="25">
        <v>0.23611111111111113</v>
      </c>
      <c r="G93" s="31">
        <f t="shared" si="1214"/>
        <v>2.65</v>
      </c>
      <c r="H93" s="25">
        <v>0.23611111111111113</v>
      </c>
      <c r="I93" s="31">
        <f t="shared" si="1215"/>
        <v>2.65</v>
      </c>
      <c r="J93" s="25">
        <v>0.23611111111111113</v>
      </c>
      <c r="K93" s="31">
        <f t="shared" si="1216"/>
        <v>2.65</v>
      </c>
      <c r="L93" s="25">
        <v>0.23611111111111113</v>
      </c>
      <c r="M93" s="31">
        <f t="shared" si="1217"/>
        <v>2.65</v>
      </c>
      <c r="N93" s="25">
        <v>0.23611111111111113</v>
      </c>
      <c r="O93" s="31">
        <f t="shared" si="1218"/>
        <v>2.65</v>
      </c>
      <c r="P93" s="25">
        <v>0.23611111111111113</v>
      </c>
      <c r="Q93" s="31">
        <f t="shared" si="1219"/>
        <v>2.65</v>
      </c>
      <c r="R93" s="25">
        <v>0.23611111111111113</v>
      </c>
      <c r="S93" s="31">
        <f t="shared" si="1220"/>
        <v>2.65</v>
      </c>
      <c r="T93" s="25">
        <v>0.23611111111111113</v>
      </c>
      <c r="U93" s="31">
        <f t="shared" si="1221"/>
        <v>2.65</v>
      </c>
      <c r="V93" s="25">
        <v>0.23611111111111113</v>
      </c>
      <c r="W93" s="31">
        <f t="shared" si="1222"/>
        <v>2.65</v>
      </c>
      <c r="X93" s="25">
        <v>0.23611111111111113</v>
      </c>
      <c r="Y93" s="31">
        <f t="shared" si="1223"/>
        <v>2.65</v>
      </c>
      <c r="Z93" s="25">
        <v>0.23611111111111113</v>
      </c>
      <c r="AA93" s="31">
        <f t="shared" si="1224"/>
        <v>2.65</v>
      </c>
      <c r="AB93" s="25">
        <v>0.23611111111111113</v>
      </c>
      <c r="AC93" s="31">
        <f t="shared" si="1225"/>
        <v>2.65</v>
      </c>
      <c r="AD93" s="25">
        <v>0.23611111111111113</v>
      </c>
      <c r="AE93" s="31">
        <f t="shared" si="1226"/>
        <v>2.65</v>
      </c>
      <c r="AF93" s="25">
        <v>0.23611111111111113</v>
      </c>
      <c r="AG93" s="31">
        <f t="shared" si="1227"/>
        <v>2.65</v>
      </c>
      <c r="AH93" s="25">
        <v>0.23611111111111113</v>
      </c>
      <c r="AI93" s="31">
        <f t="shared" si="1228"/>
        <v>2.65</v>
      </c>
      <c r="AJ93" s="25">
        <v>0.23611111111111113</v>
      </c>
      <c r="AK93" s="31">
        <f t="shared" si="1229"/>
        <v>2.65</v>
      </c>
      <c r="AL93" s="25">
        <v>0.23611111111111113</v>
      </c>
      <c r="AM93" s="31">
        <f t="shared" si="1230"/>
        <v>2.65</v>
      </c>
      <c r="AN93" s="25">
        <v>0.23611111111111113</v>
      </c>
      <c r="AO93" s="31">
        <f t="shared" si="1231"/>
        <v>2.65</v>
      </c>
      <c r="AP93" s="25">
        <v>0.23611111111111113</v>
      </c>
      <c r="AQ93" s="31">
        <f t="shared" si="1232"/>
        <v>2.65</v>
      </c>
      <c r="AR93" s="25">
        <v>0.23611111111111113</v>
      </c>
      <c r="AS93" s="31">
        <f t="shared" si="1233"/>
        <v>2.65</v>
      </c>
      <c r="AT93" s="25">
        <v>0.23611111111111113</v>
      </c>
      <c r="AU93" s="31">
        <f t="shared" si="1234"/>
        <v>2.65</v>
      </c>
      <c r="AV93" s="25">
        <v>0.23611111111111113</v>
      </c>
      <c r="AW93" s="31">
        <f t="shared" si="1235"/>
        <v>2.65</v>
      </c>
      <c r="AX93" s="25">
        <v>0.23611111111111113</v>
      </c>
      <c r="AY93" s="31">
        <f t="shared" si="1236"/>
        <v>2.65</v>
      </c>
      <c r="AZ93" s="25">
        <v>0.23611111111111113</v>
      </c>
      <c r="BA93" s="31">
        <f t="shared" si="1237"/>
        <v>2.65</v>
      </c>
      <c r="BB93" s="25">
        <v>0.23611111111111113</v>
      </c>
      <c r="BC93" s="31">
        <f t="shared" si="1238"/>
        <v>2.65</v>
      </c>
      <c r="BD93" s="25">
        <v>0.23611111111111113</v>
      </c>
      <c r="BE93" s="31">
        <f t="shared" si="1239"/>
        <v>2.65</v>
      </c>
      <c r="BF93" s="25">
        <v>0.23611111111111113</v>
      </c>
      <c r="BG93" s="31">
        <f t="shared" si="1240"/>
        <v>2.65</v>
      </c>
      <c r="BH93" s="25">
        <v>0.23611111111111113</v>
      </c>
      <c r="BI93" s="31">
        <f t="shared" si="1241"/>
        <v>2.65</v>
      </c>
      <c r="BJ93" s="25">
        <v>0.23611111111111113</v>
      </c>
      <c r="BK93" s="31">
        <f t="shared" si="1242"/>
        <v>2.65</v>
      </c>
      <c r="BL93" s="46">
        <f t="shared" ref="BL93:BL97" si="1243">IFERROR(SUMPRODUCT((MOD(COLUMN(B93:BK93),2)=0)*(B93:BK93)),"")</f>
        <v>7.3194444444444393</v>
      </c>
      <c r="BM93" s="47">
        <f t="shared" ref="BM93:BM97" si="1244">IFERROR(SUMPRODUCT((MOD(COLUMN(B93:BK93),2)&lt;&gt;0)*(B93:BK93)),"")</f>
        <v>82.15000000000002</v>
      </c>
    </row>
    <row r="94" spans="1:65">
      <c r="A94" s="20" t="s">
        <v>34</v>
      </c>
      <c r="B94" s="25">
        <v>0.34027777777777773</v>
      </c>
      <c r="C94" s="31">
        <f t="shared" si="1212"/>
        <v>2.99</v>
      </c>
      <c r="D94" s="25">
        <v>0.34027777777777773</v>
      </c>
      <c r="E94" s="31">
        <f t="shared" si="1213"/>
        <v>2.99</v>
      </c>
      <c r="F94" s="25">
        <v>0.34027777777777773</v>
      </c>
      <c r="G94" s="31">
        <f t="shared" si="1214"/>
        <v>2.99</v>
      </c>
      <c r="H94" s="25">
        <v>0.34027777777777773</v>
      </c>
      <c r="I94" s="31">
        <f t="shared" si="1215"/>
        <v>2.99</v>
      </c>
      <c r="J94" s="25">
        <v>0.34027777777777773</v>
      </c>
      <c r="K94" s="31">
        <f t="shared" si="1216"/>
        <v>2.99</v>
      </c>
      <c r="L94" s="25">
        <v>0.34027777777777773</v>
      </c>
      <c r="M94" s="31">
        <f t="shared" si="1217"/>
        <v>2.99</v>
      </c>
      <c r="N94" s="25">
        <v>0.34027777777777773</v>
      </c>
      <c r="O94" s="31">
        <f t="shared" si="1218"/>
        <v>2.99</v>
      </c>
      <c r="P94" s="25">
        <v>0.34027777777777773</v>
      </c>
      <c r="Q94" s="31">
        <f t="shared" si="1219"/>
        <v>2.99</v>
      </c>
      <c r="R94" s="25">
        <v>0.34027777777777773</v>
      </c>
      <c r="S94" s="31">
        <f t="shared" si="1220"/>
        <v>2.99</v>
      </c>
      <c r="T94" s="25">
        <v>0.34027777777777773</v>
      </c>
      <c r="U94" s="31">
        <f t="shared" si="1221"/>
        <v>2.99</v>
      </c>
      <c r="V94" s="25">
        <v>0.34027777777777773</v>
      </c>
      <c r="W94" s="31">
        <f t="shared" si="1222"/>
        <v>2.99</v>
      </c>
      <c r="X94" s="25">
        <v>0.34027777777777773</v>
      </c>
      <c r="Y94" s="31">
        <f t="shared" si="1223"/>
        <v>2.99</v>
      </c>
      <c r="Z94" s="25">
        <v>0.34027777777777773</v>
      </c>
      <c r="AA94" s="31">
        <f t="shared" si="1224"/>
        <v>2.99</v>
      </c>
      <c r="AB94" s="25">
        <v>0.34027777777777773</v>
      </c>
      <c r="AC94" s="31">
        <f t="shared" si="1225"/>
        <v>2.99</v>
      </c>
      <c r="AD94" s="25">
        <v>0.34027777777777773</v>
      </c>
      <c r="AE94" s="31">
        <f t="shared" si="1226"/>
        <v>2.99</v>
      </c>
      <c r="AF94" s="25">
        <v>0.34027777777777773</v>
      </c>
      <c r="AG94" s="31">
        <f t="shared" si="1227"/>
        <v>2.99</v>
      </c>
      <c r="AH94" s="25">
        <v>0.34027777777777773</v>
      </c>
      <c r="AI94" s="31">
        <f t="shared" si="1228"/>
        <v>2.99</v>
      </c>
      <c r="AJ94" s="25">
        <v>0.34027777777777773</v>
      </c>
      <c r="AK94" s="31">
        <f t="shared" si="1229"/>
        <v>2.99</v>
      </c>
      <c r="AL94" s="25">
        <v>0.34027777777777773</v>
      </c>
      <c r="AM94" s="31">
        <f t="shared" si="1230"/>
        <v>2.99</v>
      </c>
      <c r="AN94" s="25">
        <v>0.34027777777777773</v>
      </c>
      <c r="AO94" s="31">
        <f t="shared" si="1231"/>
        <v>2.99</v>
      </c>
      <c r="AP94" s="25">
        <v>0.34027777777777773</v>
      </c>
      <c r="AQ94" s="31">
        <f t="shared" si="1232"/>
        <v>2.99</v>
      </c>
      <c r="AR94" s="25">
        <v>0.34027777777777773</v>
      </c>
      <c r="AS94" s="31">
        <f t="shared" si="1233"/>
        <v>2.99</v>
      </c>
      <c r="AT94" s="25">
        <v>0.34027777777777773</v>
      </c>
      <c r="AU94" s="31">
        <f t="shared" si="1234"/>
        <v>2.99</v>
      </c>
      <c r="AV94" s="25">
        <v>0.34027777777777773</v>
      </c>
      <c r="AW94" s="31">
        <f t="shared" si="1235"/>
        <v>2.99</v>
      </c>
      <c r="AX94" s="25">
        <v>0.34027777777777773</v>
      </c>
      <c r="AY94" s="31">
        <f t="shared" si="1236"/>
        <v>2.99</v>
      </c>
      <c r="AZ94" s="25">
        <v>0.34027777777777773</v>
      </c>
      <c r="BA94" s="31">
        <f t="shared" si="1237"/>
        <v>2.99</v>
      </c>
      <c r="BB94" s="25">
        <v>0.34027777777777773</v>
      </c>
      <c r="BC94" s="31">
        <f t="shared" si="1238"/>
        <v>2.99</v>
      </c>
      <c r="BD94" s="25">
        <v>0.34027777777777773</v>
      </c>
      <c r="BE94" s="31">
        <f t="shared" si="1239"/>
        <v>2.99</v>
      </c>
      <c r="BF94" s="25">
        <v>0.34027777777777773</v>
      </c>
      <c r="BG94" s="31">
        <f t="shared" si="1240"/>
        <v>2.99</v>
      </c>
      <c r="BH94" s="25">
        <v>0.34027777777777773</v>
      </c>
      <c r="BI94" s="31">
        <f t="shared" si="1241"/>
        <v>2.99</v>
      </c>
      <c r="BJ94" s="25">
        <v>0.34027777777777773</v>
      </c>
      <c r="BK94" s="31">
        <f t="shared" si="1242"/>
        <v>2.99</v>
      </c>
      <c r="BL94" s="46">
        <f t="shared" si="1243"/>
        <v>10.548611111111116</v>
      </c>
      <c r="BM94" s="47">
        <f t="shared" si="1244"/>
        <v>92.689999999999984</v>
      </c>
    </row>
    <row r="95" spans="1:65">
      <c r="A95" s="20" t="s">
        <v>35</v>
      </c>
      <c r="B95" s="25">
        <v>0.15625</v>
      </c>
      <c r="C95" s="31">
        <f t="shared" si="1212"/>
        <v>2.65</v>
      </c>
      <c r="D95" s="25">
        <v>0.15625</v>
      </c>
      <c r="E95" s="31">
        <f t="shared" si="1213"/>
        <v>2.65</v>
      </c>
      <c r="F95" s="25">
        <v>0.15625</v>
      </c>
      <c r="G95" s="31">
        <f t="shared" si="1214"/>
        <v>2.65</v>
      </c>
      <c r="H95" s="25">
        <v>0.15625</v>
      </c>
      <c r="I95" s="31">
        <f t="shared" si="1215"/>
        <v>2.65</v>
      </c>
      <c r="J95" s="25">
        <v>0.15625</v>
      </c>
      <c r="K95" s="31">
        <f t="shared" si="1216"/>
        <v>2.65</v>
      </c>
      <c r="L95" s="25">
        <v>0.15625</v>
      </c>
      <c r="M95" s="31">
        <f t="shared" si="1217"/>
        <v>2.65</v>
      </c>
      <c r="N95" s="25">
        <v>0.15625</v>
      </c>
      <c r="O95" s="31">
        <f t="shared" si="1218"/>
        <v>2.65</v>
      </c>
      <c r="P95" s="25">
        <v>0.15625</v>
      </c>
      <c r="Q95" s="31">
        <f t="shared" si="1219"/>
        <v>2.65</v>
      </c>
      <c r="R95" s="25">
        <v>0.15625</v>
      </c>
      <c r="S95" s="31">
        <f t="shared" si="1220"/>
        <v>2.65</v>
      </c>
      <c r="T95" s="25">
        <v>0.15625</v>
      </c>
      <c r="U95" s="31">
        <f t="shared" si="1221"/>
        <v>2.65</v>
      </c>
      <c r="V95" s="25">
        <v>0.15625</v>
      </c>
      <c r="W95" s="31">
        <f t="shared" si="1222"/>
        <v>2.65</v>
      </c>
      <c r="X95" s="25">
        <v>0.15625</v>
      </c>
      <c r="Y95" s="31">
        <f t="shared" si="1223"/>
        <v>2.65</v>
      </c>
      <c r="Z95" s="25">
        <v>0.15625</v>
      </c>
      <c r="AA95" s="31">
        <f t="shared" si="1224"/>
        <v>2.65</v>
      </c>
      <c r="AB95" s="25">
        <v>0.15625</v>
      </c>
      <c r="AC95" s="31">
        <f t="shared" si="1225"/>
        <v>2.65</v>
      </c>
      <c r="AD95" s="25">
        <v>0.15625</v>
      </c>
      <c r="AE95" s="31">
        <f t="shared" si="1226"/>
        <v>2.65</v>
      </c>
      <c r="AF95" s="25">
        <v>0.15625</v>
      </c>
      <c r="AG95" s="31">
        <f t="shared" si="1227"/>
        <v>2.65</v>
      </c>
      <c r="AH95" s="25">
        <v>0.15625</v>
      </c>
      <c r="AI95" s="31">
        <f t="shared" si="1228"/>
        <v>2.65</v>
      </c>
      <c r="AJ95" s="25">
        <v>0.15625</v>
      </c>
      <c r="AK95" s="31">
        <f t="shared" si="1229"/>
        <v>2.65</v>
      </c>
      <c r="AL95" s="25">
        <v>0.15625</v>
      </c>
      <c r="AM95" s="31">
        <f t="shared" si="1230"/>
        <v>2.65</v>
      </c>
      <c r="AN95" s="25">
        <v>0.15625</v>
      </c>
      <c r="AO95" s="31">
        <f t="shared" si="1231"/>
        <v>2.65</v>
      </c>
      <c r="AP95" s="25">
        <v>0.15625</v>
      </c>
      <c r="AQ95" s="31">
        <f t="shared" si="1232"/>
        <v>2.65</v>
      </c>
      <c r="AR95" s="25">
        <v>0.15625</v>
      </c>
      <c r="AS95" s="31">
        <f t="shared" si="1233"/>
        <v>2.65</v>
      </c>
      <c r="AT95" s="25">
        <v>0.15625</v>
      </c>
      <c r="AU95" s="31">
        <f t="shared" si="1234"/>
        <v>2.65</v>
      </c>
      <c r="AV95" s="25">
        <v>0.15625</v>
      </c>
      <c r="AW95" s="31">
        <f t="shared" si="1235"/>
        <v>2.65</v>
      </c>
      <c r="AX95" s="25">
        <v>0.15625</v>
      </c>
      <c r="AY95" s="31">
        <f t="shared" si="1236"/>
        <v>2.65</v>
      </c>
      <c r="AZ95" s="25">
        <v>0.15625</v>
      </c>
      <c r="BA95" s="31">
        <f t="shared" si="1237"/>
        <v>2.65</v>
      </c>
      <c r="BB95" s="25">
        <v>0.15625</v>
      </c>
      <c r="BC95" s="31">
        <f t="shared" si="1238"/>
        <v>2.65</v>
      </c>
      <c r="BD95" s="25">
        <v>0.15625</v>
      </c>
      <c r="BE95" s="31">
        <f t="shared" si="1239"/>
        <v>2.65</v>
      </c>
      <c r="BF95" s="25">
        <v>0.15625</v>
      </c>
      <c r="BG95" s="31">
        <f t="shared" si="1240"/>
        <v>2.65</v>
      </c>
      <c r="BH95" s="25">
        <v>0.15625</v>
      </c>
      <c r="BI95" s="31">
        <f t="shared" si="1241"/>
        <v>2.65</v>
      </c>
      <c r="BJ95" s="25">
        <v>0.15625</v>
      </c>
      <c r="BK95" s="31">
        <f t="shared" si="1242"/>
        <v>2.65</v>
      </c>
      <c r="BL95" s="46">
        <f t="shared" si="1243"/>
        <v>4.84375</v>
      </c>
      <c r="BM95" s="47">
        <f t="shared" si="1244"/>
        <v>82.15000000000002</v>
      </c>
    </row>
    <row r="96" spans="1:65">
      <c r="A96" s="20" t="s">
        <v>0</v>
      </c>
      <c r="B96" s="25">
        <v>0.22916666666666666</v>
      </c>
      <c r="C96" s="31">
        <f t="shared" si="1212"/>
        <v>2.65</v>
      </c>
      <c r="D96" s="25">
        <v>0.22916666666666666</v>
      </c>
      <c r="E96" s="31">
        <f t="shared" si="1213"/>
        <v>2.65</v>
      </c>
      <c r="F96" s="25">
        <v>0.22916666666666666</v>
      </c>
      <c r="G96" s="31">
        <f t="shared" si="1214"/>
        <v>2.65</v>
      </c>
      <c r="H96" s="25">
        <v>0.22916666666666666</v>
      </c>
      <c r="I96" s="31">
        <f t="shared" si="1215"/>
        <v>2.65</v>
      </c>
      <c r="J96" s="25">
        <v>0.22916666666666666</v>
      </c>
      <c r="K96" s="31">
        <f t="shared" si="1216"/>
        <v>2.65</v>
      </c>
      <c r="L96" s="25">
        <v>0.22916666666666666</v>
      </c>
      <c r="M96" s="31">
        <f t="shared" si="1217"/>
        <v>2.65</v>
      </c>
      <c r="N96" s="25">
        <v>0.22916666666666666</v>
      </c>
      <c r="O96" s="31">
        <f t="shared" si="1218"/>
        <v>2.65</v>
      </c>
      <c r="P96" s="25">
        <v>0.22916666666666666</v>
      </c>
      <c r="Q96" s="31">
        <f t="shared" si="1219"/>
        <v>2.65</v>
      </c>
      <c r="R96" s="25">
        <v>0.22916666666666666</v>
      </c>
      <c r="S96" s="31">
        <f t="shared" si="1220"/>
        <v>2.65</v>
      </c>
      <c r="T96" s="25">
        <v>0.22916666666666666</v>
      </c>
      <c r="U96" s="31">
        <f t="shared" si="1221"/>
        <v>2.65</v>
      </c>
      <c r="V96" s="25">
        <v>0.22916666666666666</v>
      </c>
      <c r="W96" s="31">
        <f t="shared" si="1222"/>
        <v>2.65</v>
      </c>
      <c r="X96" s="25">
        <v>0.22916666666666666</v>
      </c>
      <c r="Y96" s="31">
        <f t="shared" si="1223"/>
        <v>2.65</v>
      </c>
      <c r="Z96" s="25">
        <v>0.22916666666666666</v>
      </c>
      <c r="AA96" s="31">
        <f t="shared" si="1224"/>
        <v>2.65</v>
      </c>
      <c r="AB96" s="25">
        <v>0.22916666666666666</v>
      </c>
      <c r="AC96" s="31">
        <f t="shared" si="1225"/>
        <v>2.65</v>
      </c>
      <c r="AD96" s="25">
        <v>0.22916666666666666</v>
      </c>
      <c r="AE96" s="31">
        <f t="shared" si="1226"/>
        <v>2.65</v>
      </c>
      <c r="AF96" s="25">
        <v>0.22916666666666666</v>
      </c>
      <c r="AG96" s="31">
        <f t="shared" si="1227"/>
        <v>2.65</v>
      </c>
      <c r="AH96" s="25">
        <v>0.22916666666666666</v>
      </c>
      <c r="AI96" s="31">
        <f t="shared" si="1228"/>
        <v>2.65</v>
      </c>
      <c r="AJ96" s="25">
        <v>0.22916666666666666</v>
      </c>
      <c r="AK96" s="31">
        <f t="shared" si="1229"/>
        <v>2.65</v>
      </c>
      <c r="AL96" s="25">
        <v>0.22916666666666666</v>
      </c>
      <c r="AM96" s="31">
        <f t="shared" si="1230"/>
        <v>2.65</v>
      </c>
      <c r="AN96" s="25">
        <v>0.22916666666666666</v>
      </c>
      <c r="AO96" s="31">
        <f t="shared" si="1231"/>
        <v>2.65</v>
      </c>
      <c r="AP96" s="25">
        <v>0.22916666666666666</v>
      </c>
      <c r="AQ96" s="31">
        <f t="shared" si="1232"/>
        <v>2.65</v>
      </c>
      <c r="AR96" s="25">
        <v>0.22916666666666666</v>
      </c>
      <c r="AS96" s="31">
        <f t="shared" si="1233"/>
        <v>2.65</v>
      </c>
      <c r="AT96" s="25">
        <v>0.22916666666666666</v>
      </c>
      <c r="AU96" s="31">
        <f t="shared" si="1234"/>
        <v>2.65</v>
      </c>
      <c r="AV96" s="25">
        <v>0.22916666666666666</v>
      </c>
      <c r="AW96" s="31">
        <f t="shared" si="1235"/>
        <v>2.65</v>
      </c>
      <c r="AX96" s="25">
        <v>0.22916666666666666</v>
      </c>
      <c r="AY96" s="31">
        <f t="shared" si="1236"/>
        <v>2.65</v>
      </c>
      <c r="AZ96" s="25">
        <v>0.22916666666666666</v>
      </c>
      <c r="BA96" s="31">
        <f t="shared" si="1237"/>
        <v>2.65</v>
      </c>
      <c r="BB96" s="25">
        <v>0.22916666666666666</v>
      </c>
      <c r="BC96" s="31">
        <f t="shared" si="1238"/>
        <v>2.65</v>
      </c>
      <c r="BD96" s="25">
        <v>0.22916666666666666</v>
      </c>
      <c r="BE96" s="31">
        <f t="shared" si="1239"/>
        <v>2.65</v>
      </c>
      <c r="BF96" s="25">
        <v>0.22916666666666666</v>
      </c>
      <c r="BG96" s="31">
        <f t="shared" si="1240"/>
        <v>2.65</v>
      </c>
      <c r="BH96" s="25">
        <v>0.22916666666666666</v>
      </c>
      <c r="BI96" s="31">
        <f t="shared" si="1241"/>
        <v>2.65</v>
      </c>
      <c r="BJ96" s="25">
        <v>0.22916666666666666</v>
      </c>
      <c r="BK96" s="31">
        <f t="shared" si="1242"/>
        <v>2.65</v>
      </c>
      <c r="BL96" s="46">
        <f t="shared" si="1243"/>
        <v>7.1041666666666696</v>
      </c>
      <c r="BM96" s="47">
        <f t="shared" si="1244"/>
        <v>82.15000000000002</v>
      </c>
    </row>
    <row r="97" spans="1:65">
      <c r="A97" s="20"/>
      <c r="B97" s="25">
        <f>SUM(B92:B96)</f>
        <v>1.4097222222222223</v>
      </c>
      <c r="C97" s="21">
        <f>SUM(C92:C96)</f>
        <v>13.930000000000001</v>
      </c>
      <c r="D97" s="25">
        <f>SUM(D92:D96)</f>
        <v>1.4097222222222223</v>
      </c>
      <c r="E97" s="21">
        <f>SUM(E92:E96)</f>
        <v>13.930000000000001</v>
      </c>
      <c r="F97" s="25">
        <f t="shared" ref="F97" si="1245">SUM(F92:F96)</f>
        <v>1.4097222222222223</v>
      </c>
      <c r="G97" s="21">
        <f t="shared" ref="G97" si="1246">SUM(G92:G96)</f>
        <v>13.930000000000001</v>
      </c>
      <c r="H97" s="25">
        <f t="shared" ref="H97" si="1247">SUM(H92:H96)</f>
        <v>1.4097222222222223</v>
      </c>
      <c r="I97" s="21">
        <f t="shared" ref="I97" si="1248">SUM(I92:I96)</f>
        <v>13.930000000000001</v>
      </c>
      <c r="J97" s="25">
        <f t="shared" ref="J97" si="1249">SUM(J92:J96)</f>
        <v>1.4097222222222223</v>
      </c>
      <c r="K97" s="21">
        <f t="shared" ref="K97" si="1250">SUM(K92:K96)</f>
        <v>13.930000000000001</v>
      </c>
      <c r="L97" s="25">
        <f t="shared" ref="L97" si="1251">SUM(L92:L96)</f>
        <v>1.4097222222222223</v>
      </c>
      <c r="M97" s="21">
        <f t="shared" ref="M97" si="1252">SUM(M92:M96)</f>
        <v>13.930000000000001</v>
      </c>
      <c r="N97" s="25">
        <f t="shared" ref="N97" si="1253">SUM(N92:N96)</f>
        <v>1.4097222222222223</v>
      </c>
      <c r="O97" s="21">
        <f t="shared" ref="O97" si="1254">SUM(O92:O96)</f>
        <v>13.930000000000001</v>
      </c>
      <c r="P97" s="25">
        <f t="shared" ref="P97" si="1255">SUM(P92:P96)</f>
        <v>1.4097222222222223</v>
      </c>
      <c r="Q97" s="21">
        <f t="shared" ref="Q97" si="1256">SUM(Q92:Q96)</f>
        <v>13.930000000000001</v>
      </c>
      <c r="R97" s="25">
        <f t="shared" ref="R97" si="1257">SUM(R92:R96)</f>
        <v>1.4097222222222223</v>
      </c>
      <c r="S97" s="21">
        <f t="shared" ref="S97" si="1258">SUM(S92:S96)</f>
        <v>13.930000000000001</v>
      </c>
      <c r="T97" s="25">
        <f t="shared" ref="T97" si="1259">SUM(T92:T96)</f>
        <v>1.4097222222222223</v>
      </c>
      <c r="U97" s="21">
        <f t="shared" ref="U97" si="1260">SUM(U92:U96)</f>
        <v>13.930000000000001</v>
      </c>
      <c r="V97" s="25">
        <f t="shared" ref="V97" si="1261">SUM(V92:V96)</f>
        <v>1.4097222222222223</v>
      </c>
      <c r="W97" s="21">
        <f t="shared" ref="W97" si="1262">SUM(W92:W96)</f>
        <v>13.930000000000001</v>
      </c>
      <c r="X97" s="25">
        <f t="shared" ref="X97" si="1263">SUM(X92:X96)</f>
        <v>1.4097222222222223</v>
      </c>
      <c r="Y97" s="21">
        <f t="shared" ref="Y97" si="1264">SUM(Y92:Y96)</f>
        <v>13.930000000000001</v>
      </c>
      <c r="Z97" s="25">
        <f t="shared" ref="Z97" si="1265">SUM(Z92:Z96)</f>
        <v>1.4097222222222223</v>
      </c>
      <c r="AA97" s="21">
        <f t="shared" ref="AA97" si="1266">SUM(AA92:AA96)</f>
        <v>13.930000000000001</v>
      </c>
      <c r="AB97" s="25">
        <f t="shared" ref="AB97" si="1267">SUM(AB92:AB96)</f>
        <v>1.4097222222222223</v>
      </c>
      <c r="AC97" s="21">
        <f t="shared" ref="AC97" si="1268">SUM(AC92:AC96)</f>
        <v>13.930000000000001</v>
      </c>
      <c r="AD97" s="25">
        <f t="shared" ref="AD97" si="1269">SUM(AD92:AD96)</f>
        <v>1.4097222222222223</v>
      </c>
      <c r="AE97" s="21">
        <f t="shared" ref="AE97" si="1270">SUM(AE92:AE96)</f>
        <v>13.930000000000001</v>
      </c>
      <c r="AF97" s="25">
        <f t="shared" ref="AF97" si="1271">SUM(AF92:AF96)</f>
        <v>1.4097222222222223</v>
      </c>
      <c r="AG97" s="21">
        <f t="shared" ref="AG97" si="1272">SUM(AG92:AG96)</f>
        <v>13.930000000000001</v>
      </c>
      <c r="AH97" s="25">
        <f t="shared" ref="AH97" si="1273">SUM(AH92:AH96)</f>
        <v>1.4097222222222223</v>
      </c>
      <c r="AI97" s="21">
        <f t="shared" ref="AI97" si="1274">SUM(AI92:AI96)</f>
        <v>13.930000000000001</v>
      </c>
      <c r="AJ97" s="25">
        <f t="shared" ref="AJ97" si="1275">SUM(AJ92:AJ96)</f>
        <v>1.4097222222222223</v>
      </c>
      <c r="AK97" s="21">
        <f t="shared" ref="AK97" si="1276">SUM(AK92:AK96)</f>
        <v>13.930000000000001</v>
      </c>
      <c r="AL97" s="25">
        <f t="shared" ref="AL97" si="1277">SUM(AL92:AL96)</f>
        <v>1.4097222222222223</v>
      </c>
      <c r="AM97" s="21">
        <f t="shared" ref="AM97" si="1278">SUM(AM92:AM96)</f>
        <v>13.930000000000001</v>
      </c>
      <c r="AN97" s="25">
        <f t="shared" ref="AN97" si="1279">SUM(AN92:AN96)</f>
        <v>1.4097222222222223</v>
      </c>
      <c r="AO97" s="21">
        <f t="shared" ref="AO97" si="1280">SUM(AO92:AO96)</f>
        <v>13.930000000000001</v>
      </c>
      <c r="AP97" s="25">
        <f t="shared" ref="AP97" si="1281">SUM(AP92:AP96)</f>
        <v>1.4097222222222223</v>
      </c>
      <c r="AQ97" s="21">
        <f t="shared" ref="AQ97" si="1282">SUM(AQ92:AQ96)</f>
        <v>13.930000000000001</v>
      </c>
      <c r="AR97" s="25">
        <f t="shared" ref="AR97" si="1283">SUM(AR92:AR96)</f>
        <v>1.4097222222222223</v>
      </c>
      <c r="AS97" s="21">
        <f t="shared" ref="AS97" si="1284">SUM(AS92:AS96)</f>
        <v>13.930000000000001</v>
      </c>
      <c r="AT97" s="25">
        <f t="shared" ref="AT97" si="1285">SUM(AT92:AT96)</f>
        <v>1.4097222222222223</v>
      </c>
      <c r="AU97" s="21">
        <f t="shared" ref="AU97" si="1286">SUM(AU92:AU96)</f>
        <v>13.930000000000001</v>
      </c>
      <c r="AV97" s="25">
        <f t="shared" ref="AV97" si="1287">SUM(AV92:AV96)</f>
        <v>1.4097222222222223</v>
      </c>
      <c r="AW97" s="21">
        <f t="shared" ref="AW97" si="1288">SUM(AW92:AW96)</f>
        <v>13.930000000000001</v>
      </c>
      <c r="AX97" s="25">
        <f t="shared" ref="AX97" si="1289">SUM(AX92:AX96)</f>
        <v>1.4097222222222223</v>
      </c>
      <c r="AY97" s="21">
        <f t="shared" ref="AY97" si="1290">SUM(AY92:AY96)</f>
        <v>13.930000000000001</v>
      </c>
      <c r="AZ97" s="25">
        <f t="shared" ref="AZ97" si="1291">SUM(AZ92:AZ96)</f>
        <v>1.4097222222222223</v>
      </c>
      <c r="BA97" s="21">
        <f t="shared" ref="BA97" si="1292">SUM(BA92:BA96)</f>
        <v>13.930000000000001</v>
      </c>
      <c r="BB97" s="25">
        <f t="shared" ref="BB97" si="1293">SUM(BB92:BB96)</f>
        <v>1.4097222222222223</v>
      </c>
      <c r="BC97" s="21">
        <f t="shared" ref="BC97" si="1294">SUM(BC92:BC96)</f>
        <v>13.930000000000001</v>
      </c>
      <c r="BD97" s="25">
        <f t="shared" ref="BD97" si="1295">SUM(BD92:BD96)</f>
        <v>1.4097222222222223</v>
      </c>
      <c r="BE97" s="21">
        <f t="shared" ref="BE97" si="1296">SUM(BE92:BE96)</f>
        <v>13.930000000000001</v>
      </c>
      <c r="BF97" s="25">
        <f t="shared" ref="BF97" si="1297">SUM(BF92:BF96)</f>
        <v>1.4097222222222223</v>
      </c>
      <c r="BG97" s="21">
        <f t="shared" ref="BG97" si="1298">SUM(BG92:BG96)</f>
        <v>13.930000000000001</v>
      </c>
      <c r="BH97" s="25">
        <f t="shared" ref="BH97" si="1299">SUM(BH92:BH96)</f>
        <v>1.4097222222222223</v>
      </c>
      <c r="BI97" s="21">
        <f t="shared" ref="BI97" si="1300">SUM(BI92:BI96)</f>
        <v>13.930000000000001</v>
      </c>
      <c r="BJ97" s="25">
        <f t="shared" ref="BJ97" si="1301">SUM(BJ92:BJ96)</f>
        <v>1.4097222222222223</v>
      </c>
      <c r="BK97" s="21">
        <f t="shared" ref="BK97" si="1302">SUM(BK92:BK96)</f>
        <v>13.930000000000001</v>
      </c>
      <c r="BL97" s="46">
        <f t="shared" si="1243"/>
        <v>43.701388888888872</v>
      </c>
      <c r="BM97" s="47">
        <f t="shared" si="1244"/>
        <v>431.83000000000015</v>
      </c>
    </row>
  </sheetData>
  <mergeCells count="379">
    <mergeCell ref="AR11:AS11"/>
    <mergeCell ref="AT11:AU11"/>
    <mergeCell ref="AV11:AW11"/>
    <mergeCell ref="AX11:AY11"/>
    <mergeCell ref="AZ11:BA11"/>
    <mergeCell ref="A66:D66"/>
    <mergeCell ref="D43:E43"/>
    <mergeCell ref="B59:C59"/>
    <mergeCell ref="D59:E59"/>
    <mergeCell ref="X11:Y11"/>
    <mergeCell ref="Z11:AA11"/>
    <mergeCell ref="AB11:AC11"/>
    <mergeCell ref="AD11:AE11"/>
    <mergeCell ref="AF11:AG11"/>
    <mergeCell ref="N11:O11"/>
    <mergeCell ref="P11:Q11"/>
    <mergeCell ref="R11:S11"/>
    <mergeCell ref="T11:U11"/>
    <mergeCell ref="V11:W11"/>
    <mergeCell ref="A34:D34"/>
    <mergeCell ref="A42:D42"/>
    <mergeCell ref="A50:D50"/>
    <mergeCell ref="A58:D58"/>
    <mergeCell ref="F27:G27"/>
    <mergeCell ref="N27:O27"/>
    <mergeCell ref="N19:O19"/>
    <mergeCell ref="A10:D10"/>
    <mergeCell ref="A18:D18"/>
    <mergeCell ref="A26:D26"/>
    <mergeCell ref="B11:C11"/>
    <mergeCell ref="D11:E11"/>
    <mergeCell ref="F11:G11"/>
    <mergeCell ref="H11:I11"/>
    <mergeCell ref="J11:K11"/>
    <mergeCell ref="L11:M11"/>
    <mergeCell ref="D19:E19"/>
    <mergeCell ref="F19:G19"/>
    <mergeCell ref="H19:I19"/>
    <mergeCell ref="J19:K19"/>
    <mergeCell ref="L19:M19"/>
    <mergeCell ref="R83:S83"/>
    <mergeCell ref="T75:U75"/>
    <mergeCell ref="R75:S75"/>
    <mergeCell ref="P75:Q75"/>
    <mergeCell ref="P83:Q83"/>
    <mergeCell ref="X75:Y75"/>
    <mergeCell ref="X83:Y83"/>
    <mergeCell ref="V75:W75"/>
    <mergeCell ref="V83:W83"/>
    <mergeCell ref="T83:U83"/>
    <mergeCell ref="F91:G91"/>
    <mergeCell ref="H91:I91"/>
    <mergeCell ref="J91:K91"/>
    <mergeCell ref="L91:M91"/>
    <mergeCell ref="N91:O91"/>
    <mergeCell ref="A74:D74"/>
    <mergeCell ref="A82:D82"/>
    <mergeCell ref="A90:D90"/>
    <mergeCell ref="L3:M3"/>
    <mergeCell ref="N3:O3"/>
    <mergeCell ref="B35:C35"/>
    <mergeCell ref="D35:E35"/>
    <mergeCell ref="D3:E3"/>
    <mergeCell ref="F3:G3"/>
    <mergeCell ref="H3:I3"/>
    <mergeCell ref="J3:K3"/>
    <mergeCell ref="F35:G35"/>
    <mergeCell ref="H35:I35"/>
    <mergeCell ref="J35:K35"/>
    <mergeCell ref="L35:M35"/>
    <mergeCell ref="N35:O35"/>
    <mergeCell ref="H27:I27"/>
    <mergeCell ref="J27:K27"/>
    <mergeCell ref="L27:M27"/>
    <mergeCell ref="A1:C1"/>
    <mergeCell ref="B91:C91"/>
    <mergeCell ref="D91:E91"/>
    <mergeCell ref="D75:E75"/>
    <mergeCell ref="B75:C75"/>
    <mergeCell ref="D83:E83"/>
    <mergeCell ref="B83:C83"/>
    <mergeCell ref="B67:C67"/>
    <mergeCell ref="D67:E67"/>
    <mergeCell ref="B19:C19"/>
    <mergeCell ref="B27:C27"/>
    <mergeCell ref="D27:E27"/>
    <mergeCell ref="B43:C43"/>
    <mergeCell ref="B3:C3"/>
    <mergeCell ref="B51:C51"/>
    <mergeCell ref="D51:E51"/>
    <mergeCell ref="A2:D2"/>
    <mergeCell ref="AD91:AE91"/>
    <mergeCell ref="AF91:AG91"/>
    <mergeCell ref="AH91:AI91"/>
    <mergeCell ref="P91:Q91"/>
    <mergeCell ref="R91:S91"/>
    <mergeCell ref="T91:U91"/>
    <mergeCell ref="V91:W91"/>
    <mergeCell ref="X91:Y91"/>
    <mergeCell ref="AT91:AU91"/>
    <mergeCell ref="Z91:AA91"/>
    <mergeCell ref="AB91:AC91"/>
    <mergeCell ref="AV91:AW91"/>
    <mergeCell ref="AX91:AY91"/>
    <mergeCell ref="AZ91:BA91"/>
    <mergeCell ref="BB91:BC91"/>
    <mergeCell ref="AJ91:AK91"/>
    <mergeCell ref="AL91:AM91"/>
    <mergeCell ref="AN91:AO91"/>
    <mergeCell ref="AP91:AQ91"/>
    <mergeCell ref="AR91:AS91"/>
    <mergeCell ref="BB83:BC83"/>
    <mergeCell ref="AZ83:BA83"/>
    <mergeCell ref="BJ75:BK75"/>
    <mergeCell ref="BH75:BI75"/>
    <mergeCell ref="BF75:BG75"/>
    <mergeCell ref="BD75:BE75"/>
    <mergeCell ref="BB75:BC75"/>
    <mergeCell ref="AZ75:BA75"/>
    <mergeCell ref="BD91:BE91"/>
    <mergeCell ref="BF91:BG91"/>
    <mergeCell ref="BH91:BI91"/>
    <mergeCell ref="BJ91:BK91"/>
    <mergeCell ref="BH83:BI83"/>
    <mergeCell ref="BF83:BG83"/>
    <mergeCell ref="BD83:BE83"/>
    <mergeCell ref="AP83:AQ83"/>
    <mergeCell ref="AN83:AO83"/>
    <mergeCell ref="AL83:AM83"/>
    <mergeCell ref="AP75:AQ75"/>
    <mergeCell ref="AN75:AO75"/>
    <mergeCell ref="AL75:AM75"/>
    <mergeCell ref="AV75:AW75"/>
    <mergeCell ref="AX75:AY75"/>
    <mergeCell ref="AT75:AU75"/>
    <mergeCell ref="AR75:AS75"/>
    <mergeCell ref="AV83:AW83"/>
    <mergeCell ref="AT83:AU83"/>
    <mergeCell ref="AR83:AS83"/>
    <mergeCell ref="AX83:AY83"/>
    <mergeCell ref="AD75:AE75"/>
    <mergeCell ref="AB75:AC75"/>
    <mergeCell ref="AD83:AE83"/>
    <mergeCell ref="AB83:AC83"/>
    <mergeCell ref="Z83:AA83"/>
    <mergeCell ref="Z75:AA75"/>
    <mergeCell ref="AJ75:AK75"/>
    <mergeCell ref="AJ83:AK83"/>
    <mergeCell ref="AH83:AI83"/>
    <mergeCell ref="AH75:AI75"/>
    <mergeCell ref="AF75:AG75"/>
    <mergeCell ref="AF83:AG83"/>
    <mergeCell ref="H75:I75"/>
    <mergeCell ref="F75:G75"/>
    <mergeCell ref="J83:K83"/>
    <mergeCell ref="H83:I83"/>
    <mergeCell ref="F83:G83"/>
    <mergeCell ref="N75:O75"/>
    <mergeCell ref="L75:M75"/>
    <mergeCell ref="L83:M83"/>
    <mergeCell ref="N83:O83"/>
    <mergeCell ref="J75:K75"/>
    <mergeCell ref="P67:Q67"/>
    <mergeCell ref="R67:S67"/>
    <mergeCell ref="T67:U67"/>
    <mergeCell ref="V67:W67"/>
    <mergeCell ref="X67:Y67"/>
    <mergeCell ref="F67:G67"/>
    <mergeCell ref="H67:I67"/>
    <mergeCell ref="J67:K67"/>
    <mergeCell ref="L67:M67"/>
    <mergeCell ref="N67:O67"/>
    <mergeCell ref="AJ67:AK67"/>
    <mergeCell ref="AL67:AM67"/>
    <mergeCell ref="AN67:AO67"/>
    <mergeCell ref="AP67:AQ67"/>
    <mergeCell ref="AR67:AS67"/>
    <mergeCell ref="Z67:AA67"/>
    <mergeCell ref="AB67:AC67"/>
    <mergeCell ref="AD67:AE67"/>
    <mergeCell ref="AF67:AG67"/>
    <mergeCell ref="AH67:AI67"/>
    <mergeCell ref="BD67:BE67"/>
    <mergeCell ref="BF67:BG67"/>
    <mergeCell ref="BH67:BI67"/>
    <mergeCell ref="BJ59:BK59"/>
    <mergeCell ref="BH59:BI59"/>
    <mergeCell ref="BF59:BG59"/>
    <mergeCell ref="BD59:BE59"/>
    <mergeCell ref="AT67:AU67"/>
    <mergeCell ref="AV67:AW67"/>
    <mergeCell ref="AX67:AY67"/>
    <mergeCell ref="AZ67:BA67"/>
    <mergeCell ref="BB67:BC67"/>
    <mergeCell ref="BF51:BG51"/>
    <mergeCell ref="BH51:BI51"/>
    <mergeCell ref="BJ51:BK51"/>
    <mergeCell ref="AX51:AY51"/>
    <mergeCell ref="AV51:AW51"/>
    <mergeCell ref="BB59:BC59"/>
    <mergeCell ref="AZ59:BA59"/>
    <mergeCell ref="AZ51:BA51"/>
    <mergeCell ref="BB51:BC51"/>
    <mergeCell ref="BD51:BE51"/>
    <mergeCell ref="AT19:AU19"/>
    <mergeCell ref="AX59:AY59"/>
    <mergeCell ref="AN3:AO3"/>
    <mergeCell ref="AP3:AQ3"/>
    <mergeCell ref="AR3:AS3"/>
    <mergeCell ref="AT3:AU3"/>
    <mergeCell ref="AV3:AW3"/>
    <mergeCell ref="AX3:AY3"/>
    <mergeCell ref="AV19:AW19"/>
    <mergeCell ref="AX19:AY19"/>
    <mergeCell ref="AR27:AS27"/>
    <mergeCell ref="AR35:AS35"/>
    <mergeCell ref="AR43:AS43"/>
    <mergeCell ref="AP43:AQ43"/>
    <mergeCell ref="AN43:AO43"/>
    <mergeCell ref="AT51:AU51"/>
    <mergeCell ref="AR51:AS51"/>
    <mergeCell ref="AR59:AS59"/>
    <mergeCell ref="AT59:AU59"/>
    <mergeCell ref="AV59:AW59"/>
    <mergeCell ref="AX27:AY27"/>
    <mergeCell ref="AN11:AO11"/>
    <mergeCell ref="AP11:AQ11"/>
    <mergeCell ref="AT43:AU43"/>
    <mergeCell ref="Z19:AA19"/>
    <mergeCell ref="AB19:AC19"/>
    <mergeCell ref="AD19:AE19"/>
    <mergeCell ref="AH19:AI19"/>
    <mergeCell ref="AJ19:AK19"/>
    <mergeCell ref="AL19:AM19"/>
    <mergeCell ref="P3:Q3"/>
    <mergeCell ref="R3:S3"/>
    <mergeCell ref="T3:U3"/>
    <mergeCell ref="AF19:AG19"/>
    <mergeCell ref="AF3:AG3"/>
    <mergeCell ref="AH3:AI3"/>
    <mergeCell ref="AH11:AI11"/>
    <mergeCell ref="AJ11:AK11"/>
    <mergeCell ref="AL11:AM11"/>
    <mergeCell ref="AD3:AE3"/>
    <mergeCell ref="AJ3:AK3"/>
    <mergeCell ref="AL3:AM3"/>
    <mergeCell ref="Z3:AA3"/>
    <mergeCell ref="AB3:AC3"/>
    <mergeCell ref="V3:W3"/>
    <mergeCell ref="X3:Y3"/>
    <mergeCell ref="X19:Y19"/>
    <mergeCell ref="F59:G59"/>
    <mergeCell ref="H59:I59"/>
    <mergeCell ref="J59:K59"/>
    <mergeCell ref="L59:M59"/>
    <mergeCell ref="N59:O59"/>
    <mergeCell ref="P43:Q43"/>
    <mergeCell ref="R43:S43"/>
    <mergeCell ref="F43:G43"/>
    <mergeCell ref="H43:I43"/>
    <mergeCell ref="J43:K43"/>
    <mergeCell ref="L43:M43"/>
    <mergeCell ref="N43:O43"/>
    <mergeCell ref="P59:Q59"/>
    <mergeCell ref="R59:S59"/>
    <mergeCell ref="F51:G51"/>
    <mergeCell ref="H51:I51"/>
    <mergeCell ref="J51:K51"/>
    <mergeCell ref="L51:M51"/>
    <mergeCell ref="N51:O51"/>
    <mergeCell ref="P51:Q51"/>
    <mergeCell ref="R51:S51"/>
    <mergeCell ref="T59:U59"/>
    <mergeCell ref="V59:W59"/>
    <mergeCell ref="T19:U19"/>
    <mergeCell ref="V19:W19"/>
    <mergeCell ref="T27:U27"/>
    <mergeCell ref="V27:W27"/>
    <mergeCell ref="T43:U43"/>
    <mergeCell ref="V43:W43"/>
    <mergeCell ref="P27:Q27"/>
    <mergeCell ref="R27:S27"/>
    <mergeCell ref="R19:S19"/>
    <mergeCell ref="P19:Q19"/>
    <mergeCell ref="P35:Q35"/>
    <mergeCell ref="R35:S35"/>
    <mergeCell ref="AF27:AG27"/>
    <mergeCell ref="AF35:AG35"/>
    <mergeCell ref="X43:Y43"/>
    <mergeCell ref="Z43:AA43"/>
    <mergeCell ref="AB43:AC43"/>
    <mergeCell ref="AD43:AE43"/>
    <mergeCell ref="T51:U51"/>
    <mergeCell ref="V51:W51"/>
    <mergeCell ref="X51:Y51"/>
    <mergeCell ref="Z51:AA51"/>
    <mergeCell ref="AB51:AC51"/>
    <mergeCell ref="AD51:AE51"/>
    <mergeCell ref="X27:Y27"/>
    <mergeCell ref="Z27:AA27"/>
    <mergeCell ref="AB27:AC27"/>
    <mergeCell ref="AD27:AE27"/>
    <mergeCell ref="T35:U35"/>
    <mergeCell ref="V35:W35"/>
    <mergeCell ref="X35:Y35"/>
    <mergeCell ref="Z35:AA35"/>
    <mergeCell ref="AB35:AC35"/>
    <mergeCell ref="AD35:AE35"/>
    <mergeCell ref="X59:Y59"/>
    <mergeCell ref="Z59:AA59"/>
    <mergeCell ref="AB59:AC59"/>
    <mergeCell ref="AD59:AE59"/>
    <mergeCell ref="AJ59:AK59"/>
    <mergeCell ref="AH59:AI59"/>
    <mergeCell ref="AF59:AG59"/>
    <mergeCell ref="AL59:AM59"/>
    <mergeCell ref="AL43:AM43"/>
    <mergeCell ref="AJ43:AK43"/>
    <mergeCell ref="AH43:AI43"/>
    <mergeCell ref="AF43:AG43"/>
    <mergeCell ref="AF51:AG51"/>
    <mergeCell ref="AH51:AI51"/>
    <mergeCell ref="AJ51:AK51"/>
    <mergeCell ref="AL51:AM51"/>
    <mergeCell ref="AT27:AU27"/>
    <mergeCell ref="AV27:AW27"/>
    <mergeCell ref="AN51:AO51"/>
    <mergeCell ref="AP51:AQ51"/>
    <mergeCell ref="AP59:AQ59"/>
    <mergeCell ref="AN59:AO59"/>
    <mergeCell ref="AL35:AM35"/>
    <mergeCell ref="AN35:AO35"/>
    <mergeCell ref="AP35:AQ35"/>
    <mergeCell ref="AL27:AM27"/>
    <mergeCell ref="AN27:AO27"/>
    <mergeCell ref="AP27:AQ27"/>
    <mergeCell ref="AH35:AI35"/>
    <mergeCell ref="AJ35:AK35"/>
    <mergeCell ref="AZ27:BA27"/>
    <mergeCell ref="AZ35:BA35"/>
    <mergeCell ref="BB35:BC35"/>
    <mergeCell ref="BD35:BE35"/>
    <mergeCell ref="BF35:BG35"/>
    <mergeCell ref="BJ19:BK19"/>
    <mergeCell ref="BH27:BI27"/>
    <mergeCell ref="BF27:BG27"/>
    <mergeCell ref="BD27:BE27"/>
    <mergeCell ref="BB27:BC27"/>
    <mergeCell ref="AZ19:BA19"/>
    <mergeCell ref="BB19:BC19"/>
    <mergeCell ref="BD19:BE19"/>
    <mergeCell ref="BF19:BG19"/>
    <mergeCell ref="BH19:BI19"/>
    <mergeCell ref="AX35:AY35"/>
    <mergeCell ref="AT35:AU35"/>
    <mergeCell ref="AH27:AI27"/>
    <mergeCell ref="AJ27:AK27"/>
    <mergeCell ref="AN19:AO19"/>
    <mergeCell ref="AP19:AQ19"/>
    <mergeCell ref="AR19:AS19"/>
    <mergeCell ref="BB43:BC43"/>
    <mergeCell ref="AZ43:BA43"/>
    <mergeCell ref="AX43:AY43"/>
    <mergeCell ref="AV43:AW43"/>
    <mergeCell ref="AV35:AW35"/>
    <mergeCell ref="BH35:BI35"/>
    <mergeCell ref="BJ35:BK35"/>
    <mergeCell ref="BH43:BI43"/>
    <mergeCell ref="BF43:BG43"/>
    <mergeCell ref="BD43:BE43"/>
    <mergeCell ref="AZ3:BA3"/>
    <mergeCell ref="BB3:BC3"/>
    <mergeCell ref="BD3:BE3"/>
    <mergeCell ref="BF3:BG3"/>
    <mergeCell ref="BH3:BI3"/>
    <mergeCell ref="BJ3:BK3"/>
    <mergeCell ref="BB11:BC11"/>
    <mergeCell ref="BD11:BE11"/>
    <mergeCell ref="BF11:BG11"/>
  </mergeCells>
  <pageMargins left="0.31496062992125984" right="0.31496062992125984" top="0.35433070866141736" bottom="0.35433070866141736" header="0.31496062992125984" footer="0.31496062992125984"/>
  <pageSetup paperSize="9" orientation="landscape" r:id="rId1"/>
  <ignoredErrors>
    <ignoredError sqref="B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5"/>
  <sheetViews>
    <sheetView workbookViewId="0">
      <selection activeCell="E19" sqref="E19"/>
    </sheetView>
  </sheetViews>
  <sheetFormatPr baseColWidth="10" defaultRowHeight="16.5"/>
  <cols>
    <col min="1" max="1" width="9" style="3" bestFit="1" customWidth="1"/>
    <col min="2" max="2" width="13.25" style="3" customWidth="1"/>
    <col min="3" max="3" width="21.875" style="3" customWidth="1"/>
    <col min="4" max="4" width="13.875" style="3" customWidth="1"/>
    <col min="5" max="5" width="13.75" style="3" customWidth="1"/>
    <col min="6" max="6" width="16.75" style="3" customWidth="1"/>
    <col min="7" max="7" width="20.875" style="3" customWidth="1"/>
    <col min="8" max="8" width="22.375" style="3" customWidth="1"/>
    <col min="9" max="9" width="26.375" style="3" customWidth="1"/>
    <col min="10" max="10" width="21.125" style="3" bestFit="1" customWidth="1"/>
    <col min="11" max="11" width="6.375" style="3" bestFit="1" customWidth="1"/>
    <col min="12" max="12" width="9.25" style="3" bestFit="1" customWidth="1"/>
    <col min="13" max="13" width="6" style="3" bestFit="1" customWidth="1"/>
    <col min="14" max="16384" width="11" style="3"/>
  </cols>
  <sheetData>
    <row r="1" spans="1:9" ht="20.25">
      <c r="A1" s="42" t="s">
        <v>15</v>
      </c>
      <c r="B1" s="42"/>
      <c r="C1" s="42"/>
      <c r="D1" s="42"/>
      <c r="E1" s="42"/>
      <c r="F1" s="42"/>
      <c r="G1" s="42"/>
      <c r="H1" s="42"/>
      <c r="I1" s="42"/>
    </row>
    <row r="2" spans="1:9" s="5" customFormat="1" ht="33">
      <c r="A2" s="4"/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1</v>
      </c>
      <c r="H2" s="4" t="s">
        <v>2</v>
      </c>
      <c r="I2" s="4" t="s">
        <v>8</v>
      </c>
    </row>
    <row r="3" spans="1:9" s="5" customFormat="1" ht="117.75" customHeight="1">
      <c r="A3" s="4"/>
      <c r="B3" s="6" t="s">
        <v>16</v>
      </c>
      <c r="C3" s="6" t="s">
        <v>9</v>
      </c>
      <c r="D3" s="6" t="s">
        <v>10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</row>
    <row r="4" spans="1:9">
      <c r="A4" s="7" t="s">
        <v>32</v>
      </c>
      <c r="B4" s="8"/>
      <c r="C4" s="9">
        <f>B11</f>
        <v>1032.8</v>
      </c>
      <c r="D4" s="8"/>
      <c r="E4" s="8"/>
      <c r="F4" s="9">
        <f>B4+C4+D4+E4</f>
        <v>1032.8</v>
      </c>
      <c r="G4" s="26">
        <f>C11</f>
        <v>113.66666666666663</v>
      </c>
      <c r="H4" s="28">
        <f>G4*24*3.6</f>
        <v>9820.7999999999975</v>
      </c>
      <c r="I4" s="9">
        <f>F4-H4</f>
        <v>-8787.9999999999982</v>
      </c>
    </row>
    <row r="5" spans="1:9">
      <c r="A5" s="10" t="s">
        <v>33</v>
      </c>
      <c r="B5" s="11"/>
      <c r="C5" s="12">
        <f>B12</f>
        <v>1021.24</v>
      </c>
      <c r="D5" s="11"/>
      <c r="E5" s="11"/>
      <c r="F5" s="12">
        <f>B5+C5+D5+E5</f>
        <v>1021.24</v>
      </c>
      <c r="G5" s="27">
        <f>C12</f>
        <v>108.69444444444446</v>
      </c>
      <c r="H5" s="29">
        <f t="shared" ref="H5:H8" si="0">G5*24*3.6</f>
        <v>9391.2000000000007</v>
      </c>
      <c r="I5" s="12">
        <f t="shared" ref="I5:I8" si="1">F5-H5</f>
        <v>-8369.9600000000009</v>
      </c>
    </row>
    <row r="6" spans="1:9">
      <c r="A6" s="7" t="s">
        <v>34</v>
      </c>
      <c r="B6" s="8"/>
      <c r="C6" s="9">
        <f>B13</f>
        <v>1000.8399999999999</v>
      </c>
      <c r="D6" s="8"/>
      <c r="E6" s="8"/>
      <c r="F6" s="9">
        <f>B6+C6+D6+E6</f>
        <v>1000.8399999999999</v>
      </c>
      <c r="G6" s="26">
        <f>C13</f>
        <v>97.336805555555557</v>
      </c>
      <c r="H6" s="28">
        <f t="shared" si="0"/>
        <v>8409.9000000000015</v>
      </c>
      <c r="I6" s="9">
        <f t="shared" si="1"/>
        <v>-7409.0600000000013</v>
      </c>
    </row>
    <row r="7" spans="1:9">
      <c r="A7" s="10" t="s">
        <v>35</v>
      </c>
      <c r="B7" s="11"/>
      <c r="C7" s="12">
        <f>B14</f>
        <v>1021.24</v>
      </c>
      <c r="D7" s="11"/>
      <c r="E7" s="11"/>
      <c r="F7" s="12">
        <f>B7+C7+D7+E7</f>
        <v>1021.24</v>
      </c>
      <c r="G7" s="27">
        <f>C14</f>
        <v>100.74652777777777</v>
      </c>
      <c r="H7" s="29">
        <f t="shared" si="0"/>
        <v>8704.5</v>
      </c>
      <c r="I7" s="12">
        <f t="shared" si="1"/>
        <v>-7683.26</v>
      </c>
    </row>
    <row r="8" spans="1:9">
      <c r="A8" s="7" t="s">
        <v>0</v>
      </c>
      <c r="B8" s="8"/>
      <c r="C8" s="9">
        <f>B15</f>
        <v>980.10000000000014</v>
      </c>
      <c r="D8" s="8"/>
      <c r="E8" s="8"/>
      <c r="F8" s="9">
        <f>B8+C8+D8+E8</f>
        <v>980.10000000000014</v>
      </c>
      <c r="G8" s="26">
        <f>C15</f>
        <v>84.392361111111114</v>
      </c>
      <c r="H8" s="28">
        <f t="shared" si="0"/>
        <v>7291.5</v>
      </c>
      <c r="I8" s="9">
        <f t="shared" si="1"/>
        <v>-6311.4</v>
      </c>
    </row>
    <row r="10" spans="1:9" s="5" customFormat="1" ht="33">
      <c r="A10" s="13" t="s">
        <v>36</v>
      </c>
      <c r="B10" s="13" t="s">
        <v>31</v>
      </c>
      <c r="C10" s="13" t="s">
        <v>37</v>
      </c>
    </row>
    <row r="11" spans="1:9">
      <c r="A11" s="14" t="s">
        <v>32</v>
      </c>
      <c r="B11" s="15">
        <f>'les mois'!BM4+'les mois'!BM12+'les mois'!BM20+'les mois'!BM28+'les mois'!BM36+'les mois'!BM44+'les mois'!BM52+'les mois'!BM60+'les mois'!BM68+'les mois'!BM76+'les mois'!BM84+'les mois'!BM92</f>
        <v>1032.8</v>
      </c>
      <c r="C11" s="30">
        <f>'les mois'!BL4+'les mois'!BL12+'les mois'!BL20+'les mois'!BL28+'les mois'!BL36+'les mois'!BL44+'les mois'!BL52+'les mois'!BL60+'les mois'!BL68+'les mois'!BL76+'les mois'!BL84+'les mois'!BL92</f>
        <v>113.66666666666663</v>
      </c>
    </row>
    <row r="12" spans="1:9">
      <c r="A12" s="14" t="s">
        <v>33</v>
      </c>
      <c r="B12" s="15">
        <f>'les mois'!BM93+'les mois'!BM85+'les mois'!BM77+'les mois'!BM69+'les mois'!BM61+'les mois'!BM53+'les mois'!BM45+'les mois'!BM37+'les mois'!BM29+'les mois'!BM21+'les mois'!BM13+'les mois'!BM5</f>
        <v>1021.24</v>
      </c>
      <c r="C12" s="30">
        <f>'les mois'!BL93+'les mois'!BL85+'les mois'!BL77+'les mois'!BL69+'les mois'!BL61+'les mois'!BL53+'les mois'!BL45+'les mois'!BL37+'les mois'!BL29+'les mois'!BL21+'les mois'!BL13+'les mois'!BL5</f>
        <v>108.69444444444446</v>
      </c>
    </row>
    <row r="13" spans="1:9">
      <c r="A13" s="14" t="s">
        <v>34</v>
      </c>
      <c r="B13" s="15">
        <f>'les mois'!BM6+'les mois'!BM14+'les mois'!BM22+'les mois'!BM30+'les mois'!BM38+'les mois'!BM46+'les mois'!BM54+'les mois'!BM62+'les mois'!BM70+'les mois'!BM78+'les mois'!BM86+'les mois'!BM94</f>
        <v>1000.8399999999999</v>
      </c>
      <c r="C13" s="30">
        <f>'les mois'!BL6+'les mois'!BL14+'les mois'!BL22+'les mois'!BL30+'les mois'!BL38+'les mois'!BL46+'les mois'!BL54+'les mois'!BL62+'les mois'!BL70+'les mois'!BL78+'les mois'!BL86+'les mois'!BL94</f>
        <v>97.336805555555557</v>
      </c>
    </row>
    <row r="14" spans="1:9">
      <c r="A14" s="14" t="s">
        <v>35</v>
      </c>
      <c r="B14" s="15">
        <f>'les mois'!BM95+'les mois'!BM87+'les mois'!BM79+'les mois'!BM71+'les mois'!BM63+'les mois'!BM55+'les mois'!BM47+'les mois'!BM39+'les mois'!BM31+'les mois'!BM23+'les mois'!BM15+'les mois'!BM7</f>
        <v>1021.24</v>
      </c>
      <c r="C14" s="30">
        <f>'les mois'!BL95+'les mois'!BL87+'les mois'!BL79+'les mois'!BL71+'les mois'!BL63+'les mois'!BL55+'les mois'!BL47+'les mois'!BL39+'les mois'!BL31+'les mois'!BL23+'les mois'!BL15+'les mois'!BL7</f>
        <v>100.74652777777777</v>
      </c>
    </row>
    <row r="15" spans="1:9">
      <c r="A15" s="14" t="s">
        <v>0</v>
      </c>
      <c r="B15" s="15">
        <f>'les mois'!BM96+'les mois'!BM88+'les mois'!BM80+'les mois'!BM72+'les mois'!BM64+'les mois'!BM56+'les mois'!BM48+'les mois'!BM40+'les mois'!BM32+'les mois'!BM24+'les mois'!BM16+'les mois'!BM8</f>
        <v>980.10000000000014</v>
      </c>
      <c r="C15" s="30">
        <f>'les mois'!BL8+'les mois'!BL16+'les mois'!BL24+'les mois'!BL32+'les mois'!BL40+'les mois'!BL48+'les mois'!BL56+'les mois'!BL64+'les mois'!BL72+'les mois'!BL80+'les mois'!BL88+'les mois'!BL96</f>
        <v>84.392361111111114</v>
      </c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les mois</vt:lpstr>
      <vt:lpstr>récap annuelle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Juquin</dc:creator>
  <cp:lastModifiedBy>Caroline Juquin</cp:lastModifiedBy>
  <dcterms:created xsi:type="dcterms:W3CDTF">2016-05-04T14:28:43Z</dcterms:created>
  <dcterms:modified xsi:type="dcterms:W3CDTF">2016-05-19T10:05:06Z</dcterms:modified>
</cp:coreProperties>
</file>