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8515" windowHeight="12585" activeTab="1"/>
  </bookViews>
  <sheets>
    <sheet name="RUPTURE COMPOSANT" sheetId="1" r:id="rId1"/>
    <sheet name="MATRIX" sheetId="2" r:id="rId2"/>
  </sheets>
  <externalReferences>
    <externalReference r:id="rId3"/>
  </externalReferences>
  <definedNames>
    <definedName name="_xlnm._FilterDatabase" localSheetId="1" hidden="1">MATRIX!$A$1:$X$358</definedName>
    <definedName name="_xlnm._FilterDatabase" localSheetId="0" hidden="1">'RUPTURE COMPOSANT'!$A$1:$P$39</definedName>
  </definedNames>
  <calcPr calcId="145621"/>
</workbook>
</file>

<file path=xl/calcChain.xml><?xml version="1.0" encoding="utf-8"?>
<calcChain xmlns="http://schemas.openxmlformats.org/spreadsheetml/2006/main">
  <c r="T358" i="2" l="1"/>
  <c r="U358" i="2" s="1"/>
  <c r="Q358" i="2"/>
  <c r="V358" i="2" s="1"/>
  <c r="A358" i="2"/>
  <c r="V357" i="2"/>
  <c r="T357" i="2"/>
  <c r="U357" i="2" s="1"/>
  <c r="S357" i="2"/>
  <c r="R357" i="2"/>
  <c r="Q357" i="2"/>
  <c r="A357" i="2"/>
  <c r="V356" i="2"/>
  <c r="U356" i="2"/>
  <c r="T356" i="2"/>
  <c r="R356" i="2"/>
  <c r="S356" i="2" s="1"/>
  <c r="Q356" i="2"/>
  <c r="A356" i="2"/>
  <c r="U355" i="2"/>
  <c r="T355" i="2"/>
  <c r="Q355" i="2"/>
  <c r="V355" i="2" s="1"/>
  <c r="A355" i="2"/>
  <c r="T354" i="2"/>
  <c r="U354" i="2" s="1"/>
  <c r="Q354" i="2"/>
  <c r="V354" i="2" s="1"/>
  <c r="A354" i="2"/>
  <c r="V353" i="2"/>
  <c r="T353" i="2"/>
  <c r="U353" i="2" s="1"/>
  <c r="S353" i="2"/>
  <c r="R353" i="2"/>
  <c r="Q353" i="2"/>
  <c r="A353" i="2"/>
  <c r="V352" i="2"/>
  <c r="U352" i="2"/>
  <c r="T352" i="2"/>
  <c r="R352" i="2"/>
  <c r="S352" i="2" s="1"/>
  <c r="Q352" i="2"/>
  <c r="A352" i="2"/>
  <c r="U351" i="2"/>
  <c r="T351" i="2"/>
  <c r="Q351" i="2"/>
  <c r="V351" i="2" s="1"/>
  <c r="A351" i="2"/>
  <c r="T350" i="2"/>
  <c r="U350" i="2" s="1"/>
  <c r="Q350" i="2"/>
  <c r="V350" i="2" s="1"/>
  <c r="A350" i="2"/>
  <c r="V349" i="2"/>
  <c r="T349" i="2"/>
  <c r="U349" i="2" s="1"/>
  <c r="S349" i="2"/>
  <c r="R349" i="2"/>
  <c r="Q349" i="2"/>
  <c r="A349" i="2"/>
  <c r="V348" i="2"/>
  <c r="U348" i="2"/>
  <c r="T348" i="2"/>
  <c r="R348" i="2"/>
  <c r="S348" i="2" s="1"/>
  <c r="Q348" i="2"/>
  <c r="A348" i="2"/>
  <c r="U347" i="2"/>
  <c r="T347" i="2"/>
  <c r="Q347" i="2"/>
  <c r="V347" i="2" s="1"/>
  <c r="A347" i="2"/>
  <c r="T346" i="2"/>
  <c r="U346" i="2" s="1"/>
  <c r="Q346" i="2"/>
  <c r="V346" i="2" s="1"/>
  <c r="A346" i="2"/>
  <c r="V345" i="2"/>
  <c r="T345" i="2"/>
  <c r="U345" i="2" s="1"/>
  <c r="S345" i="2"/>
  <c r="R345" i="2"/>
  <c r="Q345" i="2"/>
  <c r="A345" i="2"/>
  <c r="V344" i="2"/>
  <c r="U344" i="2"/>
  <c r="T344" i="2"/>
  <c r="R344" i="2"/>
  <c r="S344" i="2" s="1"/>
  <c r="Q344" i="2"/>
  <c r="A344" i="2"/>
  <c r="U343" i="2"/>
  <c r="T343" i="2"/>
  <c r="Q343" i="2"/>
  <c r="V343" i="2" s="1"/>
  <c r="A343" i="2"/>
  <c r="T342" i="2"/>
  <c r="U342" i="2" s="1"/>
  <c r="Q342" i="2"/>
  <c r="V342" i="2" s="1"/>
  <c r="A342" i="2"/>
  <c r="V341" i="2"/>
  <c r="T341" i="2"/>
  <c r="U341" i="2" s="1"/>
  <c r="S341" i="2"/>
  <c r="R341" i="2"/>
  <c r="Q341" i="2"/>
  <c r="A341" i="2"/>
  <c r="V340" i="2"/>
  <c r="U340" i="2"/>
  <c r="T340" i="2"/>
  <c r="R340" i="2"/>
  <c r="S340" i="2" s="1"/>
  <c r="Q340" i="2"/>
  <c r="A340" i="2"/>
  <c r="U339" i="2"/>
  <c r="T339" i="2"/>
  <c r="Q339" i="2"/>
  <c r="V339" i="2" s="1"/>
  <c r="A339" i="2"/>
  <c r="T338" i="2"/>
  <c r="U338" i="2" s="1"/>
  <c r="Q338" i="2"/>
  <c r="V338" i="2" s="1"/>
  <c r="A338" i="2"/>
  <c r="V337" i="2"/>
  <c r="T337" i="2"/>
  <c r="U337" i="2" s="1"/>
  <c r="S337" i="2"/>
  <c r="R337" i="2"/>
  <c r="Q337" i="2"/>
  <c r="A337" i="2"/>
  <c r="V336" i="2"/>
  <c r="U336" i="2"/>
  <c r="T336" i="2"/>
  <c r="R336" i="2"/>
  <c r="S336" i="2" s="1"/>
  <c r="Q336" i="2"/>
  <c r="A336" i="2"/>
  <c r="U335" i="2"/>
  <c r="T335" i="2"/>
  <c r="Q335" i="2"/>
  <c r="V335" i="2" s="1"/>
  <c r="A335" i="2"/>
  <c r="T334" i="2"/>
  <c r="U334" i="2" s="1"/>
  <c r="Q334" i="2"/>
  <c r="V334" i="2" s="1"/>
  <c r="A334" i="2"/>
  <c r="V333" i="2"/>
  <c r="T333" i="2"/>
  <c r="U333" i="2" s="1"/>
  <c r="S333" i="2"/>
  <c r="R333" i="2"/>
  <c r="Q333" i="2"/>
  <c r="A333" i="2"/>
  <c r="V332" i="2"/>
  <c r="U332" i="2"/>
  <c r="T332" i="2"/>
  <c r="R332" i="2"/>
  <c r="S332" i="2" s="1"/>
  <c r="Q332" i="2"/>
  <c r="A332" i="2"/>
  <c r="U331" i="2"/>
  <c r="T331" i="2"/>
  <c r="Q331" i="2"/>
  <c r="V331" i="2" s="1"/>
  <c r="A331" i="2"/>
  <c r="T330" i="2"/>
  <c r="U330" i="2" s="1"/>
  <c r="Q330" i="2"/>
  <c r="V330" i="2" s="1"/>
  <c r="A330" i="2"/>
  <c r="V329" i="2"/>
  <c r="T329" i="2"/>
  <c r="U329" i="2" s="1"/>
  <c r="S329" i="2"/>
  <c r="R329" i="2"/>
  <c r="Q329" i="2"/>
  <c r="A329" i="2"/>
  <c r="V328" i="2"/>
  <c r="U328" i="2"/>
  <c r="T328" i="2"/>
  <c r="R328" i="2"/>
  <c r="S328" i="2" s="1"/>
  <c r="Q328" i="2"/>
  <c r="A328" i="2"/>
  <c r="U327" i="2"/>
  <c r="T327" i="2"/>
  <c r="Q327" i="2"/>
  <c r="V327" i="2" s="1"/>
  <c r="A327" i="2"/>
  <c r="T326" i="2"/>
  <c r="U326" i="2" s="1"/>
  <c r="Q326" i="2"/>
  <c r="V326" i="2" s="1"/>
  <c r="A326" i="2"/>
  <c r="V325" i="2"/>
  <c r="T325" i="2"/>
  <c r="U325" i="2" s="1"/>
  <c r="S325" i="2"/>
  <c r="R325" i="2"/>
  <c r="Q325" i="2"/>
  <c r="A325" i="2"/>
  <c r="V324" i="2"/>
  <c r="U324" i="2"/>
  <c r="T324" i="2"/>
  <c r="R324" i="2"/>
  <c r="S324" i="2" s="1"/>
  <c r="Q324" i="2"/>
  <c r="A324" i="2"/>
  <c r="U323" i="2"/>
  <c r="T323" i="2"/>
  <c r="Q323" i="2"/>
  <c r="V323" i="2" s="1"/>
  <c r="A323" i="2"/>
  <c r="T322" i="2"/>
  <c r="U322" i="2" s="1"/>
  <c r="Q322" i="2"/>
  <c r="V322" i="2" s="1"/>
  <c r="A322" i="2"/>
  <c r="V321" i="2"/>
  <c r="T321" i="2"/>
  <c r="U321" i="2" s="1"/>
  <c r="S321" i="2"/>
  <c r="R321" i="2"/>
  <c r="Q321" i="2"/>
  <c r="A321" i="2"/>
  <c r="V320" i="2"/>
  <c r="U320" i="2"/>
  <c r="T320" i="2"/>
  <c r="R320" i="2"/>
  <c r="S320" i="2" s="1"/>
  <c r="Q320" i="2"/>
  <c r="A320" i="2"/>
  <c r="U319" i="2"/>
  <c r="T319" i="2"/>
  <c r="Q319" i="2"/>
  <c r="V319" i="2" s="1"/>
  <c r="A319" i="2"/>
  <c r="T318" i="2"/>
  <c r="U318" i="2" s="1"/>
  <c r="Q318" i="2"/>
  <c r="V318" i="2" s="1"/>
  <c r="A318" i="2"/>
  <c r="V317" i="2"/>
  <c r="T317" i="2"/>
  <c r="U317" i="2" s="1"/>
  <c r="S317" i="2"/>
  <c r="R317" i="2"/>
  <c r="Q317" i="2"/>
  <c r="A317" i="2"/>
  <c r="V316" i="2"/>
  <c r="U316" i="2"/>
  <c r="T316" i="2"/>
  <c r="R316" i="2"/>
  <c r="S316" i="2" s="1"/>
  <c r="Q316" i="2"/>
  <c r="A316" i="2"/>
  <c r="U315" i="2"/>
  <c r="T315" i="2"/>
  <c r="Q315" i="2"/>
  <c r="A315" i="2"/>
  <c r="T314" i="2"/>
  <c r="U314" i="2" s="1"/>
  <c r="Q314" i="2"/>
  <c r="V314" i="2" s="1"/>
  <c r="A314" i="2"/>
  <c r="V313" i="2"/>
  <c r="T313" i="2"/>
  <c r="U313" i="2" s="1"/>
  <c r="R313" i="2"/>
  <c r="S313" i="2" s="1"/>
  <c r="Q313" i="2"/>
  <c r="A313" i="2"/>
  <c r="U312" i="2"/>
  <c r="T312" i="2"/>
  <c r="R312" i="2"/>
  <c r="S312" i="2" s="1"/>
  <c r="Q312" i="2"/>
  <c r="V312" i="2" s="1"/>
  <c r="A312" i="2"/>
  <c r="T311" i="2"/>
  <c r="U311" i="2" s="1"/>
  <c r="Q311" i="2"/>
  <c r="A311" i="2"/>
  <c r="T310" i="2"/>
  <c r="U310" i="2" s="1"/>
  <c r="Q310" i="2"/>
  <c r="V310" i="2" s="1"/>
  <c r="A310" i="2"/>
  <c r="V309" i="2"/>
  <c r="T309" i="2"/>
  <c r="U309" i="2" s="1"/>
  <c r="R309" i="2"/>
  <c r="S309" i="2" s="1"/>
  <c r="Q309" i="2"/>
  <c r="A309" i="2"/>
  <c r="U308" i="2"/>
  <c r="T308" i="2"/>
  <c r="R308" i="2"/>
  <c r="S308" i="2" s="1"/>
  <c r="Q308" i="2"/>
  <c r="V308" i="2" s="1"/>
  <c r="A308" i="2"/>
  <c r="T307" i="2"/>
  <c r="U307" i="2" s="1"/>
  <c r="Q307" i="2"/>
  <c r="A307" i="2"/>
  <c r="T306" i="2"/>
  <c r="U306" i="2" s="1"/>
  <c r="Q306" i="2"/>
  <c r="V306" i="2" s="1"/>
  <c r="A306" i="2"/>
  <c r="V305" i="2"/>
  <c r="T305" i="2"/>
  <c r="U305" i="2" s="1"/>
  <c r="R305" i="2"/>
  <c r="S305" i="2" s="1"/>
  <c r="Q305" i="2"/>
  <c r="A305" i="2"/>
  <c r="U304" i="2"/>
  <c r="T304" i="2"/>
  <c r="R304" i="2"/>
  <c r="S304" i="2" s="1"/>
  <c r="Q304" i="2"/>
  <c r="V304" i="2" s="1"/>
  <c r="A304" i="2"/>
  <c r="T303" i="2"/>
  <c r="U303" i="2" s="1"/>
  <c r="Q303" i="2"/>
  <c r="A303" i="2"/>
  <c r="T302" i="2"/>
  <c r="U302" i="2" s="1"/>
  <c r="Q302" i="2"/>
  <c r="V302" i="2" s="1"/>
  <c r="A302" i="2"/>
  <c r="V301" i="2"/>
  <c r="T301" i="2"/>
  <c r="U301" i="2" s="1"/>
  <c r="R301" i="2"/>
  <c r="S301" i="2" s="1"/>
  <c r="Q301" i="2"/>
  <c r="A301" i="2"/>
  <c r="U300" i="2"/>
  <c r="T300" i="2"/>
  <c r="R300" i="2"/>
  <c r="S300" i="2" s="1"/>
  <c r="Q300" i="2"/>
  <c r="V300" i="2" s="1"/>
  <c r="A300" i="2"/>
  <c r="T299" i="2"/>
  <c r="U299" i="2" s="1"/>
  <c r="Q299" i="2"/>
  <c r="A299" i="2"/>
  <c r="T298" i="2"/>
  <c r="U298" i="2" s="1"/>
  <c r="Q298" i="2"/>
  <c r="V298" i="2" s="1"/>
  <c r="A298" i="2"/>
  <c r="V297" i="2"/>
  <c r="T297" i="2"/>
  <c r="U297" i="2" s="1"/>
  <c r="R297" i="2"/>
  <c r="S297" i="2" s="1"/>
  <c r="Q297" i="2"/>
  <c r="A297" i="2"/>
  <c r="U296" i="2"/>
  <c r="T296" i="2"/>
  <c r="R296" i="2"/>
  <c r="S296" i="2" s="1"/>
  <c r="Q296" i="2"/>
  <c r="V296" i="2" s="1"/>
  <c r="A296" i="2"/>
  <c r="T295" i="2"/>
  <c r="U295" i="2" s="1"/>
  <c r="Q295" i="2"/>
  <c r="A295" i="2"/>
  <c r="T294" i="2"/>
  <c r="U294" i="2" s="1"/>
  <c r="Q294" i="2"/>
  <c r="V294" i="2" s="1"/>
  <c r="A294" i="2"/>
  <c r="V293" i="2"/>
  <c r="T293" i="2"/>
  <c r="U293" i="2" s="1"/>
  <c r="R293" i="2"/>
  <c r="S293" i="2" s="1"/>
  <c r="Q293" i="2"/>
  <c r="A293" i="2"/>
  <c r="U292" i="2"/>
  <c r="T292" i="2"/>
  <c r="R292" i="2"/>
  <c r="S292" i="2" s="1"/>
  <c r="Q292" i="2"/>
  <c r="V292" i="2" s="1"/>
  <c r="A292" i="2"/>
  <c r="T291" i="2"/>
  <c r="U291" i="2" s="1"/>
  <c r="Q291" i="2"/>
  <c r="A291" i="2"/>
  <c r="T290" i="2"/>
  <c r="U290" i="2" s="1"/>
  <c r="Q290" i="2"/>
  <c r="V290" i="2" s="1"/>
  <c r="A290" i="2"/>
  <c r="V289" i="2"/>
  <c r="T289" i="2"/>
  <c r="U289" i="2" s="1"/>
  <c r="R289" i="2"/>
  <c r="S289" i="2" s="1"/>
  <c r="Q289" i="2"/>
  <c r="A289" i="2"/>
  <c r="U288" i="2"/>
  <c r="T288" i="2"/>
  <c r="R288" i="2"/>
  <c r="S288" i="2" s="1"/>
  <c r="Q288" i="2"/>
  <c r="V288" i="2" s="1"/>
  <c r="A288" i="2"/>
  <c r="T287" i="2"/>
  <c r="U287" i="2" s="1"/>
  <c r="Q287" i="2"/>
  <c r="A287" i="2"/>
  <c r="T286" i="2"/>
  <c r="U286" i="2" s="1"/>
  <c r="Q286" i="2"/>
  <c r="V286" i="2" s="1"/>
  <c r="A286" i="2"/>
  <c r="V285" i="2"/>
  <c r="T285" i="2"/>
  <c r="U285" i="2" s="1"/>
  <c r="R285" i="2"/>
  <c r="S285" i="2" s="1"/>
  <c r="Q285" i="2"/>
  <c r="A285" i="2"/>
  <c r="U284" i="2"/>
  <c r="T284" i="2"/>
  <c r="Q284" i="2"/>
  <c r="V284" i="2" s="1"/>
  <c r="A284" i="2"/>
  <c r="T283" i="2"/>
  <c r="U283" i="2" s="1"/>
  <c r="Q283" i="2"/>
  <c r="R283" i="2" s="1"/>
  <c r="S283" i="2" s="1"/>
  <c r="A283" i="2"/>
  <c r="U282" i="2"/>
  <c r="T282" i="2"/>
  <c r="Q282" i="2"/>
  <c r="A282" i="2"/>
  <c r="V281" i="2"/>
  <c r="T281" i="2"/>
  <c r="U281" i="2" s="1"/>
  <c r="R281" i="2"/>
  <c r="S281" i="2" s="1"/>
  <c r="Q281" i="2"/>
  <c r="A281" i="2"/>
  <c r="U280" i="2"/>
  <c r="T280" i="2"/>
  <c r="Q280" i="2"/>
  <c r="V280" i="2" s="1"/>
  <c r="A280" i="2"/>
  <c r="T279" i="2"/>
  <c r="U279" i="2" s="1"/>
  <c r="Q279" i="2"/>
  <c r="R279" i="2" s="1"/>
  <c r="S279" i="2" s="1"/>
  <c r="A279" i="2"/>
  <c r="U278" i="2"/>
  <c r="T278" i="2"/>
  <c r="Q278" i="2"/>
  <c r="A278" i="2"/>
  <c r="V277" i="2"/>
  <c r="T277" i="2"/>
  <c r="U277" i="2" s="1"/>
  <c r="R277" i="2"/>
  <c r="S277" i="2" s="1"/>
  <c r="Q277" i="2"/>
  <c r="A277" i="2"/>
  <c r="U276" i="2"/>
  <c r="T276" i="2"/>
  <c r="Q276" i="2"/>
  <c r="V276" i="2" s="1"/>
  <c r="A276" i="2"/>
  <c r="T275" i="2"/>
  <c r="U275" i="2" s="1"/>
  <c r="Q275" i="2"/>
  <c r="R275" i="2" s="1"/>
  <c r="S275" i="2" s="1"/>
  <c r="A275" i="2"/>
  <c r="U274" i="2"/>
  <c r="T274" i="2"/>
  <c r="Q274" i="2"/>
  <c r="V274" i="2" s="1"/>
  <c r="A274" i="2"/>
  <c r="V273" i="2"/>
  <c r="T273" i="2"/>
  <c r="U273" i="2" s="1"/>
  <c r="R273" i="2"/>
  <c r="S273" i="2" s="1"/>
  <c r="Q273" i="2"/>
  <c r="A273" i="2"/>
  <c r="U272" i="2"/>
  <c r="T272" i="2"/>
  <c r="Q272" i="2"/>
  <c r="V272" i="2" s="1"/>
  <c r="A272" i="2"/>
  <c r="V271" i="2"/>
  <c r="T271" i="2"/>
  <c r="U271" i="2" s="1"/>
  <c r="R271" i="2"/>
  <c r="S271" i="2" s="1"/>
  <c r="Q271" i="2"/>
  <c r="A271" i="2"/>
  <c r="U270" i="2"/>
  <c r="T270" i="2"/>
  <c r="Q270" i="2"/>
  <c r="A270" i="2"/>
  <c r="V269" i="2"/>
  <c r="T269" i="2"/>
  <c r="U269" i="2" s="1"/>
  <c r="R269" i="2"/>
  <c r="S269" i="2" s="1"/>
  <c r="Q269" i="2"/>
  <c r="A269" i="2"/>
  <c r="U268" i="2"/>
  <c r="T268" i="2"/>
  <c r="Q268" i="2"/>
  <c r="V268" i="2" s="1"/>
  <c r="A268" i="2"/>
  <c r="V267" i="2"/>
  <c r="T267" i="2"/>
  <c r="U267" i="2" s="1"/>
  <c r="R267" i="2"/>
  <c r="S267" i="2" s="1"/>
  <c r="Q267" i="2"/>
  <c r="A267" i="2"/>
  <c r="U266" i="2"/>
  <c r="T266" i="2"/>
  <c r="Q266" i="2"/>
  <c r="A266" i="2"/>
  <c r="V265" i="2"/>
  <c r="T265" i="2"/>
  <c r="U265" i="2" s="1"/>
  <c r="R265" i="2"/>
  <c r="S265" i="2" s="1"/>
  <c r="Q265" i="2"/>
  <c r="A265" i="2"/>
  <c r="U264" i="2"/>
  <c r="T264" i="2"/>
  <c r="Q264" i="2"/>
  <c r="A264" i="2"/>
  <c r="V263" i="2"/>
  <c r="T263" i="2"/>
  <c r="U263" i="2" s="1"/>
  <c r="R263" i="2"/>
  <c r="S263" i="2" s="1"/>
  <c r="Q263" i="2"/>
  <c r="A263" i="2"/>
  <c r="U262" i="2"/>
  <c r="T262" i="2"/>
  <c r="Q262" i="2"/>
  <c r="A262" i="2"/>
  <c r="V261" i="2"/>
  <c r="T261" i="2"/>
  <c r="U261" i="2" s="1"/>
  <c r="R261" i="2"/>
  <c r="S261" i="2" s="1"/>
  <c r="Q261" i="2"/>
  <c r="A261" i="2"/>
  <c r="U260" i="2"/>
  <c r="T260" i="2"/>
  <c r="Q260" i="2"/>
  <c r="A260" i="2"/>
  <c r="V259" i="2"/>
  <c r="T259" i="2"/>
  <c r="U259" i="2" s="1"/>
  <c r="R259" i="2"/>
  <c r="S259" i="2" s="1"/>
  <c r="Q259" i="2"/>
  <c r="A259" i="2"/>
  <c r="U258" i="2"/>
  <c r="T258" i="2"/>
  <c r="Q258" i="2"/>
  <c r="A258" i="2"/>
  <c r="V257" i="2"/>
  <c r="T257" i="2"/>
  <c r="U257" i="2" s="1"/>
  <c r="R257" i="2"/>
  <c r="S257" i="2" s="1"/>
  <c r="Q257" i="2"/>
  <c r="A257" i="2"/>
  <c r="U256" i="2"/>
  <c r="T256" i="2"/>
  <c r="Q256" i="2"/>
  <c r="A256" i="2"/>
  <c r="V255" i="2"/>
  <c r="T255" i="2"/>
  <c r="U255" i="2" s="1"/>
  <c r="R255" i="2"/>
  <c r="S255" i="2" s="1"/>
  <c r="Q255" i="2"/>
  <c r="A255" i="2"/>
  <c r="U254" i="2"/>
  <c r="T254" i="2"/>
  <c r="Q254" i="2"/>
  <c r="A254" i="2"/>
  <c r="V253" i="2"/>
  <c r="T253" i="2"/>
  <c r="U253" i="2" s="1"/>
  <c r="R253" i="2"/>
  <c r="S253" i="2" s="1"/>
  <c r="Q253" i="2"/>
  <c r="A253" i="2"/>
  <c r="U252" i="2"/>
  <c r="T252" i="2"/>
  <c r="Q252" i="2"/>
  <c r="A252" i="2"/>
  <c r="U251" i="2"/>
  <c r="T251" i="2"/>
  <c r="Q251" i="2"/>
  <c r="R251" i="2" s="1"/>
  <c r="S251" i="2" s="1"/>
  <c r="A251" i="2"/>
  <c r="T250" i="2"/>
  <c r="U250" i="2" s="1"/>
  <c r="Q250" i="2"/>
  <c r="A250" i="2"/>
  <c r="V249" i="2"/>
  <c r="T249" i="2"/>
  <c r="U249" i="2" s="1"/>
  <c r="S249" i="2"/>
  <c r="R249" i="2"/>
  <c r="Q249" i="2"/>
  <c r="A249" i="2"/>
  <c r="V248" i="2"/>
  <c r="U248" i="2"/>
  <c r="T248" i="2"/>
  <c r="R248" i="2"/>
  <c r="S248" i="2" s="1"/>
  <c r="Q248" i="2"/>
  <c r="A248" i="2"/>
  <c r="U247" i="2"/>
  <c r="T247" i="2"/>
  <c r="Q247" i="2"/>
  <c r="R247" i="2" s="1"/>
  <c r="S247" i="2" s="1"/>
  <c r="A247" i="2"/>
  <c r="T246" i="2"/>
  <c r="U246" i="2" s="1"/>
  <c r="Q246" i="2"/>
  <c r="A246" i="2"/>
  <c r="V245" i="2"/>
  <c r="T245" i="2"/>
  <c r="U245" i="2" s="1"/>
  <c r="S245" i="2"/>
  <c r="R245" i="2"/>
  <c r="Q245" i="2"/>
  <c r="A245" i="2"/>
  <c r="V244" i="2"/>
  <c r="U244" i="2"/>
  <c r="T244" i="2"/>
  <c r="R244" i="2"/>
  <c r="S244" i="2" s="1"/>
  <c r="Q244" i="2"/>
  <c r="A244" i="2"/>
  <c r="U243" i="2"/>
  <c r="T243" i="2"/>
  <c r="Q243" i="2"/>
  <c r="R243" i="2" s="1"/>
  <c r="S243" i="2" s="1"/>
  <c r="A243" i="2"/>
  <c r="T242" i="2"/>
  <c r="U242" i="2" s="1"/>
  <c r="Q242" i="2"/>
  <c r="A242" i="2"/>
  <c r="V241" i="2"/>
  <c r="T241" i="2"/>
  <c r="U241" i="2" s="1"/>
  <c r="S241" i="2"/>
  <c r="R241" i="2"/>
  <c r="Q241" i="2"/>
  <c r="A241" i="2"/>
  <c r="V240" i="2"/>
  <c r="U240" i="2"/>
  <c r="T240" i="2"/>
  <c r="R240" i="2"/>
  <c r="S240" i="2" s="1"/>
  <c r="Q240" i="2"/>
  <c r="A240" i="2"/>
  <c r="U239" i="2"/>
  <c r="T239" i="2"/>
  <c r="Q239" i="2"/>
  <c r="R239" i="2" s="1"/>
  <c r="S239" i="2" s="1"/>
  <c r="A239" i="2"/>
  <c r="T238" i="2"/>
  <c r="U238" i="2" s="1"/>
  <c r="Q238" i="2"/>
  <c r="A238" i="2"/>
  <c r="V237" i="2"/>
  <c r="T237" i="2"/>
  <c r="U237" i="2" s="1"/>
  <c r="S237" i="2"/>
  <c r="R237" i="2"/>
  <c r="Q237" i="2"/>
  <c r="A237" i="2"/>
  <c r="V236" i="2"/>
  <c r="U236" i="2"/>
  <c r="T236" i="2"/>
  <c r="R236" i="2"/>
  <c r="S236" i="2" s="1"/>
  <c r="Q236" i="2"/>
  <c r="A236" i="2"/>
  <c r="U235" i="2"/>
  <c r="T235" i="2"/>
  <c r="Q235" i="2"/>
  <c r="R235" i="2" s="1"/>
  <c r="S235" i="2" s="1"/>
  <c r="A235" i="2"/>
  <c r="T234" i="2"/>
  <c r="U234" i="2" s="1"/>
  <c r="Q234" i="2"/>
  <c r="A234" i="2"/>
  <c r="V233" i="2"/>
  <c r="T233" i="2"/>
  <c r="U233" i="2" s="1"/>
  <c r="S233" i="2"/>
  <c r="R233" i="2"/>
  <c r="Q233" i="2"/>
  <c r="A233" i="2"/>
  <c r="V232" i="2"/>
  <c r="U232" i="2"/>
  <c r="T232" i="2"/>
  <c r="R232" i="2"/>
  <c r="S232" i="2" s="1"/>
  <c r="Q232" i="2"/>
  <c r="A232" i="2"/>
  <c r="U231" i="2"/>
  <c r="T231" i="2"/>
  <c r="Q231" i="2"/>
  <c r="R231" i="2" s="1"/>
  <c r="S231" i="2" s="1"/>
  <c r="A231" i="2"/>
  <c r="T230" i="2"/>
  <c r="U230" i="2" s="1"/>
  <c r="Q230" i="2"/>
  <c r="A230" i="2"/>
  <c r="V229" i="2"/>
  <c r="T229" i="2"/>
  <c r="U229" i="2" s="1"/>
  <c r="S229" i="2"/>
  <c r="R229" i="2"/>
  <c r="Q229" i="2"/>
  <c r="A229" i="2"/>
  <c r="V228" i="2"/>
  <c r="U228" i="2"/>
  <c r="T228" i="2"/>
  <c r="R228" i="2"/>
  <c r="S228" i="2" s="1"/>
  <c r="Q228" i="2"/>
  <c r="A228" i="2"/>
  <c r="U227" i="2"/>
  <c r="T227" i="2"/>
  <c r="Q227" i="2"/>
  <c r="R227" i="2" s="1"/>
  <c r="S227" i="2" s="1"/>
  <c r="A227" i="2"/>
  <c r="T226" i="2"/>
  <c r="U226" i="2" s="1"/>
  <c r="Q226" i="2"/>
  <c r="A226" i="2"/>
  <c r="V225" i="2"/>
  <c r="T225" i="2"/>
  <c r="U225" i="2" s="1"/>
  <c r="S225" i="2"/>
  <c r="R225" i="2"/>
  <c r="Q225" i="2"/>
  <c r="A225" i="2"/>
  <c r="V224" i="2"/>
  <c r="U224" i="2"/>
  <c r="T224" i="2"/>
  <c r="R224" i="2"/>
  <c r="S224" i="2" s="1"/>
  <c r="Q224" i="2"/>
  <c r="A224" i="2"/>
  <c r="U223" i="2"/>
  <c r="T223" i="2"/>
  <c r="Q223" i="2"/>
  <c r="R223" i="2" s="1"/>
  <c r="S223" i="2" s="1"/>
  <c r="A223" i="2"/>
  <c r="T222" i="2"/>
  <c r="U222" i="2" s="1"/>
  <c r="Q222" i="2"/>
  <c r="A222" i="2"/>
  <c r="V221" i="2"/>
  <c r="T221" i="2"/>
  <c r="U221" i="2" s="1"/>
  <c r="S221" i="2"/>
  <c r="R221" i="2"/>
  <c r="Q221" i="2"/>
  <c r="A221" i="2"/>
  <c r="V220" i="2"/>
  <c r="U220" i="2"/>
  <c r="T220" i="2"/>
  <c r="R220" i="2"/>
  <c r="S220" i="2" s="1"/>
  <c r="Q220" i="2"/>
  <c r="A220" i="2"/>
  <c r="U219" i="2"/>
  <c r="T219" i="2"/>
  <c r="Q219" i="2"/>
  <c r="R219" i="2" s="1"/>
  <c r="S219" i="2" s="1"/>
  <c r="A219" i="2"/>
  <c r="T218" i="2"/>
  <c r="U218" i="2" s="1"/>
  <c r="R218" i="2"/>
  <c r="S218" i="2" s="1"/>
  <c r="Q218" i="2"/>
  <c r="V218" i="2" s="1"/>
  <c r="A218" i="2"/>
  <c r="U217" i="2"/>
  <c r="T217" i="2"/>
  <c r="Q217" i="2"/>
  <c r="V217" i="2" s="1"/>
  <c r="A217" i="2"/>
  <c r="T216" i="2"/>
  <c r="U216" i="2" s="1"/>
  <c r="Q216" i="2"/>
  <c r="V216" i="2" s="1"/>
  <c r="A216" i="2"/>
  <c r="T215" i="2"/>
  <c r="U215" i="2" s="1"/>
  <c r="Q215" i="2"/>
  <c r="V215" i="2" s="1"/>
  <c r="A215" i="2"/>
  <c r="V214" i="2"/>
  <c r="T214" i="2"/>
  <c r="U214" i="2" s="1"/>
  <c r="R214" i="2"/>
  <c r="S214" i="2" s="1"/>
  <c r="Q214" i="2"/>
  <c r="A214" i="2"/>
  <c r="U213" i="2"/>
  <c r="T213" i="2"/>
  <c r="Q213" i="2"/>
  <c r="V213" i="2" s="1"/>
  <c r="A213" i="2"/>
  <c r="T212" i="2"/>
  <c r="U212" i="2" s="1"/>
  <c r="Q212" i="2"/>
  <c r="V212" i="2" s="1"/>
  <c r="A212" i="2"/>
  <c r="T211" i="2"/>
  <c r="U211" i="2" s="1"/>
  <c r="Q211" i="2"/>
  <c r="V211" i="2" s="1"/>
  <c r="A211" i="2"/>
  <c r="V210" i="2"/>
  <c r="T210" i="2"/>
  <c r="U210" i="2" s="1"/>
  <c r="R210" i="2"/>
  <c r="S210" i="2" s="1"/>
  <c r="Q210" i="2"/>
  <c r="A210" i="2"/>
  <c r="U209" i="2"/>
  <c r="T209" i="2"/>
  <c r="Q209" i="2"/>
  <c r="V209" i="2" s="1"/>
  <c r="A209" i="2"/>
  <c r="T208" i="2"/>
  <c r="U208" i="2" s="1"/>
  <c r="Q208" i="2"/>
  <c r="V208" i="2" s="1"/>
  <c r="A208" i="2"/>
  <c r="T207" i="2"/>
  <c r="U207" i="2" s="1"/>
  <c r="Q207" i="2"/>
  <c r="V207" i="2" s="1"/>
  <c r="A207" i="2"/>
  <c r="V206" i="2"/>
  <c r="T206" i="2"/>
  <c r="U206" i="2" s="1"/>
  <c r="R206" i="2"/>
  <c r="S206" i="2" s="1"/>
  <c r="Q206" i="2"/>
  <c r="A206" i="2"/>
  <c r="U205" i="2"/>
  <c r="T205" i="2"/>
  <c r="Q205" i="2"/>
  <c r="V205" i="2" s="1"/>
  <c r="A205" i="2"/>
  <c r="T204" i="2"/>
  <c r="U204" i="2" s="1"/>
  <c r="Q204" i="2"/>
  <c r="V204" i="2" s="1"/>
  <c r="A204" i="2"/>
  <c r="T203" i="2"/>
  <c r="U203" i="2" s="1"/>
  <c r="Q203" i="2"/>
  <c r="V203" i="2" s="1"/>
  <c r="A203" i="2"/>
  <c r="V202" i="2"/>
  <c r="T202" i="2"/>
  <c r="U202" i="2" s="1"/>
  <c r="R202" i="2"/>
  <c r="S202" i="2" s="1"/>
  <c r="Q202" i="2"/>
  <c r="A202" i="2"/>
  <c r="U201" i="2"/>
  <c r="T201" i="2"/>
  <c r="Q201" i="2"/>
  <c r="V201" i="2" s="1"/>
  <c r="A201" i="2"/>
  <c r="T200" i="2"/>
  <c r="U200" i="2" s="1"/>
  <c r="Q200" i="2"/>
  <c r="V200" i="2" s="1"/>
  <c r="A200" i="2"/>
  <c r="T199" i="2"/>
  <c r="U199" i="2" s="1"/>
  <c r="Q199" i="2"/>
  <c r="V199" i="2" s="1"/>
  <c r="A199" i="2"/>
  <c r="V198" i="2"/>
  <c r="T198" i="2"/>
  <c r="U198" i="2" s="1"/>
  <c r="R198" i="2"/>
  <c r="S198" i="2" s="1"/>
  <c r="Q198" i="2"/>
  <c r="A198" i="2"/>
  <c r="U197" i="2"/>
  <c r="T197" i="2"/>
  <c r="Q197" i="2"/>
  <c r="V197" i="2" s="1"/>
  <c r="A197" i="2"/>
  <c r="T196" i="2"/>
  <c r="U196" i="2" s="1"/>
  <c r="Q196" i="2"/>
  <c r="V196" i="2" s="1"/>
  <c r="A196" i="2"/>
  <c r="T195" i="2"/>
  <c r="U195" i="2" s="1"/>
  <c r="Q195" i="2"/>
  <c r="V195" i="2" s="1"/>
  <c r="A195" i="2"/>
  <c r="V194" i="2"/>
  <c r="T194" i="2"/>
  <c r="U194" i="2" s="1"/>
  <c r="R194" i="2"/>
  <c r="S194" i="2" s="1"/>
  <c r="Q194" i="2"/>
  <c r="A194" i="2"/>
  <c r="U193" i="2"/>
  <c r="T193" i="2"/>
  <c r="Q193" i="2"/>
  <c r="V193" i="2" s="1"/>
  <c r="A193" i="2"/>
  <c r="T192" i="2"/>
  <c r="U192" i="2" s="1"/>
  <c r="Q192" i="2"/>
  <c r="V192" i="2" s="1"/>
  <c r="A192" i="2"/>
  <c r="T191" i="2"/>
  <c r="U191" i="2" s="1"/>
  <c r="Q191" i="2"/>
  <c r="V191" i="2" s="1"/>
  <c r="A191" i="2"/>
  <c r="V190" i="2"/>
  <c r="T190" i="2"/>
  <c r="U190" i="2" s="1"/>
  <c r="R190" i="2"/>
  <c r="S190" i="2" s="1"/>
  <c r="Q190" i="2"/>
  <c r="A190" i="2"/>
  <c r="U189" i="2"/>
  <c r="T189" i="2"/>
  <c r="Q189" i="2"/>
  <c r="A189" i="2"/>
  <c r="T188" i="2"/>
  <c r="U188" i="2" s="1"/>
  <c r="Q188" i="2"/>
  <c r="V188" i="2" s="1"/>
  <c r="A188" i="2"/>
  <c r="T187" i="2"/>
  <c r="U187" i="2" s="1"/>
  <c r="Q187" i="2"/>
  <c r="V187" i="2" s="1"/>
  <c r="A187" i="2"/>
  <c r="V186" i="2"/>
  <c r="T186" i="2"/>
  <c r="U186" i="2" s="1"/>
  <c r="R186" i="2"/>
  <c r="S186" i="2" s="1"/>
  <c r="Q186" i="2"/>
  <c r="A186" i="2"/>
  <c r="U185" i="2"/>
  <c r="T185" i="2"/>
  <c r="Q185" i="2"/>
  <c r="A185" i="2"/>
  <c r="T184" i="2"/>
  <c r="U184" i="2" s="1"/>
  <c r="Q184" i="2"/>
  <c r="V184" i="2" s="1"/>
  <c r="A184" i="2"/>
  <c r="T183" i="2"/>
  <c r="U183" i="2" s="1"/>
  <c r="Q183" i="2"/>
  <c r="V183" i="2" s="1"/>
  <c r="A183" i="2"/>
  <c r="V182" i="2"/>
  <c r="T182" i="2"/>
  <c r="U182" i="2" s="1"/>
  <c r="R182" i="2"/>
  <c r="S182" i="2" s="1"/>
  <c r="Q182" i="2"/>
  <c r="A182" i="2"/>
  <c r="U181" i="2"/>
  <c r="T181" i="2"/>
  <c r="Q181" i="2"/>
  <c r="A181" i="2"/>
  <c r="T180" i="2"/>
  <c r="U180" i="2" s="1"/>
  <c r="Q180" i="2"/>
  <c r="V180" i="2" s="1"/>
  <c r="A180" i="2"/>
  <c r="T179" i="2"/>
  <c r="U179" i="2" s="1"/>
  <c r="Q179" i="2"/>
  <c r="V179" i="2" s="1"/>
  <c r="A179" i="2"/>
  <c r="V178" i="2"/>
  <c r="T178" i="2"/>
  <c r="U178" i="2" s="1"/>
  <c r="R178" i="2"/>
  <c r="S178" i="2" s="1"/>
  <c r="Q178" i="2"/>
  <c r="A178" i="2"/>
  <c r="U177" i="2"/>
  <c r="T177" i="2"/>
  <c r="Q177" i="2"/>
  <c r="A177" i="2"/>
  <c r="T176" i="2"/>
  <c r="U176" i="2" s="1"/>
  <c r="Q176" i="2"/>
  <c r="V176" i="2" s="1"/>
  <c r="A176" i="2"/>
  <c r="T175" i="2"/>
  <c r="U175" i="2" s="1"/>
  <c r="Q175" i="2"/>
  <c r="V175" i="2" s="1"/>
  <c r="A175" i="2"/>
  <c r="V174" i="2"/>
  <c r="T174" i="2"/>
  <c r="U174" i="2" s="1"/>
  <c r="R174" i="2"/>
  <c r="S174" i="2" s="1"/>
  <c r="Q174" i="2"/>
  <c r="A174" i="2"/>
  <c r="U173" i="2"/>
  <c r="T173" i="2"/>
  <c r="Q173" i="2"/>
  <c r="A173" i="2"/>
  <c r="T172" i="2"/>
  <c r="U172" i="2" s="1"/>
  <c r="Q172" i="2"/>
  <c r="V172" i="2" s="1"/>
  <c r="A172" i="2"/>
  <c r="T171" i="2"/>
  <c r="U171" i="2" s="1"/>
  <c r="Q171" i="2"/>
  <c r="V171" i="2" s="1"/>
  <c r="A171" i="2"/>
  <c r="V170" i="2"/>
  <c r="T170" i="2"/>
  <c r="U170" i="2" s="1"/>
  <c r="R170" i="2"/>
  <c r="S170" i="2" s="1"/>
  <c r="Q170" i="2"/>
  <c r="A170" i="2"/>
  <c r="U169" i="2"/>
  <c r="T169" i="2"/>
  <c r="Q169" i="2"/>
  <c r="A169" i="2"/>
  <c r="T168" i="2"/>
  <c r="U168" i="2" s="1"/>
  <c r="Q168" i="2"/>
  <c r="V168" i="2" s="1"/>
  <c r="A168" i="2"/>
  <c r="T167" i="2"/>
  <c r="U167" i="2" s="1"/>
  <c r="Q167" i="2"/>
  <c r="V167" i="2" s="1"/>
  <c r="A167" i="2"/>
  <c r="V166" i="2"/>
  <c r="T166" i="2"/>
  <c r="U166" i="2" s="1"/>
  <c r="R166" i="2"/>
  <c r="S166" i="2" s="1"/>
  <c r="Q166" i="2"/>
  <c r="A166" i="2"/>
  <c r="U165" i="2"/>
  <c r="T165" i="2"/>
  <c r="Q165" i="2"/>
  <c r="A165" i="2"/>
  <c r="T164" i="2"/>
  <c r="U164" i="2" s="1"/>
  <c r="Q164" i="2"/>
  <c r="V164" i="2" s="1"/>
  <c r="A164" i="2"/>
  <c r="T163" i="2"/>
  <c r="U163" i="2" s="1"/>
  <c r="Q163" i="2"/>
  <c r="V163" i="2" s="1"/>
  <c r="A163" i="2"/>
  <c r="V162" i="2"/>
  <c r="T162" i="2"/>
  <c r="U162" i="2" s="1"/>
  <c r="R162" i="2"/>
  <c r="S162" i="2" s="1"/>
  <c r="Q162" i="2"/>
  <c r="A162" i="2"/>
  <c r="U161" i="2"/>
  <c r="T161" i="2"/>
  <c r="Q161" i="2"/>
  <c r="V161" i="2" s="1"/>
  <c r="A161" i="2"/>
  <c r="U160" i="2"/>
  <c r="T160" i="2"/>
  <c r="Q160" i="2"/>
  <c r="A160" i="2"/>
  <c r="T159" i="2"/>
  <c r="U159" i="2" s="1"/>
  <c r="Q159" i="2"/>
  <c r="V159" i="2" s="1"/>
  <c r="A159" i="2"/>
  <c r="V158" i="2"/>
  <c r="T158" i="2"/>
  <c r="U158" i="2" s="1"/>
  <c r="R158" i="2"/>
  <c r="S158" i="2" s="1"/>
  <c r="Q158" i="2"/>
  <c r="A158" i="2"/>
  <c r="U157" i="2"/>
  <c r="T157" i="2"/>
  <c r="Q157" i="2"/>
  <c r="V157" i="2" s="1"/>
  <c r="A157" i="2"/>
  <c r="U156" i="2"/>
  <c r="T156" i="2"/>
  <c r="Q156" i="2"/>
  <c r="A156" i="2"/>
  <c r="T155" i="2"/>
  <c r="U155" i="2" s="1"/>
  <c r="Q155" i="2"/>
  <c r="V155" i="2" s="1"/>
  <c r="A155" i="2"/>
  <c r="V154" i="2"/>
  <c r="T154" i="2"/>
  <c r="U154" i="2" s="1"/>
  <c r="R154" i="2"/>
  <c r="S154" i="2" s="1"/>
  <c r="Q154" i="2"/>
  <c r="A154" i="2"/>
  <c r="U153" i="2"/>
  <c r="T153" i="2"/>
  <c r="Q153" i="2"/>
  <c r="V153" i="2" s="1"/>
  <c r="A153" i="2"/>
  <c r="U152" i="2"/>
  <c r="T152" i="2"/>
  <c r="Q152" i="2"/>
  <c r="A152" i="2"/>
  <c r="T151" i="2"/>
  <c r="U151" i="2" s="1"/>
  <c r="Q151" i="2"/>
  <c r="V151" i="2" s="1"/>
  <c r="A151" i="2"/>
  <c r="V150" i="2"/>
  <c r="T150" i="2"/>
  <c r="U150" i="2" s="1"/>
  <c r="R150" i="2"/>
  <c r="S150" i="2" s="1"/>
  <c r="Q150" i="2"/>
  <c r="A150" i="2"/>
  <c r="U149" i="2"/>
  <c r="T149" i="2"/>
  <c r="Q149" i="2"/>
  <c r="V149" i="2" s="1"/>
  <c r="A149" i="2"/>
  <c r="U148" i="2"/>
  <c r="T148" i="2"/>
  <c r="Q148" i="2"/>
  <c r="A148" i="2"/>
  <c r="T147" i="2"/>
  <c r="U147" i="2" s="1"/>
  <c r="Q147" i="2"/>
  <c r="V147" i="2" s="1"/>
  <c r="A147" i="2"/>
  <c r="V146" i="2"/>
  <c r="T146" i="2"/>
  <c r="U146" i="2" s="1"/>
  <c r="R146" i="2"/>
  <c r="S146" i="2" s="1"/>
  <c r="Q146" i="2"/>
  <c r="A146" i="2"/>
  <c r="U145" i="2"/>
  <c r="T145" i="2"/>
  <c r="Q145" i="2"/>
  <c r="V145" i="2" s="1"/>
  <c r="A145" i="2"/>
  <c r="U144" i="2"/>
  <c r="T144" i="2"/>
  <c r="Q144" i="2"/>
  <c r="A144" i="2"/>
  <c r="T143" i="2"/>
  <c r="U143" i="2" s="1"/>
  <c r="Q143" i="2"/>
  <c r="V143" i="2" s="1"/>
  <c r="A143" i="2"/>
  <c r="V142" i="2"/>
  <c r="T142" i="2"/>
  <c r="U142" i="2" s="1"/>
  <c r="R142" i="2"/>
  <c r="S142" i="2" s="1"/>
  <c r="Q142" i="2"/>
  <c r="A142" i="2"/>
  <c r="U141" i="2"/>
  <c r="T141" i="2"/>
  <c r="Q141" i="2"/>
  <c r="V141" i="2" s="1"/>
  <c r="A141" i="2"/>
  <c r="T140" i="2"/>
  <c r="U140" i="2" s="1"/>
  <c r="R140" i="2"/>
  <c r="S140" i="2" s="1"/>
  <c r="Q140" i="2"/>
  <c r="V140" i="2" s="1"/>
  <c r="A140" i="2"/>
  <c r="T139" i="2"/>
  <c r="U139" i="2" s="1"/>
  <c r="Q139" i="2"/>
  <c r="A139" i="2"/>
  <c r="V138" i="2"/>
  <c r="T138" i="2"/>
  <c r="U138" i="2" s="1"/>
  <c r="R138" i="2"/>
  <c r="S138" i="2" s="1"/>
  <c r="Q138" i="2"/>
  <c r="A138" i="2"/>
  <c r="U137" i="2"/>
  <c r="T137" i="2"/>
  <c r="Q137" i="2"/>
  <c r="V137" i="2" s="1"/>
  <c r="A137" i="2"/>
  <c r="T136" i="2"/>
  <c r="U136" i="2" s="1"/>
  <c r="Q136" i="2"/>
  <c r="V136" i="2" s="1"/>
  <c r="A136" i="2"/>
  <c r="V135" i="2"/>
  <c r="T135" i="2"/>
  <c r="U135" i="2" s="1"/>
  <c r="R135" i="2"/>
  <c r="S135" i="2" s="1"/>
  <c r="Q135" i="2"/>
  <c r="A135" i="2"/>
  <c r="U134" i="2"/>
  <c r="T134" i="2"/>
  <c r="Q134" i="2"/>
  <c r="V134" i="2" s="1"/>
  <c r="A134" i="2"/>
  <c r="T133" i="2"/>
  <c r="U133" i="2" s="1"/>
  <c r="Q133" i="2"/>
  <c r="V133" i="2" s="1"/>
  <c r="A133" i="2"/>
  <c r="T132" i="2"/>
  <c r="U132" i="2" s="1"/>
  <c r="Q132" i="2"/>
  <c r="V132" i="2" s="1"/>
  <c r="A132" i="2"/>
  <c r="V131" i="2"/>
  <c r="T131" i="2"/>
  <c r="U131" i="2" s="1"/>
  <c r="R131" i="2"/>
  <c r="S131" i="2" s="1"/>
  <c r="Q131" i="2"/>
  <c r="A131" i="2"/>
  <c r="U130" i="2"/>
  <c r="T130" i="2"/>
  <c r="Q130" i="2"/>
  <c r="V130" i="2" s="1"/>
  <c r="A130" i="2"/>
  <c r="T129" i="2"/>
  <c r="U129" i="2" s="1"/>
  <c r="Q129" i="2"/>
  <c r="V129" i="2" s="1"/>
  <c r="A129" i="2"/>
  <c r="T128" i="2"/>
  <c r="U128" i="2" s="1"/>
  <c r="Q128" i="2"/>
  <c r="V128" i="2" s="1"/>
  <c r="A128" i="2"/>
  <c r="V127" i="2"/>
  <c r="T127" i="2"/>
  <c r="U127" i="2" s="1"/>
  <c r="R127" i="2"/>
  <c r="S127" i="2" s="1"/>
  <c r="Q127" i="2"/>
  <c r="A127" i="2"/>
  <c r="U126" i="2"/>
  <c r="T126" i="2"/>
  <c r="Q126" i="2"/>
  <c r="V126" i="2" s="1"/>
  <c r="A126" i="2"/>
  <c r="T125" i="2"/>
  <c r="U125" i="2" s="1"/>
  <c r="Q125" i="2"/>
  <c r="V125" i="2" s="1"/>
  <c r="A125" i="2"/>
  <c r="T124" i="2"/>
  <c r="U124" i="2" s="1"/>
  <c r="Q124" i="2"/>
  <c r="V124" i="2" s="1"/>
  <c r="A124" i="2"/>
  <c r="V123" i="2"/>
  <c r="T123" i="2"/>
  <c r="U123" i="2" s="1"/>
  <c r="R123" i="2"/>
  <c r="S123" i="2" s="1"/>
  <c r="Q123" i="2"/>
  <c r="A123" i="2"/>
  <c r="U122" i="2"/>
  <c r="T122" i="2"/>
  <c r="Q122" i="2"/>
  <c r="V122" i="2" s="1"/>
  <c r="A122" i="2"/>
  <c r="T121" i="2"/>
  <c r="U121" i="2" s="1"/>
  <c r="Q121" i="2"/>
  <c r="V121" i="2" s="1"/>
  <c r="A121" i="2"/>
  <c r="T120" i="2"/>
  <c r="U120" i="2" s="1"/>
  <c r="Q120" i="2"/>
  <c r="V120" i="2" s="1"/>
  <c r="A120" i="2"/>
  <c r="V119" i="2"/>
  <c r="T119" i="2"/>
  <c r="U119" i="2" s="1"/>
  <c r="R119" i="2"/>
  <c r="S119" i="2" s="1"/>
  <c r="Q119" i="2"/>
  <c r="A119" i="2"/>
  <c r="U118" i="2"/>
  <c r="T118" i="2"/>
  <c r="Q118" i="2"/>
  <c r="V118" i="2" s="1"/>
  <c r="A118" i="2"/>
  <c r="T117" i="2"/>
  <c r="U117" i="2" s="1"/>
  <c r="Q117" i="2"/>
  <c r="V117" i="2" s="1"/>
  <c r="A117" i="2"/>
  <c r="T116" i="2"/>
  <c r="U116" i="2" s="1"/>
  <c r="Q116" i="2"/>
  <c r="V116" i="2" s="1"/>
  <c r="A116" i="2"/>
  <c r="V115" i="2"/>
  <c r="T115" i="2"/>
  <c r="U115" i="2" s="1"/>
  <c r="R115" i="2"/>
  <c r="S115" i="2" s="1"/>
  <c r="Q115" i="2"/>
  <c r="A115" i="2"/>
  <c r="U114" i="2"/>
  <c r="T114" i="2"/>
  <c r="Q114" i="2"/>
  <c r="V114" i="2" s="1"/>
  <c r="A114" i="2"/>
  <c r="T113" i="2"/>
  <c r="U113" i="2" s="1"/>
  <c r="Q113" i="2"/>
  <c r="V113" i="2" s="1"/>
  <c r="A113" i="2"/>
  <c r="T112" i="2"/>
  <c r="U112" i="2" s="1"/>
  <c r="Q112" i="2"/>
  <c r="V112" i="2" s="1"/>
  <c r="A112" i="2"/>
  <c r="V111" i="2"/>
  <c r="T111" i="2"/>
  <c r="U111" i="2" s="1"/>
  <c r="R111" i="2"/>
  <c r="S111" i="2" s="1"/>
  <c r="Q111" i="2"/>
  <c r="A111" i="2"/>
  <c r="U110" i="2"/>
  <c r="T110" i="2"/>
  <c r="Q110" i="2"/>
  <c r="V110" i="2" s="1"/>
  <c r="A110" i="2"/>
  <c r="T109" i="2"/>
  <c r="U109" i="2" s="1"/>
  <c r="Q109" i="2"/>
  <c r="V109" i="2" s="1"/>
  <c r="A109" i="2"/>
  <c r="T108" i="2"/>
  <c r="U108" i="2" s="1"/>
  <c r="Q108" i="2"/>
  <c r="V108" i="2" s="1"/>
  <c r="A108" i="2"/>
  <c r="V107" i="2"/>
  <c r="T107" i="2"/>
  <c r="U107" i="2" s="1"/>
  <c r="R107" i="2"/>
  <c r="S107" i="2" s="1"/>
  <c r="Q107" i="2"/>
  <c r="A107" i="2"/>
  <c r="U106" i="2"/>
  <c r="T106" i="2"/>
  <c r="Q106" i="2"/>
  <c r="V106" i="2" s="1"/>
  <c r="A106" i="2"/>
  <c r="T105" i="2"/>
  <c r="U105" i="2" s="1"/>
  <c r="Q105" i="2"/>
  <c r="V105" i="2" s="1"/>
  <c r="A105" i="2"/>
  <c r="T104" i="2"/>
  <c r="U104" i="2" s="1"/>
  <c r="Q104" i="2"/>
  <c r="V104" i="2" s="1"/>
  <c r="A104" i="2"/>
  <c r="V103" i="2"/>
  <c r="T103" i="2"/>
  <c r="U103" i="2" s="1"/>
  <c r="R103" i="2"/>
  <c r="S103" i="2" s="1"/>
  <c r="Q103" i="2"/>
  <c r="A103" i="2"/>
  <c r="U102" i="2"/>
  <c r="T102" i="2"/>
  <c r="Q102" i="2"/>
  <c r="V102" i="2" s="1"/>
  <c r="A102" i="2"/>
  <c r="T101" i="2"/>
  <c r="U101" i="2" s="1"/>
  <c r="Q101" i="2"/>
  <c r="V101" i="2" s="1"/>
  <c r="A101" i="2"/>
  <c r="T100" i="2"/>
  <c r="U100" i="2" s="1"/>
  <c r="Q100" i="2"/>
  <c r="V100" i="2" s="1"/>
  <c r="A100" i="2"/>
  <c r="V99" i="2"/>
  <c r="T99" i="2"/>
  <c r="U99" i="2" s="1"/>
  <c r="R99" i="2"/>
  <c r="S99" i="2" s="1"/>
  <c r="Q99" i="2"/>
  <c r="A99" i="2"/>
  <c r="U98" i="2"/>
  <c r="T98" i="2"/>
  <c r="Q98" i="2"/>
  <c r="V98" i="2" s="1"/>
  <c r="A98" i="2"/>
  <c r="T97" i="2"/>
  <c r="U97" i="2" s="1"/>
  <c r="Q97" i="2"/>
  <c r="V97" i="2" s="1"/>
  <c r="A97" i="2"/>
  <c r="T96" i="2"/>
  <c r="U96" i="2" s="1"/>
  <c r="Q96" i="2"/>
  <c r="V96" i="2" s="1"/>
  <c r="A96" i="2"/>
  <c r="V95" i="2"/>
  <c r="T95" i="2"/>
  <c r="U95" i="2" s="1"/>
  <c r="R95" i="2"/>
  <c r="S95" i="2" s="1"/>
  <c r="Q95" i="2"/>
  <c r="A95" i="2"/>
  <c r="U94" i="2"/>
  <c r="T94" i="2"/>
  <c r="Q94" i="2"/>
  <c r="V94" i="2" s="1"/>
  <c r="A94" i="2"/>
  <c r="T93" i="2"/>
  <c r="U93" i="2" s="1"/>
  <c r="Q93" i="2"/>
  <c r="V93" i="2" s="1"/>
  <c r="A93" i="2"/>
  <c r="T92" i="2"/>
  <c r="U92" i="2" s="1"/>
  <c r="Q92" i="2"/>
  <c r="V92" i="2" s="1"/>
  <c r="A92" i="2"/>
  <c r="V91" i="2"/>
  <c r="T91" i="2"/>
  <c r="U91" i="2" s="1"/>
  <c r="R91" i="2"/>
  <c r="S91" i="2" s="1"/>
  <c r="Q91" i="2"/>
  <c r="A91" i="2"/>
  <c r="U90" i="2"/>
  <c r="T90" i="2"/>
  <c r="Q90" i="2"/>
  <c r="V90" i="2" s="1"/>
  <c r="A90" i="2"/>
  <c r="T89" i="2"/>
  <c r="U89" i="2" s="1"/>
  <c r="Q89" i="2"/>
  <c r="V89" i="2" s="1"/>
  <c r="A89" i="2"/>
  <c r="T88" i="2"/>
  <c r="U88" i="2" s="1"/>
  <c r="Q88" i="2"/>
  <c r="V88" i="2" s="1"/>
  <c r="A88" i="2"/>
  <c r="V87" i="2"/>
  <c r="T87" i="2"/>
  <c r="U87" i="2" s="1"/>
  <c r="R87" i="2"/>
  <c r="S87" i="2" s="1"/>
  <c r="Q87" i="2"/>
  <c r="A87" i="2"/>
  <c r="U86" i="2"/>
  <c r="T86" i="2"/>
  <c r="Q86" i="2"/>
  <c r="A86" i="2"/>
  <c r="T85" i="2"/>
  <c r="U85" i="2" s="1"/>
  <c r="Q85" i="2"/>
  <c r="V85" i="2" s="1"/>
  <c r="A85" i="2"/>
  <c r="T84" i="2"/>
  <c r="U84" i="2" s="1"/>
  <c r="Q84" i="2"/>
  <c r="V84" i="2" s="1"/>
  <c r="A84" i="2"/>
  <c r="V83" i="2"/>
  <c r="T83" i="2"/>
  <c r="U83" i="2" s="1"/>
  <c r="R83" i="2"/>
  <c r="S83" i="2" s="1"/>
  <c r="Q83" i="2"/>
  <c r="A83" i="2"/>
  <c r="U82" i="2"/>
  <c r="T82" i="2"/>
  <c r="Q82" i="2"/>
  <c r="A82" i="2"/>
  <c r="T81" i="2"/>
  <c r="U81" i="2" s="1"/>
  <c r="Q81" i="2"/>
  <c r="V81" i="2" s="1"/>
  <c r="A81" i="2"/>
  <c r="T80" i="2"/>
  <c r="U80" i="2" s="1"/>
  <c r="Q80" i="2"/>
  <c r="V80" i="2" s="1"/>
  <c r="A80" i="2"/>
  <c r="V79" i="2"/>
  <c r="T79" i="2"/>
  <c r="U79" i="2" s="1"/>
  <c r="R79" i="2"/>
  <c r="S79" i="2" s="1"/>
  <c r="Q79" i="2"/>
  <c r="A79" i="2"/>
  <c r="U78" i="2"/>
  <c r="T78" i="2"/>
  <c r="Q78" i="2"/>
  <c r="A78" i="2"/>
  <c r="T77" i="2"/>
  <c r="U77" i="2" s="1"/>
  <c r="Q77" i="2"/>
  <c r="V77" i="2" s="1"/>
  <c r="A77" i="2"/>
  <c r="T76" i="2"/>
  <c r="U76" i="2" s="1"/>
  <c r="Q76" i="2"/>
  <c r="V76" i="2" s="1"/>
  <c r="A76" i="2"/>
  <c r="V75" i="2"/>
  <c r="T75" i="2"/>
  <c r="U75" i="2" s="1"/>
  <c r="R75" i="2"/>
  <c r="S75" i="2" s="1"/>
  <c r="Q75" i="2"/>
  <c r="A75" i="2"/>
  <c r="U74" i="2"/>
  <c r="T74" i="2"/>
  <c r="Q74" i="2"/>
  <c r="A74" i="2"/>
  <c r="T73" i="2"/>
  <c r="U73" i="2" s="1"/>
  <c r="Q73" i="2"/>
  <c r="V73" i="2" s="1"/>
  <c r="A73" i="2"/>
  <c r="T72" i="2"/>
  <c r="U72" i="2" s="1"/>
  <c r="Q72" i="2"/>
  <c r="V72" i="2" s="1"/>
  <c r="A72" i="2"/>
  <c r="V71" i="2"/>
  <c r="T71" i="2"/>
  <c r="U71" i="2" s="1"/>
  <c r="R71" i="2"/>
  <c r="S71" i="2" s="1"/>
  <c r="Q71" i="2"/>
  <c r="A71" i="2"/>
  <c r="U70" i="2"/>
  <c r="T70" i="2"/>
  <c r="Q70" i="2"/>
  <c r="A70" i="2"/>
  <c r="T69" i="2"/>
  <c r="U69" i="2" s="1"/>
  <c r="Q69" i="2"/>
  <c r="V69" i="2" s="1"/>
  <c r="A69" i="2"/>
  <c r="T68" i="2"/>
  <c r="U68" i="2" s="1"/>
  <c r="Q68" i="2"/>
  <c r="V68" i="2" s="1"/>
  <c r="A68" i="2"/>
  <c r="V67" i="2"/>
  <c r="T67" i="2"/>
  <c r="U67" i="2" s="1"/>
  <c r="R67" i="2"/>
  <c r="S67" i="2" s="1"/>
  <c r="Q67" i="2"/>
  <c r="A67" i="2"/>
  <c r="U66" i="2"/>
  <c r="T66" i="2"/>
  <c r="Q66" i="2"/>
  <c r="A66" i="2"/>
  <c r="T65" i="2"/>
  <c r="U65" i="2" s="1"/>
  <c r="Q65" i="2"/>
  <c r="V65" i="2" s="1"/>
  <c r="A65" i="2"/>
  <c r="T64" i="2"/>
  <c r="U64" i="2" s="1"/>
  <c r="Q64" i="2"/>
  <c r="V64" i="2" s="1"/>
  <c r="A64" i="2"/>
  <c r="V63" i="2"/>
  <c r="T63" i="2"/>
  <c r="U63" i="2" s="1"/>
  <c r="R63" i="2"/>
  <c r="S63" i="2" s="1"/>
  <c r="Q63" i="2"/>
  <c r="A63" i="2"/>
  <c r="U62" i="2"/>
  <c r="T62" i="2"/>
  <c r="Q62" i="2"/>
  <c r="A62" i="2"/>
  <c r="T61" i="2"/>
  <c r="U61" i="2" s="1"/>
  <c r="Q61" i="2"/>
  <c r="V61" i="2" s="1"/>
  <c r="A61" i="2"/>
  <c r="T60" i="2"/>
  <c r="U60" i="2" s="1"/>
  <c r="Q60" i="2"/>
  <c r="V60" i="2" s="1"/>
  <c r="A60" i="2"/>
  <c r="V59" i="2"/>
  <c r="T59" i="2"/>
  <c r="U59" i="2" s="1"/>
  <c r="R59" i="2"/>
  <c r="S59" i="2" s="1"/>
  <c r="Q59" i="2"/>
  <c r="A59" i="2"/>
  <c r="U58" i="2"/>
  <c r="T58" i="2"/>
  <c r="Q58" i="2"/>
  <c r="A58" i="2"/>
  <c r="T57" i="2"/>
  <c r="U57" i="2" s="1"/>
  <c r="Q57" i="2"/>
  <c r="V57" i="2" s="1"/>
  <c r="A57" i="2"/>
  <c r="T56" i="2"/>
  <c r="U56" i="2" s="1"/>
  <c r="Q56" i="2"/>
  <c r="V56" i="2" s="1"/>
  <c r="A56" i="2"/>
  <c r="V55" i="2"/>
  <c r="T55" i="2"/>
  <c r="U55" i="2" s="1"/>
  <c r="R55" i="2"/>
  <c r="S55" i="2" s="1"/>
  <c r="Q55" i="2"/>
  <c r="A55" i="2"/>
  <c r="U54" i="2"/>
  <c r="T54" i="2"/>
  <c r="Q54" i="2"/>
  <c r="A54" i="2"/>
  <c r="T53" i="2"/>
  <c r="U53" i="2" s="1"/>
  <c r="Q53" i="2"/>
  <c r="V53" i="2" s="1"/>
  <c r="A53" i="2"/>
  <c r="T52" i="2"/>
  <c r="U52" i="2" s="1"/>
  <c r="Q52" i="2"/>
  <c r="V52" i="2" s="1"/>
  <c r="A52" i="2"/>
  <c r="V51" i="2"/>
  <c r="T51" i="2"/>
  <c r="U51" i="2" s="1"/>
  <c r="R51" i="2"/>
  <c r="S51" i="2" s="1"/>
  <c r="Q51" i="2"/>
  <c r="A51" i="2"/>
  <c r="U50" i="2"/>
  <c r="T50" i="2"/>
  <c r="Q50" i="2"/>
  <c r="A50" i="2"/>
  <c r="T49" i="2"/>
  <c r="U49" i="2" s="1"/>
  <c r="Q49" i="2"/>
  <c r="V49" i="2" s="1"/>
  <c r="A49" i="2"/>
  <c r="T48" i="2"/>
  <c r="U48" i="2" s="1"/>
  <c r="Q48" i="2"/>
  <c r="V48" i="2" s="1"/>
  <c r="A48" i="2"/>
  <c r="V47" i="2"/>
  <c r="T47" i="2"/>
  <c r="U47" i="2" s="1"/>
  <c r="R47" i="2"/>
  <c r="S47" i="2" s="1"/>
  <c r="Q47" i="2"/>
  <c r="A47" i="2"/>
  <c r="U46" i="2"/>
  <c r="T46" i="2"/>
  <c r="Q46" i="2"/>
  <c r="A46" i="2"/>
  <c r="T45" i="2"/>
  <c r="U45" i="2" s="1"/>
  <c r="Q45" i="2"/>
  <c r="V45" i="2" s="1"/>
  <c r="A45" i="2"/>
  <c r="T44" i="2"/>
  <c r="U44" i="2" s="1"/>
  <c r="Q44" i="2"/>
  <c r="V44" i="2" s="1"/>
  <c r="A44" i="2"/>
  <c r="V43" i="2"/>
  <c r="T43" i="2"/>
  <c r="U43" i="2" s="1"/>
  <c r="R43" i="2"/>
  <c r="S43" i="2" s="1"/>
  <c r="Q43" i="2"/>
  <c r="A43" i="2"/>
  <c r="U42" i="2"/>
  <c r="T42" i="2"/>
  <c r="Q42" i="2"/>
  <c r="A42" i="2"/>
  <c r="T41" i="2"/>
  <c r="U41" i="2" s="1"/>
  <c r="Q41" i="2"/>
  <c r="V41" i="2" s="1"/>
  <c r="A41" i="2"/>
  <c r="T40" i="2"/>
  <c r="U40" i="2" s="1"/>
  <c r="Q40" i="2"/>
  <c r="V40" i="2" s="1"/>
  <c r="A40" i="2"/>
  <c r="V39" i="2"/>
  <c r="T39" i="2"/>
  <c r="U39" i="2" s="1"/>
  <c r="R39" i="2"/>
  <c r="S39" i="2" s="1"/>
  <c r="Q39" i="2"/>
  <c r="A39" i="2"/>
  <c r="U38" i="2"/>
  <c r="T38" i="2"/>
  <c r="Q38" i="2"/>
  <c r="A38" i="2"/>
  <c r="T37" i="2"/>
  <c r="U37" i="2" s="1"/>
  <c r="Q37" i="2"/>
  <c r="V37" i="2" s="1"/>
  <c r="A37" i="2"/>
  <c r="T36" i="2"/>
  <c r="U36" i="2" s="1"/>
  <c r="Q36" i="2"/>
  <c r="V36" i="2" s="1"/>
  <c r="A36" i="2"/>
  <c r="V35" i="2"/>
  <c r="T35" i="2"/>
  <c r="U35" i="2" s="1"/>
  <c r="R35" i="2"/>
  <c r="S35" i="2" s="1"/>
  <c r="Q35" i="2"/>
  <c r="A35" i="2"/>
  <c r="U34" i="2"/>
  <c r="T34" i="2"/>
  <c r="Q34" i="2"/>
  <c r="R34" i="2" s="1"/>
  <c r="S34" i="2" s="1"/>
  <c r="A34" i="2"/>
  <c r="T33" i="2"/>
  <c r="U33" i="2" s="1"/>
  <c r="Q33" i="2"/>
  <c r="A33" i="2"/>
  <c r="T32" i="2"/>
  <c r="U32" i="2" s="1"/>
  <c r="Q32" i="2"/>
  <c r="V32" i="2" s="1"/>
  <c r="A32" i="2"/>
  <c r="V31" i="2"/>
  <c r="T31" i="2"/>
  <c r="U31" i="2" s="1"/>
  <c r="S31" i="2"/>
  <c r="R31" i="2"/>
  <c r="Q31" i="2"/>
  <c r="A31" i="2"/>
  <c r="U30" i="2"/>
  <c r="T30" i="2"/>
  <c r="Q30" i="2"/>
  <c r="R30" i="2" s="1"/>
  <c r="S30" i="2" s="1"/>
  <c r="A30" i="2"/>
  <c r="T29" i="2"/>
  <c r="U29" i="2" s="1"/>
  <c r="Q29" i="2"/>
  <c r="A29" i="2"/>
  <c r="T28" i="2"/>
  <c r="U28" i="2" s="1"/>
  <c r="Q28" i="2"/>
  <c r="V28" i="2" s="1"/>
  <c r="A28" i="2"/>
  <c r="V27" i="2"/>
  <c r="T27" i="2"/>
  <c r="U27" i="2" s="1"/>
  <c r="S27" i="2"/>
  <c r="R27" i="2"/>
  <c r="Q27" i="2"/>
  <c r="A27" i="2"/>
  <c r="U26" i="2"/>
  <c r="T26" i="2"/>
  <c r="Q26" i="2"/>
  <c r="V26" i="2" s="1"/>
  <c r="A26" i="2"/>
  <c r="T25" i="2"/>
  <c r="U25" i="2" s="1"/>
  <c r="Q25" i="2"/>
  <c r="A25" i="2"/>
  <c r="T24" i="2"/>
  <c r="U24" i="2" s="1"/>
  <c r="Q24" i="2"/>
  <c r="V24" i="2" s="1"/>
  <c r="A24" i="2"/>
  <c r="V23" i="2"/>
  <c r="T23" i="2"/>
  <c r="U23" i="2" s="1"/>
  <c r="S23" i="2"/>
  <c r="R23" i="2"/>
  <c r="Q23" i="2"/>
  <c r="A23" i="2"/>
  <c r="U22" i="2"/>
  <c r="T22" i="2"/>
  <c r="Q22" i="2"/>
  <c r="R22" i="2" s="1"/>
  <c r="S22" i="2" s="1"/>
  <c r="A22" i="2"/>
  <c r="T21" i="2"/>
  <c r="U21" i="2" s="1"/>
  <c r="Q21" i="2"/>
  <c r="A21" i="2"/>
  <c r="T20" i="2"/>
  <c r="U20" i="2" s="1"/>
  <c r="Q20" i="2"/>
  <c r="V20" i="2" s="1"/>
  <c r="A20" i="2"/>
  <c r="V19" i="2"/>
  <c r="T19" i="2"/>
  <c r="U19" i="2" s="1"/>
  <c r="S19" i="2"/>
  <c r="R19" i="2"/>
  <c r="Q19" i="2"/>
  <c r="A19" i="2"/>
  <c r="U18" i="2"/>
  <c r="T18" i="2"/>
  <c r="Q18" i="2"/>
  <c r="R18" i="2" s="1"/>
  <c r="S18" i="2" s="1"/>
  <c r="A18" i="2"/>
  <c r="T17" i="2"/>
  <c r="U17" i="2" s="1"/>
  <c r="Q17" i="2"/>
  <c r="A17" i="2"/>
  <c r="T16" i="2"/>
  <c r="U16" i="2" s="1"/>
  <c r="Q16" i="2"/>
  <c r="V16" i="2" s="1"/>
  <c r="A16" i="2"/>
  <c r="V15" i="2"/>
  <c r="T15" i="2"/>
  <c r="U15" i="2" s="1"/>
  <c r="S15" i="2"/>
  <c r="R15" i="2"/>
  <c r="Q15" i="2"/>
  <c r="A15" i="2"/>
  <c r="U14" i="2"/>
  <c r="T14" i="2"/>
  <c r="Q14" i="2"/>
  <c r="R14" i="2" s="1"/>
  <c r="S14" i="2" s="1"/>
  <c r="A14" i="2"/>
  <c r="T13" i="2"/>
  <c r="U13" i="2" s="1"/>
  <c r="Q13" i="2"/>
  <c r="A13" i="2"/>
  <c r="T12" i="2"/>
  <c r="U12" i="2" s="1"/>
  <c r="Q12" i="2"/>
  <c r="V12" i="2" s="1"/>
  <c r="A12" i="2"/>
  <c r="V11" i="2"/>
  <c r="T11" i="2"/>
  <c r="U11" i="2" s="1"/>
  <c r="S11" i="2"/>
  <c r="R11" i="2"/>
  <c r="Q11" i="2"/>
  <c r="A11" i="2"/>
  <c r="U10" i="2"/>
  <c r="T10" i="2"/>
  <c r="Q10" i="2"/>
  <c r="R10" i="2" s="1"/>
  <c r="S10" i="2" s="1"/>
  <c r="A10" i="2"/>
  <c r="T9" i="2"/>
  <c r="U9" i="2" s="1"/>
  <c r="Q9" i="2"/>
  <c r="A9" i="2"/>
  <c r="T8" i="2"/>
  <c r="U8" i="2" s="1"/>
  <c r="Q8" i="2"/>
  <c r="A8" i="2"/>
  <c r="V7" i="2"/>
  <c r="T7" i="2"/>
  <c r="U7" i="2" s="1"/>
  <c r="S7" i="2"/>
  <c r="R7" i="2"/>
  <c r="Q7" i="2"/>
  <c r="A7" i="2"/>
  <c r="V6" i="2"/>
  <c r="U6" i="2"/>
  <c r="T6" i="2"/>
  <c r="S6" i="2"/>
  <c r="R6" i="2"/>
  <c r="Q6" i="2"/>
  <c r="A6" i="2"/>
  <c r="U5" i="2"/>
  <c r="T5" i="2"/>
  <c r="Q5" i="2"/>
  <c r="R5" i="2" s="1"/>
  <c r="S5" i="2" s="1"/>
  <c r="A5" i="2"/>
  <c r="T4" i="2"/>
  <c r="U4" i="2" s="1"/>
  <c r="Q4" i="2"/>
  <c r="A4" i="2"/>
  <c r="V3" i="2"/>
  <c r="T3" i="2"/>
  <c r="U3" i="2" s="1"/>
  <c r="S3" i="2"/>
  <c r="R3" i="2"/>
  <c r="Q3" i="2"/>
  <c r="A3" i="2"/>
  <c r="V2" i="2"/>
  <c r="U2" i="2"/>
  <c r="T2" i="2"/>
  <c r="S2" i="2"/>
  <c r="R2" i="2"/>
  <c r="Q2" i="2"/>
  <c r="A2" i="2"/>
  <c r="V4" i="2" l="1"/>
  <c r="R4" i="2"/>
  <c r="S4" i="2" s="1"/>
  <c r="V8" i="2"/>
  <c r="R8" i="2"/>
  <c r="S8" i="2" s="1"/>
  <c r="V5" i="2"/>
  <c r="V9" i="2"/>
  <c r="R9" i="2"/>
  <c r="S9" i="2" s="1"/>
  <c r="V10" i="2"/>
  <c r="V17" i="2"/>
  <c r="R17" i="2"/>
  <c r="S17" i="2" s="1"/>
  <c r="V21" i="2"/>
  <c r="R21" i="2"/>
  <c r="S21" i="2" s="1"/>
  <c r="V22" i="2"/>
  <c r="V30" i="2"/>
  <c r="V13" i="2"/>
  <c r="R13" i="2"/>
  <c r="S13" i="2" s="1"/>
  <c r="V14" i="2"/>
  <c r="V18" i="2"/>
  <c r="V25" i="2"/>
  <c r="R25" i="2"/>
  <c r="S25" i="2" s="1"/>
  <c r="V33" i="2"/>
  <c r="R33" i="2"/>
  <c r="S33" i="2" s="1"/>
  <c r="V34" i="2"/>
  <c r="R26" i="2"/>
  <c r="S26" i="2" s="1"/>
  <c r="R29" i="2"/>
  <c r="S29" i="2" s="1"/>
  <c r="V29" i="2"/>
  <c r="V38" i="2"/>
  <c r="R38" i="2"/>
  <c r="S38" i="2" s="1"/>
  <c r="V42" i="2"/>
  <c r="R42" i="2"/>
  <c r="S42" i="2" s="1"/>
  <c r="V46" i="2"/>
  <c r="R46" i="2"/>
  <c r="S46" i="2" s="1"/>
  <c r="V50" i="2"/>
  <c r="R50" i="2"/>
  <c r="S50" i="2" s="1"/>
  <c r="V54" i="2"/>
  <c r="R54" i="2"/>
  <c r="S54" i="2" s="1"/>
  <c r="V58" i="2"/>
  <c r="R58" i="2"/>
  <c r="S58" i="2" s="1"/>
  <c r="V62" i="2"/>
  <c r="R62" i="2"/>
  <c r="S62" i="2" s="1"/>
  <c r="V66" i="2"/>
  <c r="R66" i="2"/>
  <c r="S66" i="2" s="1"/>
  <c r="V70" i="2"/>
  <c r="R70" i="2"/>
  <c r="S70" i="2" s="1"/>
  <c r="V74" i="2"/>
  <c r="R74" i="2"/>
  <c r="S74" i="2" s="1"/>
  <c r="V78" i="2"/>
  <c r="R78" i="2"/>
  <c r="S78" i="2" s="1"/>
  <c r="V82" i="2"/>
  <c r="R82" i="2"/>
  <c r="S82" i="2" s="1"/>
  <c r="V86" i="2"/>
  <c r="R86" i="2"/>
  <c r="S86" i="2" s="1"/>
  <c r="R12" i="2"/>
  <c r="S12" i="2" s="1"/>
  <c r="R16" i="2"/>
  <c r="S16" i="2" s="1"/>
  <c r="R20" i="2"/>
  <c r="S20" i="2" s="1"/>
  <c r="R24" i="2"/>
  <c r="S24" i="2" s="1"/>
  <c r="R28" i="2"/>
  <c r="S28" i="2" s="1"/>
  <c r="R32" i="2"/>
  <c r="S32" i="2" s="1"/>
  <c r="R36" i="2"/>
  <c r="S36" i="2" s="1"/>
  <c r="R40" i="2"/>
  <c r="S40" i="2" s="1"/>
  <c r="R44" i="2"/>
  <c r="S44" i="2" s="1"/>
  <c r="R48" i="2"/>
  <c r="S48" i="2" s="1"/>
  <c r="R52" i="2"/>
  <c r="S52" i="2" s="1"/>
  <c r="R56" i="2"/>
  <c r="S56" i="2" s="1"/>
  <c r="R60" i="2"/>
  <c r="S60" i="2" s="1"/>
  <c r="R64" i="2"/>
  <c r="S64" i="2" s="1"/>
  <c r="R68" i="2"/>
  <c r="S68" i="2" s="1"/>
  <c r="R72" i="2"/>
  <c r="S72" i="2" s="1"/>
  <c r="R76" i="2"/>
  <c r="S76" i="2" s="1"/>
  <c r="R80" i="2"/>
  <c r="S80" i="2" s="1"/>
  <c r="R84" i="2"/>
  <c r="S84" i="2" s="1"/>
  <c r="R88" i="2"/>
  <c r="S88" i="2" s="1"/>
  <c r="R92" i="2"/>
  <c r="S92" i="2" s="1"/>
  <c r="R96" i="2"/>
  <c r="S96" i="2" s="1"/>
  <c r="R100" i="2"/>
  <c r="S100" i="2" s="1"/>
  <c r="R104" i="2"/>
  <c r="S104" i="2" s="1"/>
  <c r="R108" i="2"/>
  <c r="S108" i="2" s="1"/>
  <c r="R112" i="2"/>
  <c r="S112" i="2" s="1"/>
  <c r="R116" i="2"/>
  <c r="S116" i="2" s="1"/>
  <c r="R120" i="2"/>
  <c r="S120" i="2" s="1"/>
  <c r="R124" i="2"/>
  <c r="S124" i="2" s="1"/>
  <c r="R128" i="2"/>
  <c r="S128" i="2" s="1"/>
  <c r="R132" i="2"/>
  <c r="S132" i="2" s="1"/>
  <c r="R136" i="2"/>
  <c r="S136" i="2" s="1"/>
  <c r="R145" i="2"/>
  <c r="S145" i="2" s="1"/>
  <c r="R149" i="2"/>
  <c r="S149" i="2" s="1"/>
  <c r="R153" i="2"/>
  <c r="S153" i="2" s="1"/>
  <c r="R157" i="2"/>
  <c r="S157" i="2" s="1"/>
  <c r="R161" i="2"/>
  <c r="S161" i="2" s="1"/>
  <c r="V165" i="2"/>
  <c r="R165" i="2"/>
  <c r="S165" i="2" s="1"/>
  <c r="V169" i="2"/>
  <c r="R169" i="2"/>
  <c r="S169" i="2" s="1"/>
  <c r="V173" i="2"/>
  <c r="R173" i="2"/>
  <c r="S173" i="2" s="1"/>
  <c r="V177" i="2"/>
  <c r="R177" i="2"/>
  <c r="S177" i="2" s="1"/>
  <c r="V181" i="2"/>
  <c r="R181" i="2"/>
  <c r="S181" i="2" s="1"/>
  <c r="V185" i="2"/>
  <c r="R185" i="2"/>
  <c r="S185" i="2" s="1"/>
  <c r="V189" i="2"/>
  <c r="R189" i="2"/>
  <c r="S189" i="2" s="1"/>
  <c r="R90" i="2"/>
  <c r="S90" i="2" s="1"/>
  <c r="R94" i="2"/>
  <c r="S94" i="2" s="1"/>
  <c r="R98" i="2"/>
  <c r="S98" i="2" s="1"/>
  <c r="R102" i="2"/>
  <c r="S102" i="2" s="1"/>
  <c r="R106" i="2"/>
  <c r="S106" i="2" s="1"/>
  <c r="R110" i="2"/>
  <c r="S110" i="2" s="1"/>
  <c r="R114" i="2"/>
  <c r="S114" i="2" s="1"/>
  <c r="R118" i="2"/>
  <c r="S118" i="2" s="1"/>
  <c r="R122" i="2"/>
  <c r="S122" i="2" s="1"/>
  <c r="R126" i="2"/>
  <c r="S126" i="2" s="1"/>
  <c r="R130" i="2"/>
  <c r="S130" i="2" s="1"/>
  <c r="R134" i="2"/>
  <c r="S134" i="2" s="1"/>
  <c r="R37" i="2"/>
  <c r="S37" i="2" s="1"/>
  <c r="R41" i="2"/>
  <c r="S41" i="2" s="1"/>
  <c r="R45" i="2"/>
  <c r="S45" i="2" s="1"/>
  <c r="R49" i="2"/>
  <c r="S49" i="2" s="1"/>
  <c r="R53" i="2"/>
  <c r="S53" i="2" s="1"/>
  <c r="R57" i="2"/>
  <c r="S57" i="2" s="1"/>
  <c r="R61" i="2"/>
  <c r="S61" i="2" s="1"/>
  <c r="R65" i="2"/>
  <c r="S65" i="2" s="1"/>
  <c r="R69" i="2"/>
  <c r="S69" i="2" s="1"/>
  <c r="R73" i="2"/>
  <c r="S73" i="2" s="1"/>
  <c r="R77" i="2"/>
  <c r="S77" i="2" s="1"/>
  <c r="R81" i="2"/>
  <c r="S81" i="2" s="1"/>
  <c r="R85" i="2"/>
  <c r="S85" i="2" s="1"/>
  <c r="R89" i="2"/>
  <c r="S89" i="2" s="1"/>
  <c r="R93" i="2"/>
  <c r="S93" i="2" s="1"/>
  <c r="R97" i="2"/>
  <c r="S97" i="2" s="1"/>
  <c r="R101" i="2"/>
  <c r="S101" i="2" s="1"/>
  <c r="R105" i="2"/>
  <c r="S105" i="2" s="1"/>
  <c r="R109" i="2"/>
  <c r="S109" i="2" s="1"/>
  <c r="R113" i="2"/>
  <c r="S113" i="2" s="1"/>
  <c r="R117" i="2"/>
  <c r="S117" i="2" s="1"/>
  <c r="R121" i="2"/>
  <c r="S121" i="2" s="1"/>
  <c r="R125" i="2"/>
  <c r="S125" i="2" s="1"/>
  <c r="R129" i="2"/>
  <c r="S129" i="2" s="1"/>
  <c r="R133" i="2"/>
  <c r="S133" i="2" s="1"/>
  <c r="R137" i="2"/>
  <c r="S137" i="2" s="1"/>
  <c r="V139" i="2"/>
  <c r="R139" i="2"/>
  <c r="S139" i="2" s="1"/>
  <c r="R141" i="2"/>
  <c r="S141" i="2" s="1"/>
  <c r="V144" i="2"/>
  <c r="R144" i="2"/>
  <c r="S144" i="2" s="1"/>
  <c r="V148" i="2"/>
  <c r="R148" i="2"/>
  <c r="S148" i="2" s="1"/>
  <c r="V152" i="2"/>
  <c r="R152" i="2"/>
  <c r="S152" i="2" s="1"/>
  <c r="V156" i="2"/>
  <c r="R156" i="2"/>
  <c r="S156" i="2" s="1"/>
  <c r="V160" i="2"/>
  <c r="R160" i="2"/>
  <c r="S160" i="2" s="1"/>
  <c r="R143" i="2"/>
  <c r="S143" i="2" s="1"/>
  <c r="R147" i="2"/>
  <c r="S147" i="2" s="1"/>
  <c r="R151" i="2"/>
  <c r="S151" i="2" s="1"/>
  <c r="R155" i="2"/>
  <c r="S155" i="2" s="1"/>
  <c r="R159" i="2"/>
  <c r="S159" i="2" s="1"/>
  <c r="R163" i="2"/>
  <c r="S163" i="2" s="1"/>
  <c r="R167" i="2"/>
  <c r="S167" i="2" s="1"/>
  <c r="R171" i="2"/>
  <c r="S171" i="2" s="1"/>
  <c r="R175" i="2"/>
  <c r="S175" i="2" s="1"/>
  <c r="R179" i="2"/>
  <c r="S179" i="2" s="1"/>
  <c r="R183" i="2"/>
  <c r="S183" i="2" s="1"/>
  <c r="R187" i="2"/>
  <c r="S187" i="2" s="1"/>
  <c r="R191" i="2"/>
  <c r="S191" i="2" s="1"/>
  <c r="R195" i="2"/>
  <c r="S195" i="2" s="1"/>
  <c r="R199" i="2"/>
  <c r="S199" i="2" s="1"/>
  <c r="R203" i="2"/>
  <c r="S203" i="2" s="1"/>
  <c r="R207" i="2"/>
  <c r="S207" i="2" s="1"/>
  <c r="R211" i="2"/>
  <c r="S211" i="2" s="1"/>
  <c r="R215" i="2"/>
  <c r="S215" i="2" s="1"/>
  <c r="V252" i="2"/>
  <c r="R252" i="2"/>
  <c r="S252" i="2" s="1"/>
  <c r="V256" i="2"/>
  <c r="R256" i="2"/>
  <c r="S256" i="2" s="1"/>
  <c r="V260" i="2"/>
  <c r="R260" i="2"/>
  <c r="S260" i="2" s="1"/>
  <c r="V264" i="2"/>
  <c r="R264" i="2"/>
  <c r="S264" i="2" s="1"/>
  <c r="V222" i="2"/>
  <c r="R222" i="2"/>
  <c r="S222" i="2" s="1"/>
  <c r="V226" i="2"/>
  <c r="R226" i="2"/>
  <c r="S226" i="2" s="1"/>
  <c r="V230" i="2"/>
  <c r="R230" i="2"/>
  <c r="S230" i="2" s="1"/>
  <c r="V234" i="2"/>
  <c r="R234" i="2"/>
  <c r="S234" i="2" s="1"/>
  <c r="V238" i="2"/>
  <c r="R238" i="2"/>
  <c r="S238" i="2" s="1"/>
  <c r="V242" i="2"/>
  <c r="R242" i="2"/>
  <c r="S242" i="2" s="1"/>
  <c r="V246" i="2"/>
  <c r="R246" i="2"/>
  <c r="S246" i="2" s="1"/>
  <c r="V250" i="2"/>
  <c r="R250" i="2"/>
  <c r="S250" i="2" s="1"/>
  <c r="R193" i="2"/>
  <c r="S193" i="2" s="1"/>
  <c r="R197" i="2"/>
  <c r="S197" i="2" s="1"/>
  <c r="R201" i="2"/>
  <c r="S201" i="2" s="1"/>
  <c r="R205" i="2"/>
  <c r="S205" i="2" s="1"/>
  <c r="R209" i="2"/>
  <c r="S209" i="2" s="1"/>
  <c r="R213" i="2"/>
  <c r="S213" i="2" s="1"/>
  <c r="R217" i="2"/>
  <c r="S217" i="2" s="1"/>
  <c r="V219" i="2"/>
  <c r="V223" i="2"/>
  <c r="V227" i="2"/>
  <c r="V231" i="2"/>
  <c r="V235" i="2"/>
  <c r="V239" i="2"/>
  <c r="V243" i="2"/>
  <c r="V247" i="2"/>
  <c r="V251" i="2"/>
  <c r="V254" i="2"/>
  <c r="R254" i="2"/>
  <c r="S254" i="2" s="1"/>
  <c r="V258" i="2"/>
  <c r="R258" i="2"/>
  <c r="S258" i="2" s="1"/>
  <c r="V262" i="2"/>
  <c r="R262" i="2"/>
  <c r="S262" i="2" s="1"/>
  <c r="V266" i="2"/>
  <c r="R266" i="2"/>
  <c r="S266" i="2" s="1"/>
  <c r="V270" i="2"/>
  <c r="R270" i="2"/>
  <c r="S270" i="2" s="1"/>
  <c r="R164" i="2"/>
  <c r="S164" i="2" s="1"/>
  <c r="R168" i="2"/>
  <c r="S168" i="2" s="1"/>
  <c r="R172" i="2"/>
  <c r="S172" i="2" s="1"/>
  <c r="R176" i="2"/>
  <c r="S176" i="2" s="1"/>
  <c r="R180" i="2"/>
  <c r="S180" i="2" s="1"/>
  <c r="R184" i="2"/>
  <c r="S184" i="2" s="1"/>
  <c r="R188" i="2"/>
  <c r="S188" i="2" s="1"/>
  <c r="R192" i="2"/>
  <c r="S192" i="2" s="1"/>
  <c r="R196" i="2"/>
  <c r="S196" i="2" s="1"/>
  <c r="R200" i="2"/>
  <c r="S200" i="2" s="1"/>
  <c r="R204" i="2"/>
  <c r="S204" i="2" s="1"/>
  <c r="R208" i="2"/>
  <c r="S208" i="2" s="1"/>
  <c r="R212" i="2"/>
  <c r="S212" i="2" s="1"/>
  <c r="R216" i="2"/>
  <c r="S216" i="2" s="1"/>
  <c r="R274" i="2"/>
  <c r="S274" i="2" s="1"/>
  <c r="R276" i="2"/>
  <c r="S276" i="2" s="1"/>
  <c r="V278" i="2"/>
  <c r="R278" i="2"/>
  <c r="S278" i="2" s="1"/>
  <c r="R280" i="2"/>
  <c r="S280" i="2" s="1"/>
  <c r="V282" i="2"/>
  <c r="R282" i="2"/>
  <c r="S282" i="2" s="1"/>
  <c r="R284" i="2"/>
  <c r="S284" i="2" s="1"/>
  <c r="V287" i="2"/>
  <c r="R287" i="2"/>
  <c r="S287" i="2" s="1"/>
  <c r="V291" i="2"/>
  <c r="R291" i="2"/>
  <c r="S291" i="2" s="1"/>
  <c r="V295" i="2"/>
  <c r="R295" i="2"/>
  <c r="S295" i="2" s="1"/>
  <c r="V299" i="2"/>
  <c r="R299" i="2"/>
  <c r="S299" i="2" s="1"/>
  <c r="V303" i="2"/>
  <c r="R303" i="2"/>
  <c r="S303" i="2" s="1"/>
  <c r="V307" i="2"/>
  <c r="R307" i="2"/>
  <c r="S307" i="2" s="1"/>
  <c r="V311" i="2"/>
  <c r="R311" i="2"/>
  <c r="S311" i="2" s="1"/>
  <c r="V315" i="2"/>
  <c r="R315" i="2"/>
  <c r="S315" i="2" s="1"/>
  <c r="V275" i="2"/>
  <c r="V279" i="2"/>
  <c r="V283" i="2"/>
  <c r="R268" i="2"/>
  <c r="S268" i="2" s="1"/>
  <c r="R272" i="2"/>
  <c r="S272" i="2" s="1"/>
  <c r="R319" i="2"/>
  <c r="S319" i="2" s="1"/>
  <c r="R323" i="2"/>
  <c r="S323" i="2" s="1"/>
  <c r="R327" i="2"/>
  <c r="S327" i="2" s="1"/>
  <c r="R331" i="2"/>
  <c r="S331" i="2" s="1"/>
  <c r="R335" i="2"/>
  <c r="S335" i="2" s="1"/>
  <c r="R339" i="2"/>
  <c r="S339" i="2" s="1"/>
  <c r="R343" i="2"/>
  <c r="S343" i="2" s="1"/>
  <c r="R347" i="2"/>
  <c r="S347" i="2" s="1"/>
  <c r="R351" i="2"/>
  <c r="S351" i="2" s="1"/>
  <c r="R355" i="2"/>
  <c r="S355" i="2" s="1"/>
  <c r="R286" i="2"/>
  <c r="S286" i="2" s="1"/>
  <c r="R290" i="2"/>
  <c r="S290" i="2" s="1"/>
  <c r="R294" i="2"/>
  <c r="S294" i="2" s="1"/>
  <c r="R298" i="2"/>
  <c r="S298" i="2" s="1"/>
  <c r="R302" i="2"/>
  <c r="S302" i="2" s="1"/>
  <c r="R306" i="2"/>
  <c r="S306" i="2" s="1"/>
  <c r="R310" i="2"/>
  <c r="S310" i="2" s="1"/>
  <c r="R314" i="2"/>
  <c r="S314" i="2" s="1"/>
  <c r="R318" i="2"/>
  <c r="S318" i="2" s="1"/>
  <c r="R322" i="2"/>
  <c r="S322" i="2" s="1"/>
  <c r="R326" i="2"/>
  <c r="S326" i="2" s="1"/>
  <c r="R330" i="2"/>
  <c r="S330" i="2" s="1"/>
  <c r="R334" i="2"/>
  <c r="S334" i="2" s="1"/>
  <c r="R338" i="2"/>
  <c r="S338" i="2" s="1"/>
  <c r="R342" i="2"/>
  <c r="S342" i="2" s="1"/>
  <c r="R346" i="2"/>
  <c r="S346" i="2" s="1"/>
  <c r="R350" i="2"/>
  <c r="S350" i="2" s="1"/>
  <c r="R354" i="2"/>
  <c r="S354" i="2" s="1"/>
  <c r="R358" i="2"/>
  <c r="S358" i="2" s="1"/>
</calcChain>
</file>

<file path=xl/sharedStrings.xml><?xml version="1.0" encoding="utf-8"?>
<sst xmlns="http://schemas.openxmlformats.org/spreadsheetml/2006/main" count="2338" uniqueCount="360">
  <si>
    <t>Niv.</t>
  </si>
  <si>
    <t>Composant</t>
  </si>
  <si>
    <t xml:space="preserve">Désignation  </t>
  </si>
  <si>
    <t xml:space="preserve">Qte besoin  </t>
  </si>
  <si>
    <t xml:space="preserve">Qte manquante </t>
  </si>
  <si>
    <t>Qte disp.</t>
  </si>
  <si>
    <t xml:space="preserve">US  </t>
  </si>
  <si>
    <t xml:space="preserve">St Phy </t>
  </si>
  <si>
    <t>St Ctrl</t>
  </si>
  <si>
    <t xml:space="preserve">St Cde </t>
  </si>
  <si>
    <t>Alloue G</t>
  </si>
  <si>
    <t>Alloue D</t>
  </si>
  <si>
    <t>Sécu</t>
  </si>
  <si>
    <t>Del Ach</t>
  </si>
  <si>
    <t>Pol</t>
  </si>
  <si>
    <t>STATUT</t>
  </si>
  <si>
    <t>AC210926</t>
  </si>
  <si>
    <t>Lynx valve 1-1/2"tc x 1-1/2"tc</t>
  </si>
  <si>
    <t>UN</t>
  </si>
  <si>
    <t>LOT</t>
  </si>
  <si>
    <t>MANQUANT</t>
  </si>
  <si>
    <t>FMB118251</t>
  </si>
  <si>
    <t>FMB117271</t>
  </si>
  <si>
    <t>AX112667</t>
  </si>
  <si>
    <t>Thermowell id 3 mm (l135)</t>
  </si>
  <si>
    <t>FMB117494</t>
  </si>
  <si>
    <t>FMB124976</t>
  </si>
  <si>
    <t>FMB116448</t>
  </si>
  <si>
    <t>FMB122459</t>
  </si>
  <si>
    <t>FMB122497</t>
  </si>
  <si>
    <t>FMB122498</t>
  </si>
  <si>
    <t>FMB122462</t>
  </si>
  <si>
    <t>AX112870</t>
  </si>
  <si>
    <t>FMB115714</t>
  </si>
  <si>
    <t>FMB116548</t>
  </si>
  <si>
    <t>FMB113664</t>
  </si>
  <si>
    <t>FMB122039</t>
  </si>
  <si>
    <t>FMB122651</t>
  </si>
  <si>
    <t>FMB114989</t>
  </si>
  <si>
    <t>FMB122650</t>
  </si>
  <si>
    <t>FMB214695</t>
  </si>
  <si>
    <t>FMB115027</t>
  </si>
  <si>
    <t>FMB113667</t>
  </si>
  <si>
    <t>FMB124645</t>
  </si>
  <si>
    <t>FMB113669</t>
  </si>
  <si>
    <t>FMB119021</t>
  </si>
  <si>
    <t>FMB126665</t>
  </si>
  <si>
    <t>FMB113994</t>
  </si>
  <si>
    <t>FMB119503</t>
  </si>
  <si>
    <t>FMB115024</t>
  </si>
  <si>
    <t>FMB123003</t>
  </si>
  <si>
    <t>FMB115342</t>
  </si>
  <si>
    <t>FMB124513</t>
  </si>
  <si>
    <t>FMB115026</t>
  </si>
  <si>
    <t>FMB121407</t>
  </si>
  <si>
    <t>FMB119023</t>
  </si>
  <si>
    <t>FMB119024</t>
  </si>
  <si>
    <t>FMB113666</t>
  </si>
  <si>
    <t>FMB121170</t>
  </si>
  <si>
    <t>FMB500188</t>
  </si>
  <si>
    <t>FMB120717</t>
  </si>
  <si>
    <t>FXB124995</t>
  </si>
  <si>
    <t>FMB120158</t>
  </si>
  <si>
    <t>AX112871</t>
  </si>
  <si>
    <t>Thermowell id 3 mm (l325)</t>
  </si>
  <si>
    <t>FXB111703</t>
  </si>
  <si>
    <t>AX112957</t>
  </si>
  <si>
    <t>Bag port ph sensor</t>
  </si>
  <si>
    <t>FMB122235</t>
  </si>
  <si>
    <t>FMB122496</t>
  </si>
  <si>
    <t>FMB121613</t>
  </si>
  <si>
    <t>AX112963</t>
  </si>
  <si>
    <t>Pressure sensor 1/2 hb</t>
  </si>
  <si>
    <t>FMB119487</t>
  </si>
  <si>
    <t>AX113177</t>
  </si>
  <si>
    <t>Injected device with ph sensor</t>
  </si>
  <si>
    <t>BC109950-000</t>
  </si>
  <si>
    <t>Bag 3l _s71, 300µ, 1t</t>
  </si>
  <si>
    <t>CUS</t>
  </si>
  <si>
    <t>IU113351</t>
  </si>
  <si>
    <t>Instructions of use for inject</t>
  </si>
  <si>
    <t>PF114726</t>
  </si>
  <si>
    <t>Filter 5447307h1g-so</t>
  </si>
  <si>
    <t>PF210897</t>
  </si>
  <si>
    <t>Minisart® syringe filter 0.2µm</t>
  </si>
  <si>
    <t>PF212517</t>
  </si>
  <si>
    <t>Filter sartopore 2g-0.2µ-2000c</t>
  </si>
  <si>
    <t>FMB118026</t>
  </si>
  <si>
    <t>PM100635-002</t>
  </si>
  <si>
    <t>Pm bag 370l/400l (drum) s40-2</t>
  </si>
  <si>
    <t>FMB500253</t>
  </si>
  <si>
    <t>FMB120001</t>
  </si>
  <si>
    <t>FMB125967</t>
  </si>
  <si>
    <t>FMB114893</t>
  </si>
  <si>
    <t>FXB111420</t>
  </si>
  <si>
    <t>FMB117447</t>
  </si>
  <si>
    <t>FMB115214</t>
  </si>
  <si>
    <t>FMB118995</t>
  </si>
  <si>
    <t>FMB126668</t>
  </si>
  <si>
    <t>FMB116006</t>
  </si>
  <si>
    <t>PM112154-001</t>
  </si>
  <si>
    <t>Pm bag 1000l (drum) s40-1</t>
  </si>
  <si>
    <t>FMB113581</t>
  </si>
  <si>
    <t>FMB113685</t>
  </si>
  <si>
    <t>TC112344</t>
  </si>
  <si>
    <t>Impeller seat</t>
  </si>
  <si>
    <t>FMB116245</t>
  </si>
  <si>
    <t>FMB125389</t>
  </si>
  <si>
    <t>FMB116244</t>
  </si>
  <si>
    <t>FMB126542</t>
  </si>
  <si>
    <t>FMB114867</t>
  </si>
  <si>
    <t>FXB111568</t>
  </si>
  <si>
    <t>FMB113578</t>
  </si>
  <si>
    <t>FMB122502</t>
  </si>
  <si>
    <t>FMB500200</t>
  </si>
  <si>
    <t>FMB500541</t>
  </si>
  <si>
    <t>FMB116502</t>
  </si>
  <si>
    <t>FXB111129</t>
  </si>
  <si>
    <t>FMB124800</t>
  </si>
  <si>
    <t>FMB119930</t>
  </si>
  <si>
    <t>FMB117284</t>
  </si>
  <si>
    <t>FXB111079</t>
  </si>
  <si>
    <t>FMB117274</t>
  </si>
  <si>
    <t>FMB119992</t>
  </si>
  <si>
    <t>FMB114993</t>
  </si>
  <si>
    <t>FXB111565</t>
  </si>
  <si>
    <t>FMB114870</t>
  </si>
  <si>
    <t>FMB114895</t>
  </si>
  <si>
    <t>FMB114896</t>
  </si>
  <si>
    <t>FXB111421</t>
  </si>
  <si>
    <t>FMB500331</t>
  </si>
  <si>
    <t>FMB114110</t>
  </si>
  <si>
    <t>FMB500254</t>
  </si>
  <si>
    <t>FXB111108</t>
  </si>
  <si>
    <t>FXB111103</t>
  </si>
  <si>
    <t>FMB113580</t>
  </si>
  <si>
    <t>FMB126921</t>
  </si>
  <si>
    <t>FXB111567</t>
  </si>
  <si>
    <t>FXB111067</t>
  </si>
  <si>
    <t>FXB111101</t>
  </si>
  <si>
    <t>FXB111569</t>
  </si>
  <si>
    <t>FXB111131</t>
  </si>
  <si>
    <t>FMB114894</t>
  </si>
  <si>
    <t>FMB116618</t>
  </si>
  <si>
    <t>FMB500332</t>
  </si>
  <si>
    <t>FMB126058</t>
  </si>
  <si>
    <t>FXB111198</t>
  </si>
  <si>
    <t>FMB125589</t>
  </si>
  <si>
    <t>FMB125269</t>
  </si>
  <si>
    <t>FMB126844</t>
  </si>
  <si>
    <t>FMB117457</t>
  </si>
  <si>
    <t>FXB112949</t>
  </si>
  <si>
    <t>FMB500080</t>
  </si>
  <si>
    <t>FXB211300</t>
  </si>
  <si>
    <t>FMB500252</t>
  </si>
  <si>
    <t>FXB113094</t>
  </si>
  <si>
    <t>FMB500400</t>
  </si>
  <si>
    <t>FMB500610</t>
  </si>
  <si>
    <t>FMB119338</t>
  </si>
  <si>
    <t>FXB113137</t>
  </si>
  <si>
    <t>FMB115558</t>
  </si>
  <si>
    <t>TC112345</t>
  </si>
  <si>
    <t>Impeller ø4.95" (126mm) with s</t>
  </si>
  <si>
    <t>TC112855</t>
  </si>
  <si>
    <t>Impeller ø6.35" (161mm) mag mi</t>
  </si>
  <si>
    <t>TR110694</t>
  </si>
  <si>
    <t>Tri clamp 1-1/2" x 3/4"hb</t>
  </si>
  <si>
    <t>TR112405</t>
  </si>
  <si>
    <t>Gasket for tri-clamp 8"</t>
  </si>
  <si>
    <t>TR112742</t>
  </si>
  <si>
    <t>Triclamp gasket 4"</t>
  </si>
  <si>
    <t>TR211056</t>
  </si>
  <si>
    <t>Triclamp gasket 1-1/2"</t>
  </si>
  <si>
    <t>TR211109</t>
  </si>
  <si>
    <t>REF en F</t>
  </si>
  <si>
    <t>S D</t>
  </si>
  <si>
    <t>Ordre</t>
  </si>
  <si>
    <t>OF</t>
  </si>
  <si>
    <t>Réf.</t>
  </si>
  <si>
    <t xml:space="preserve">client  </t>
  </si>
  <si>
    <t>STD/CUS</t>
  </si>
  <si>
    <t>info log</t>
  </si>
  <si>
    <t>AR Ori</t>
  </si>
  <si>
    <t>dem client</t>
  </si>
  <si>
    <t>Message CBN</t>
  </si>
  <si>
    <t>Qté SA</t>
  </si>
  <si>
    <t>qté de N de OF</t>
  </si>
  <si>
    <t>Total tps MO OF</t>
  </si>
  <si>
    <t xml:space="preserve">Date Lancement OF </t>
  </si>
  <si>
    <t>Date AR</t>
  </si>
  <si>
    <t>STATUT AR</t>
  </si>
  <si>
    <t>theorique</t>
  </si>
  <si>
    <t>réel</t>
  </si>
  <si>
    <t>WOP</t>
  </si>
  <si>
    <t>A163605</t>
  </si>
  <si>
    <t>IMB116245-004</t>
  </si>
  <si>
    <t>SARTORIUS STEDIM JAPAN</t>
  </si>
  <si>
    <t>MIX MTO</t>
  </si>
  <si>
    <t>PE1/2</t>
  </si>
  <si>
    <t>(vide)</t>
  </si>
  <si>
    <t>A164645</t>
  </si>
  <si>
    <t>IMB125389-002</t>
  </si>
  <si>
    <t>NORBITEC GMBH</t>
  </si>
  <si>
    <t>na</t>
  </si>
  <si>
    <t>WOF</t>
  </si>
  <si>
    <t>A164657</t>
  </si>
  <si>
    <t>IMB118251-006</t>
  </si>
  <si>
    <t>A165438</t>
  </si>
  <si>
    <t>IMB116244-004</t>
  </si>
  <si>
    <t>SARTORIUS STEDIM (SHANGHAI) TR</t>
  </si>
  <si>
    <t>A167592</t>
  </si>
  <si>
    <t>IMB126542-001</t>
  </si>
  <si>
    <t>F. HOFFMANN - LA ROCHE AG</t>
  </si>
  <si>
    <t>RMO-PE1/2</t>
  </si>
  <si>
    <t>#N/A</t>
  </si>
  <si>
    <t>A166833</t>
  </si>
  <si>
    <t>A167616</t>
  </si>
  <si>
    <t>IXB111703-010</t>
  </si>
  <si>
    <t>KEDRION</t>
  </si>
  <si>
    <t>P3 / KD/PE1/2</t>
  </si>
  <si>
    <t>A168680</t>
  </si>
  <si>
    <t>IMB114893-007</t>
  </si>
  <si>
    <t>MIX MTS</t>
  </si>
  <si>
    <t>P3/ PE1/2</t>
  </si>
  <si>
    <t>A168767</t>
  </si>
  <si>
    <t>IMB118026-007</t>
  </si>
  <si>
    <t>P3 / PE1/2</t>
  </si>
  <si>
    <t>WOS</t>
  </si>
  <si>
    <t>SGAUB07</t>
  </si>
  <si>
    <t>IMB114870-006</t>
  </si>
  <si>
    <t>Retard sur objectif</t>
  </si>
  <si>
    <t>A167638</t>
  </si>
  <si>
    <t>IMB119992-002</t>
  </si>
  <si>
    <t>ELI LILLY</t>
  </si>
  <si>
    <t>N/A</t>
  </si>
  <si>
    <t>A169604</t>
  </si>
  <si>
    <t>FMB500677</t>
  </si>
  <si>
    <t>SYVA LABORATORIOS</t>
  </si>
  <si>
    <t>CTO</t>
  </si>
  <si>
    <t>Retarder</t>
  </si>
  <si>
    <t>IXB111568-008</t>
  </si>
  <si>
    <t>FUJIFILM DYOSYNTH BIOTECH.</t>
  </si>
  <si>
    <t>SARTORIUS STEDIM SINGAPORE PTE</t>
  </si>
  <si>
    <t>IMB114993-005</t>
  </si>
  <si>
    <t>ROCHE DIAGNOSTICS</t>
  </si>
  <si>
    <t>A165435</t>
  </si>
  <si>
    <t>IMB124645-002</t>
  </si>
  <si>
    <t>A166933</t>
  </si>
  <si>
    <t>IMB113669-008</t>
  </si>
  <si>
    <t>PATHEON BIOLOGICS BV</t>
  </si>
  <si>
    <t>P3 / SPO</t>
  </si>
  <si>
    <t>A169065</t>
  </si>
  <si>
    <t>A169559</t>
  </si>
  <si>
    <t>IMB120717-003</t>
  </si>
  <si>
    <t>IMB116448-003</t>
  </si>
  <si>
    <t>LABORATOIRES VIRBAC</t>
  </si>
  <si>
    <t>IMB119021-007</t>
  </si>
  <si>
    <t>SPO</t>
  </si>
  <si>
    <t>IXB111129-009</t>
  </si>
  <si>
    <t>PIRAMAL HEALTHCARE UK</t>
  </si>
  <si>
    <t>IMB114895-007</t>
  </si>
  <si>
    <t>BIOTEST</t>
  </si>
  <si>
    <t>FMB500416</t>
  </si>
  <si>
    <t>IMB118251-007</t>
  </si>
  <si>
    <t>FMB500359</t>
  </si>
  <si>
    <t>COOK PHARMICA</t>
  </si>
  <si>
    <t>A168006</t>
  </si>
  <si>
    <t>IMB113994-010</t>
  </si>
  <si>
    <t>RENTSCHLER BIOTECHNOLOGIE</t>
  </si>
  <si>
    <t>Avancer</t>
  </si>
  <si>
    <t>A168010</t>
  </si>
  <si>
    <t>IMB119503-006</t>
  </si>
  <si>
    <t>A168011</t>
  </si>
  <si>
    <t>IMB115024-006</t>
  </si>
  <si>
    <t>UCB PHARMA</t>
  </si>
  <si>
    <t>IMB123003-001</t>
  </si>
  <si>
    <t>IMB114989-005</t>
  </si>
  <si>
    <t>IMB115342-007</t>
  </si>
  <si>
    <t>SANOFI AVENTIS R &amp; D</t>
  </si>
  <si>
    <t>PE1 or PE2 accepted</t>
  </si>
  <si>
    <t>IMB119487-009</t>
  </si>
  <si>
    <t>P3 / KD/PE1o</t>
  </si>
  <si>
    <t>FMB500682</t>
  </si>
  <si>
    <t>SARTORIUS STEDIM ITALY S.p.A.</t>
  </si>
  <si>
    <t>FMB500678</t>
  </si>
  <si>
    <t>FMB500668</t>
  </si>
  <si>
    <t>A168765</t>
  </si>
  <si>
    <t>P3</t>
  </si>
  <si>
    <t>LONZA AG (WERK VISP)</t>
  </si>
  <si>
    <t>IMB126921-001</t>
  </si>
  <si>
    <t>A168007</t>
  </si>
  <si>
    <t>A169067</t>
  </si>
  <si>
    <t>IMB124513-003</t>
  </si>
  <si>
    <t>INSTITUT GEORGES LOPEZ IGL</t>
  </si>
  <si>
    <t>IMB122459-003</t>
  </si>
  <si>
    <t>IMB122496-003</t>
  </si>
  <si>
    <t>BAYER PHARMA AG</t>
  </si>
  <si>
    <t>IMB117447-005</t>
  </si>
  <si>
    <t>GLAXOSMITHKLINE ITALIE</t>
  </si>
  <si>
    <t>IMB122497-001</t>
  </si>
  <si>
    <t>IMB122498-001</t>
  </si>
  <si>
    <t>A169055</t>
  </si>
  <si>
    <t>IMB124976-002</t>
  </si>
  <si>
    <t>PE1o</t>
  </si>
  <si>
    <t>IXB111567-006</t>
  </si>
  <si>
    <t>IMB121613-004</t>
  </si>
  <si>
    <t>GLAXO SMITHKLINE</t>
  </si>
  <si>
    <t>RMO</t>
  </si>
  <si>
    <t>IMB115026-010</t>
  </si>
  <si>
    <t>PILOT</t>
  </si>
  <si>
    <t>IMB115214-004</t>
  </si>
  <si>
    <t>IMB113578-008</t>
  </si>
  <si>
    <t>GLAXOSMITHKLINE BIOLOGIC'S</t>
  </si>
  <si>
    <t>P3 / PE1o</t>
  </si>
  <si>
    <t>IMB214695-004</t>
  </si>
  <si>
    <t>PE1/2/SPO</t>
  </si>
  <si>
    <t>IMB116618-003</t>
  </si>
  <si>
    <t>A168743</t>
  </si>
  <si>
    <t>IXB111079-005</t>
  </si>
  <si>
    <t>LONZA BIOLOGICS</t>
  </si>
  <si>
    <t>A168751</t>
  </si>
  <si>
    <t>IXB111569-005</t>
  </si>
  <si>
    <t>A168758</t>
  </si>
  <si>
    <t>IMB119023-009</t>
  </si>
  <si>
    <t>A168756</t>
  </si>
  <si>
    <t>IMB119024-009</t>
  </si>
  <si>
    <t>IMB126058-002</t>
  </si>
  <si>
    <t>SARTORIUS STEDIM BIOTECH GmbH</t>
  </si>
  <si>
    <t>IMB118995-004</t>
  </si>
  <si>
    <t>IXB111198-004</t>
  </si>
  <si>
    <t>IMB125589-002</t>
  </si>
  <si>
    <t>IMB113667-011</t>
  </si>
  <si>
    <t>IMB113666-012</t>
  </si>
  <si>
    <t>0</t>
  </si>
  <si>
    <t>IMB113664-010</t>
  </si>
  <si>
    <t>IMB126844-001</t>
  </si>
  <si>
    <t>IMB117457-005</t>
  </si>
  <si>
    <t>IMB117274-004</t>
  </si>
  <si>
    <t>MERZ GROUP SERVICES</t>
  </si>
  <si>
    <t>WERTHENSTEIN CHEMIE</t>
  </si>
  <si>
    <t>IXB111067-007</t>
  </si>
  <si>
    <t>IMB124913-002</t>
  </si>
  <si>
    <t>IMB123485-001</t>
  </si>
  <si>
    <t>IMB124797-001</t>
  </si>
  <si>
    <t>BIO-PRODUCTS LABORATORY</t>
  </si>
  <si>
    <t>IMB113993-007</t>
  </si>
  <si>
    <t>IMB122462-002</t>
  </si>
  <si>
    <t>SARTORIUS STEDIM NORTH AMERICA</t>
  </si>
  <si>
    <t>IXB111080-006</t>
  </si>
  <si>
    <t>IMB117493-003</t>
  </si>
  <si>
    <t>SANOFI AVENTIS DEUTSCHLAND</t>
  </si>
  <si>
    <t>IMB122457-003</t>
  </si>
  <si>
    <t>IMB124801-001</t>
  </si>
  <si>
    <t>IXB124995-001</t>
  </si>
  <si>
    <t>Client Interne QUALITE Aubagne</t>
  </si>
  <si>
    <t>CUS MTO</t>
  </si>
  <si>
    <t>MACROGENICS</t>
  </si>
  <si>
    <t>IXB113094-007</t>
  </si>
  <si>
    <t>IXB113137-003</t>
  </si>
  <si>
    <t>INTERVET INTERNATIONAL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</si>
</sst>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</borders>
  <cellStyleXfs count="11">
    <xf numFmtId="0" fontId="0" fillId="0" borderId="0"/>
    <xf numFmtId="0" fontId="5" fillId="0" borderId="0">
      <alignment vertical="top"/>
    </xf>
    <xf numFmtId="44" fontId="5" fillId="0" borderId="0" applyFont="0" applyFill="0" applyBorder="0" applyAlignment="0" applyProtection="0">
      <alignment vertical="top"/>
    </xf>
    <xf numFmtId="43" fontId="6" fillId="0" borderId="0" applyFont="0" applyFill="0" applyBorder="0" applyAlignment="0" applyProtection="0"/>
    <xf numFmtId="43" fontId="5" fillId="0" borderId="0" applyFont="0" applyFill="0" applyBorder="0" applyAlignment="0" applyProtection="0">
      <alignment vertical="top"/>
    </xf>
    <xf numFmtId="0" fontId="7" fillId="0" borderId="0"/>
    <xf numFmtId="0" fontId="6" fillId="0" borderId="0"/>
    <xf numFmtId="0" fontId="5" fillId="0" borderId="0">
      <alignment vertical="top"/>
    </xf>
    <xf numFmtId="0" fontId="5" fillId="0" borderId="0">
      <alignment vertical="top"/>
    </xf>
    <xf numFmtId="9" fontId="5" fillId="0" borderId="0" applyFont="0" applyFill="0" applyBorder="0" applyAlignment="0" applyProtection="0">
      <alignment vertical="top"/>
    </xf>
    <xf numFmtId="9" fontId="5" fillId="0" borderId="0" applyFont="0" applyFill="0" applyBorder="0" applyAlignment="0" applyProtection="0">
      <alignment vertical="top"/>
    </xf>
  </cellStyleXfs>
  <cellXfs count="82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3" fontId="5" fillId="0" borderId="5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" fontId="5" fillId="0" borderId="6" xfId="0" applyNumberFormat="1" applyFont="1" applyBorder="1" applyAlignment="1">
      <alignment horizontal="center" vertical="center"/>
    </xf>
    <xf numFmtId="3" fontId="5" fillId="0" borderId="6" xfId="0" applyNumberFormat="1" applyFont="1" applyBorder="1" applyAlignment="1">
      <alignment horizontal="center" vertical="center"/>
    </xf>
    <xf numFmtId="1" fontId="5" fillId="0" borderId="6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ont="1" applyFill="1" applyBorder="1"/>
    <xf numFmtId="3" fontId="5" fillId="0" borderId="8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" fontId="5" fillId="0" borderId="9" xfId="0" applyNumberFormat="1" applyFont="1" applyBorder="1" applyAlignment="1">
      <alignment horizontal="center" vertical="center"/>
    </xf>
    <xf numFmtId="3" fontId="5" fillId="0" borderId="9" xfId="0" applyNumberFormat="1" applyFont="1" applyBorder="1" applyAlignment="1">
      <alignment horizontal="center" vertical="center"/>
    </xf>
    <xf numFmtId="1" fontId="5" fillId="0" borderId="9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5" fillId="0" borderId="0" xfId="1" applyNumberFormat="1" applyFont="1" applyAlignment="1">
      <alignment horizontal="center" vertical="center"/>
    </xf>
    <xf numFmtId="0" fontId="5" fillId="0" borderId="0" xfId="1" applyAlignment="1">
      <alignment horizontal="center" vertical="center"/>
    </xf>
    <xf numFmtId="4" fontId="5" fillId="0" borderId="0" xfId="1" applyNumberFormat="1" applyFont="1" applyAlignment="1">
      <alignment horizontal="center" vertical="center"/>
    </xf>
    <xf numFmtId="1" fontId="5" fillId="0" borderId="0" xfId="1" applyNumberFormat="1" applyFont="1" applyAlignment="1">
      <alignment horizontal="center" vertical="center"/>
    </xf>
    <xf numFmtId="0" fontId="0" fillId="0" borderId="0" xfId="0" applyBorder="1"/>
    <xf numFmtId="0" fontId="2" fillId="2" borderId="0" xfId="0" applyFont="1" applyFill="1" applyAlignment="1">
      <alignment horizontal="center" vertical="center"/>
    </xf>
    <xf numFmtId="0" fontId="4" fillId="2" borderId="1" xfId="8" applyFont="1" applyFill="1" applyBorder="1" applyAlignment="1">
      <alignment horizontal="center" vertical="center"/>
    </xf>
    <xf numFmtId="0" fontId="4" fillId="2" borderId="2" xfId="8" applyFont="1" applyFill="1" applyBorder="1" applyAlignment="1">
      <alignment horizontal="center" vertical="center"/>
    </xf>
    <xf numFmtId="1" fontId="4" fillId="2" borderId="2" xfId="8" applyNumberFormat="1" applyFont="1" applyFill="1" applyBorder="1" applyAlignment="1">
      <alignment horizontal="center" vertical="center"/>
    </xf>
    <xf numFmtId="164" fontId="4" fillId="2" borderId="2" xfId="8" applyNumberFormat="1" applyFont="1" applyFill="1" applyBorder="1" applyAlignment="1">
      <alignment horizontal="center" vertical="center"/>
    </xf>
    <xf numFmtId="14" fontId="4" fillId="2" borderId="2" xfId="8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4" fillId="2" borderId="11" xfId="8" applyNumberFormat="1" applyFont="1" applyFill="1" applyBorder="1" applyAlignment="1">
      <alignment horizontal="center" vertical="center"/>
    </xf>
    <xf numFmtId="0" fontId="4" fillId="2" borderId="3" xfId="8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12" xfId="8" applyFill="1" applyBorder="1" applyAlignment="1">
      <alignment horizontal="left" vertical="top"/>
    </xf>
    <xf numFmtId="14" fontId="5" fillId="0" borderId="12" xfId="8" applyNumberFormat="1" applyFill="1" applyBorder="1" applyAlignment="1">
      <alignment horizontal="left" vertical="top"/>
    </xf>
    <xf numFmtId="164" fontId="5" fillId="0" borderId="12" xfId="8" applyNumberFormat="1" applyFill="1" applyBorder="1" applyAlignment="1">
      <alignment horizontal="left" vertical="top"/>
    </xf>
    <xf numFmtId="164" fontId="5" fillId="0" borderId="13" xfId="8" applyNumberFormat="1" applyFill="1" applyBorder="1" applyAlignment="1">
      <alignment horizontal="left" vertical="top"/>
    </xf>
    <xf numFmtId="164" fontId="5" fillId="0" borderId="14" xfId="8" applyNumberFormat="1" applyFill="1" applyBorder="1" applyAlignment="1">
      <alignment horizontal="left" vertical="top"/>
    </xf>
    <xf numFmtId="14" fontId="0" fillId="0" borderId="15" xfId="0" applyNumberFormat="1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5" xfId="0" applyNumberFormat="1" applyFont="1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6" xfId="0" applyNumberForma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6" xfId="0" applyNumberFormat="1" applyFon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5" fillId="0" borderId="17" xfId="8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5" fillId="0" borderId="12" xfId="8" applyBorder="1" applyAlignment="1">
      <alignment horizontal="left" vertical="top"/>
    </xf>
    <xf numFmtId="14" fontId="5" fillId="0" borderId="12" xfId="8" applyNumberFormat="1" applyBorder="1" applyAlignment="1">
      <alignment horizontal="left" vertical="top"/>
    </xf>
    <xf numFmtId="164" fontId="5" fillId="0" borderId="12" xfId="8" applyNumberFormat="1" applyBorder="1" applyAlignment="1">
      <alignment horizontal="left" vertical="top"/>
    </xf>
    <xf numFmtId="164" fontId="5" fillId="0" borderId="13" xfId="8" applyNumberFormat="1" applyBorder="1" applyAlignment="1">
      <alignment horizontal="left" vertical="top"/>
    </xf>
    <xf numFmtId="164" fontId="5" fillId="0" borderId="14" xfId="8" applyNumberFormat="1" applyBorder="1" applyAlignment="1">
      <alignment horizontal="left" vertical="top"/>
    </xf>
    <xf numFmtId="0" fontId="5" fillId="0" borderId="17" xfId="8" applyBorder="1" applyAlignment="1">
      <alignment horizontal="left" vertical="top"/>
    </xf>
    <xf numFmtId="14" fontId="5" fillId="0" borderId="17" xfId="8" applyNumberFormat="1" applyFill="1" applyBorder="1" applyAlignment="1">
      <alignment horizontal="left" vertical="top"/>
    </xf>
    <xf numFmtId="14" fontId="5" fillId="0" borderId="17" xfId="8" applyNumberFormat="1" applyBorder="1" applyAlignment="1">
      <alignment horizontal="left" vertical="top"/>
    </xf>
    <xf numFmtId="14" fontId="0" fillId="0" borderId="6" xfId="0" applyNumberFormat="1" applyFont="1" applyFill="1" applyBorder="1" applyAlignment="1">
      <alignment horizontal="center" vertical="center"/>
    </xf>
    <xf numFmtId="0" fontId="0" fillId="0" borderId="7" xfId="0" applyNumberFormat="1" applyFill="1" applyBorder="1" applyAlignment="1">
      <alignment horizontal="center" vertical="center"/>
    </xf>
    <xf numFmtId="0" fontId="5" fillId="0" borderId="18" xfId="8" applyBorder="1" applyAlignment="1">
      <alignment horizontal="left" vertical="top"/>
    </xf>
    <xf numFmtId="14" fontId="5" fillId="0" borderId="18" xfId="8" applyNumberFormat="1" applyBorder="1" applyAlignment="1">
      <alignment horizontal="left" vertical="top"/>
    </xf>
    <xf numFmtId="0" fontId="0" fillId="0" borderId="1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1" fontId="0" fillId="0" borderId="12" xfId="0" applyNumberFormat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4" fontId="0" fillId="0" borderId="14" xfId="0" applyNumberFormat="1" applyFill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4" fontId="0" fillId="0" borderId="12" xfId="0" applyNumberFormat="1" applyFill="1" applyBorder="1" applyAlignment="1">
      <alignment horizontal="center" vertical="center"/>
    </xf>
    <xf numFmtId="21" fontId="0" fillId="0" borderId="12" xfId="0" applyNumberFormat="1" applyFill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1">
    <cellStyle name="Euro" xfId="2"/>
    <cellStyle name="Milliers 2" xfId="3"/>
    <cellStyle name="Milliers 3" xfId="4"/>
    <cellStyle name="Normal" xfId="0" builtinId="0"/>
    <cellStyle name="Normal 2" xfId="1"/>
    <cellStyle name="Normal 3" xfId="5"/>
    <cellStyle name="Normal 4" xfId="6"/>
    <cellStyle name="Normal 5" xfId="7"/>
    <cellStyle name="Normal 6" xfId="8"/>
    <cellStyle name="Pourcentage 2" xfId="9"/>
    <cellStyle name="Pourcentage 3" xfId="10"/>
  </cellStyles>
  <dxfs count="6">
    <dxf>
      <font>
        <color rgb="FF9C0006"/>
      </font>
      <fill>
        <patternFill>
          <bgColor rgb="FFFFC000"/>
        </patternFill>
      </fill>
    </dxf>
    <dxf>
      <fill>
        <patternFill>
          <bgColor rgb="FF66FF9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1885950</xdr:colOff>
          <xdr:row>24</xdr:row>
          <xdr:rowOff>161925</xdr:rowOff>
        </xdr:from>
        <xdr:to>
          <xdr:col>5</xdr:col>
          <xdr:colOff>304800</xdr:colOff>
          <xdr:row>28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1895475</xdr:colOff>
          <xdr:row>30</xdr:row>
          <xdr:rowOff>28575</xdr:rowOff>
        </xdr:from>
        <xdr:to>
          <xdr:col>5</xdr:col>
          <xdr:colOff>190500</xdr:colOff>
          <xdr:row>34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25</xdr:row>
          <xdr:rowOff>9525</xdr:rowOff>
        </xdr:from>
        <xdr:to>
          <xdr:col>12</xdr:col>
          <xdr:colOff>238125</xdr:colOff>
          <xdr:row>29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RUPTURE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17</xdr:row>
          <xdr:rowOff>76200</xdr:rowOff>
        </xdr:from>
        <xdr:to>
          <xdr:col>10</xdr:col>
          <xdr:colOff>1123950</xdr:colOff>
          <xdr:row>19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13</xdr:row>
          <xdr:rowOff>104775</xdr:rowOff>
        </xdr:from>
        <xdr:to>
          <xdr:col>10</xdr:col>
          <xdr:colOff>1104900</xdr:colOff>
          <xdr:row>17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OF DISPO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685800</xdr:colOff>
          <xdr:row>20</xdr:row>
          <xdr:rowOff>47625</xdr:rowOff>
        </xdr:from>
        <xdr:to>
          <xdr:col>10</xdr:col>
          <xdr:colOff>1152525</xdr:colOff>
          <xdr:row>22</xdr:row>
          <xdr:rowOff>104775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DATE 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IFICATION%20ANOMAL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X"/>
      <sheetName val="CALCUL BESOINS COMPOSANTS"/>
      <sheetName val="NOMENCLATURE"/>
      <sheetName val="RUPTURE COMPOSANT"/>
      <sheetName val="ADONIX"/>
      <sheetName val="TCD ADONIX"/>
      <sheetName val="SIMULATEUR"/>
    </sheetNames>
    <definedNames>
      <definedName name="Bouton1_Cliquer"/>
      <definedName name="MATRIX_Bouton2_Cliquer"/>
      <definedName name="MATRIX_Bouton3_Cliquer"/>
      <definedName name="RUPTURECOMPOSANT_Bouton1_Cliquer"/>
      <definedName name="RUPTURECOMPOSANT_Bouton2_Cliquer"/>
      <definedName name="RUPTURECOMPOSANT_Bouton3_Cliquer"/>
    </defined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DY42"/>
  <sheetViews>
    <sheetView workbookViewId="0">
      <selection activeCell="F21" sqref="F21:R21"/>
    </sheetView>
  </sheetViews>
  <sheetFormatPr baseColWidth="10" defaultRowHeight="15" x14ac:dyDescent="0.25"/>
  <cols>
    <col min="1" max="1" width="7.28515625" customWidth="1"/>
    <col min="2" max="2" width="14.5703125" customWidth="1"/>
    <col min="3" max="3" width="30.140625" customWidth="1"/>
    <col min="4" max="4" width="12.5703125" customWidth="1"/>
    <col min="5" max="5" width="15.5703125" customWidth="1"/>
    <col min="6" max="6" width="9" customWidth="1"/>
    <col min="7" max="7" width="4.7109375" customWidth="1"/>
    <col min="8" max="9" width="8.140625" customWidth="1"/>
    <col min="10" max="10" width="9.140625" customWidth="1"/>
    <col min="11" max="11" width="8.85546875" customWidth="1"/>
    <col min="12" max="12" width="8.7109375" customWidth="1"/>
    <col min="13" max="13" width="5.5703125" customWidth="1"/>
    <col min="14" max="14" width="8" customWidth="1"/>
    <col min="15" max="15" width="4.42578125" customWidth="1"/>
    <col min="16" max="16" width="12.85546875" customWidth="1"/>
  </cols>
  <sheetData>
    <row r="1" spans="1:129" ht="15.7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4" t="s">
        <v>15</v>
      </c>
    </row>
    <row r="2" spans="1:129" x14ac:dyDescent="0.25">
      <c r="A2" s="5">
        <v>1</v>
      </c>
      <c r="B2" s="6" t="s">
        <v>16</v>
      </c>
      <c r="C2" s="6" t="s">
        <v>17</v>
      </c>
      <c r="D2" s="7">
        <v>27</v>
      </c>
      <c r="E2" s="7">
        <v>27</v>
      </c>
      <c r="F2" s="7">
        <v>0</v>
      </c>
      <c r="G2" s="6" t="s">
        <v>18</v>
      </c>
      <c r="H2" s="7">
        <v>0</v>
      </c>
      <c r="I2" s="7">
        <v>194</v>
      </c>
      <c r="J2" s="7">
        <v>200</v>
      </c>
      <c r="K2" s="7">
        <v>0</v>
      </c>
      <c r="L2" s="7">
        <v>0</v>
      </c>
      <c r="M2" s="8">
        <v>35</v>
      </c>
      <c r="N2" s="9">
        <v>23</v>
      </c>
      <c r="O2" s="10" t="s">
        <v>19</v>
      </c>
      <c r="P2" s="11" t="s">
        <v>20</v>
      </c>
      <c r="Q2" t="s">
        <v>21</v>
      </c>
      <c r="R2" t="s">
        <v>21</v>
      </c>
      <c r="S2" t="s">
        <v>22</v>
      </c>
    </row>
    <row r="3" spans="1:129" x14ac:dyDescent="0.25">
      <c r="A3" s="5">
        <v>1</v>
      </c>
      <c r="B3" s="6" t="s">
        <v>23</v>
      </c>
      <c r="C3" s="6" t="s">
        <v>24</v>
      </c>
      <c r="D3" s="7">
        <v>343</v>
      </c>
      <c r="E3" s="7">
        <v>91</v>
      </c>
      <c r="F3" s="7">
        <v>252</v>
      </c>
      <c r="G3" s="6" t="s">
        <v>18</v>
      </c>
      <c r="H3" s="7">
        <v>260</v>
      </c>
      <c r="I3" s="7">
        <v>0</v>
      </c>
      <c r="J3" s="7">
        <v>600</v>
      </c>
      <c r="K3" s="7">
        <v>8</v>
      </c>
      <c r="L3" s="7">
        <v>0</v>
      </c>
      <c r="M3" s="8">
        <v>44</v>
      </c>
      <c r="N3" s="9">
        <v>40</v>
      </c>
      <c r="O3" s="10" t="s">
        <v>19</v>
      </c>
      <c r="P3" s="11" t="s">
        <v>20</v>
      </c>
      <c r="Q3" t="s">
        <v>25</v>
      </c>
      <c r="R3" t="s">
        <v>26</v>
      </c>
      <c r="S3" t="s">
        <v>27</v>
      </c>
      <c r="T3" t="s">
        <v>28</v>
      </c>
      <c r="U3" t="s">
        <v>29</v>
      </c>
      <c r="V3" t="s">
        <v>30</v>
      </c>
      <c r="W3" t="s">
        <v>31</v>
      </c>
    </row>
    <row r="4" spans="1:129" x14ac:dyDescent="0.25">
      <c r="A4" s="5">
        <v>1</v>
      </c>
      <c r="B4" s="6" t="s">
        <v>32</v>
      </c>
      <c r="C4" s="6" t="s">
        <v>24</v>
      </c>
      <c r="D4" s="7">
        <v>1242</v>
      </c>
      <c r="E4" s="7">
        <v>473</v>
      </c>
      <c r="F4" s="7">
        <v>769</v>
      </c>
      <c r="G4" s="6" t="s">
        <v>18</v>
      </c>
      <c r="H4" s="7">
        <v>903</v>
      </c>
      <c r="I4" s="7">
        <v>0</v>
      </c>
      <c r="J4" s="7">
        <v>5600</v>
      </c>
      <c r="K4" s="7">
        <v>134</v>
      </c>
      <c r="L4" s="7">
        <v>0</v>
      </c>
      <c r="M4" s="8">
        <v>1000</v>
      </c>
      <c r="N4" s="9">
        <v>40</v>
      </c>
      <c r="O4" s="10" t="s">
        <v>19</v>
      </c>
      <c r="P4" s="11" t="s">
        <v>20</v>
      </c>
      <c r="Q4" t="s">
        <v>33</v>
      </c>
      <c r="R4" t="s">
        <v>34</v>
      </c>
      <c r="S4" t="s">
        <v>35</v>
      </c>
      <c r="T4" t="s">
        <v>36</v>
      </c>
      <c r="U4" t="s">
        <v>37</v>
      </c>
      <c r="V4" t="s">
        <v>38</v>
      </c>
      <c r="W4" t="s">
        <v>39</v>
      </c>
      <c r="X4" t="s">
        <v>40</v>
      </c>
      <c r="Y4" t="s">
        <v>41</v>
      </c>
      <c r="Z4" t="s">
        <v>42</v>
      </c>
      <c r="AA4" t="s">
        <v>43</v>
      </c>
      <c r="AB4" t="s">
        <v>44</v>
      </c>
      <c r="AC4" t="s">
        <v>45</v>
      </c>
      <c r="AD4" t="s">
        <v>46</v>
      </c>
      <c r="AE4" t="s">
        <v>47</v>
      </c>
      <c r="AF4" t="s">
        <v>48</v>
      </c>
      <c r="AG4" t="s">
        <v>49</v>
      </c>
      <c r="AH4" t="s">
        <v>50</v>
      </c>
      <c r="AI4" t="s">
        <v>51</v>
      </c>
      <c r="AJ4" t="s">
        <v>52</v>
      </c>
      <c r="AK4" t="s">
        <v>53</v>
      </c>
      <c r="AL4" t="s">
        <v>54</v>
      </c>
      <c r="AM4" t="s">
        <v>55</v>
      </c>
      <c r="AN4" t="s">
        <v>56</v>
      </c>
      <c r="AO4" t="s">
        <v>57</v>
      </c>
      <c r="AP4" t="s">
        <v>58</v>
      </c>
      <c r="AQ4" t="s">
        <v>59</v>
      </c>
      <c r="AR4" t="s">
        <v>60</v>
      </c>
      <c r="AS4" t="s">
        <v>61</v>
      </c>
      <c r="AT4" t="s">
        <v>62</v>
      </c>
    </row>
    <row r="5" spans="1:129" x14ac:dyDescent="0.25">
      <c r="A5" s="5">
        <v>1</v>
      </c>
      <c r="B5" s="6" t="s">
        <v>63</v>
      </c>
      <c r="C5" s="6" t="s">
        <v>64</v>
      </c>
      <c r="D5" s="7">
        <v>1700</v>
      </c>
      <c r="E5" s="7">
        <v>1184</v>
      </c>
      <c r="F5" s="7">
        <v>516</v>
      </c>
      <c r="G5" s="6" t="s">
        <v>18</v>
      </c>
      <c r="H5" s="7">
        <v>676</v>
      </c>
      <c r="I5" s="7">
        <v>0</v>
      </c>
      <c r="J5" s="7">
        <v>200</v>
      </c>
      <c r="K5" s="7">
        <v>160</v>
      </c>
      <c r="L5" s="7">
        <v>0</v>
      </c>
      <c r="M5" s="8">
        <v>151</v>
      </c>
      <c r="N5" s="9">
        <v>40</v>
      </c>
      <c r="O5" s="10" t="s">
        <v>19</v>
      </c>
      <c r="P5" s="11" t="s">
        <v>20</v>
      </c>
      <c r="Q5" t="s">
        <v>65</v>
      </c>
    </row>
    <row r="6" spans="1:129" x14ac:dyDescent="0.25">
      <c r="A6" s="5">
        <v>1</v>
      </c>
      <c r="B6" s="6" t="s">
        <v>66</v>
      </c>
      <c r="C6" s="6" t="s">
        <v>67</v>
      </c>
      <c r="D6" s="7">
        <v>829</v>
      </c>
      <c r="E6" s="7">
        <v>82</v>
      </c>
      <c r="F6" s="7">
        <v>747</v>
      </c>
      <c r="G6" s="6" t="s">
        <v>18</v>
      </c>
      <c r="H6" s="7">
        <v>759</v>
      </c>
      <c r="I6" s="7">
        <v>0</v>
      </c>
      <c r="J6" s="7">
        <v>1200</v>
      </c>
      <c r="K6" s="7">
        <v>12</v>
      </c>
      <c r="L6" s="7">
        <v>0</v>
      </c>
      <c r="M6" s="8">
        <v>259</v>
      </c>
      <c r="N6" s="9">
        <v>56</v>
      </c>
      <c r="O6" s="10" t="s">
        <v>19</v>
      </c>
      <c r="P6" s="11" t="s">
        <v>20</v>
      </c>
      <c r="Q6" t="s">
        <v>35</v>
      </c>
      <c r="R6" t="s">
        <v>40</v>
      </c>
      <c r="S6" t="s">
        <v>41</v>
      </c>
      <c r="T6" t="s">
        <v>68</v>
      </c>
      <c r="U6" t="s">
        <v>42</v>
      </c>
      <c r="V6" t="s">
        <v>43</v>
      </c>
      <c r="W6" t="s">
        <v>44</v>
      </c>
      <c r="X6" t="s">
        <v>47</v>
      </c>
      <c r="Y6" t="s">
        <v>48</v>
      </c>
      <c r="Z6" t="s">
        <v>49</v>
      </c>
      <c r="AA6" t="s">
        <v>50</v>
      </c>
      <c r="AB6" t="s">
        <v>51</v>
      </c>
      <c r="AC6" t="s">
        <v>52</v>
      </c>
      <c r="AD6" t="s">
        <v>28</v>
      </c>
      <c r="AE6" t="s">
        <v>69</v>
      </c>
      <c r="AF6" t="s">
        <v>29</v>
      </c>
      <c r="AG6" t="s">
        <v>30</v>
      </c>
      <c r="AH6" t="s">
        <v>70</v>
      </c>
      <c r="AI6" t="s">
        <v>53</v>
      </c>
      <c r="AJ6" t="s">
        <v>54</v>
      </c>
      <c r="AK6" t="s">
        <v>57</v>
      </c>
      <c r="AL6" t="s">
        <v>58</v>
      </c>
      <c r="AM6" t="s">
        <v>31</v>
      </c>
    </row>
    <row r="7" spans="1:129" x14ac:dyDescent="0.25">
      <c r="A7" s="5">
        <v>1</v>
      </c>
      <c r="B7" s="6" t="s">
        <v>71</v>
      </c>
      <c r="C7" s="6" t="s">
        <v>72</v>
      </c>
      <c r="D7" s="7">
        <v>816</v>
      </c>
      <c r="E7" s="7">
        <v>19</v>
      </c>
      <c r="F7" s="7">
        <v>797</v>
      </c>
      <c r="G7" s="6" t="s">
        <v>18</v>
      </c>
      <c r="H7" s="7">
        <v>797</v>
      </c>
      <c r="I7" s="7">
        <v>0</v>
      </c>
      <c r="J7" s="7">
        <v>1600</v>
      </c>
      <c r="K7" s="7">
        <v>0</v>
      </c>
      <c r="L7" s="7">
        <v>0</v>
      </c>
      <c r="M7" s="8">
        <v>233</v>
      </c>
      <c r="N7" s="9">
        <v>50</v>
      </c>
      <c r="O7" s="10" t="s">
        <v>19</v>
      </c>
      <c r="P7" s="11" t="s">
        <v>20</v>
      </c>
      <c r="Q7" t="s">
        <v>35</v>
      </c>
      <c r="R7" t="s">
        <v>42</v>
      </c>
      <c r="S7" t="s">
        <v>44</v>
      </c>
      <c r="T7" t="s">
        <v>45</v>
      </c>
      <c r="U7" t="s">
        <v>51</v>
      </c>
      <c r="V7" t="s">
        <v>73</v>
      </c>
      <c r="W7" t="s">
        <v>55</v>
      </c>
      <c r="X7" t="s">
        <v>56</v>
      </c>
      <c r="Y7" t="s">
        <v>57</v>
      </c>
    </row>
    <row r="8" spans="1:129" x14ac:dyDescent="0.25">
      <c r="A8" s="5">
        <v>1</v>
      </c>
      <c r="B8" s="6" t="s">
        <v>74</v>
      </c>
      <c r="C8" s="6" t="s">
        <v>75</v>
      </c>
      <c r="D8" s="7">
        <v>829</v>
      </c>
      <c r="E8" s="7">
        <v>760</v>
      </c>
      <c r="F8" s="7">
        <v>69</v>
      </c>
      <c r="G8" s="6" t="s">
        <v>18</v>
      </c>
      <c r="H8" s="7">
        <v>81</v>
      </c>
      <c r="I8" s="7">
        <v>0</v>
      </c>
      <c r="J8" s="7">
        <v>4800</v>
      </c>
      <c r="K8" s="7">
        <v>12</v>
      </c>
      <c r="L8" s="7">
        <v>0</v>
      </c>
      <c r="M8" s="8">
        <v>218</v>
      </c>
      <c r="N8" s="9">
        <v>65</v>
      </c>
      <c r="O8" s="10" t="s">
        <v>19</v>
      </c>
      <c r="P8" s="11" t="s">
        <v>20</v>
      </c>
      <c r="Q8" t="s">
        <v>35</v>
      </c>
      <c r="R8" t="s">
        <v>40</v>
      </c>
      <c r="S8" t="s">
        <v>41</v>
      </c>
      <c r="T8" t="s">
        <v>68</v>
      </c>
      <c r="U8" t="s">
        <v>42</v>
      </c>
      <c r="V8" t="s">
        <v>43</v>
      </c>
      <c r="W8" t="s">
        <v>44</v>
      </c>
      <c r="X8" t="s">
        <v>47</v>
      </c>
      <c r="Y8" t="s">
        <v>48</v>
      </c>
      <c r="Z8" t="s">
        <v>49</v>
      </c>
      <c r="AA8" t="s">
        <v>50</v>
      </c>
      <c r="AB8" t="s">
        <v>51</v>
      </c>
      <c r="AC8" t="s">
        <v>52</v>
      </c>
      <c r="AD8" t="s">
        <v>28</v>
      </c>
      <c r="AE8" t="s">
        <v>69</v>
      </c>
      <c r="AF8" t="s">
        <v>29</v>
      </c>
      <c r="AG8" t="s">
        <v>30</v>
      </c>
      <c r="AH8" t="s">
        <v>70</v>
      </c>
      <c r="AI8" t="s">
        <v>53</v>
      </c>
      <c r="AJ8" t="s">
        <v>54</v>
      </c>
      <c r="AK8" t="s">
        <v>57</v>
      </c>
      <c r="AL8" t="s">
        <v>58</v>
      </c>
      <c r="AM8" t="s">
        <v>31</v>
      </c>
    </row>
    <row r="9" spans="1:129" x14ac:dyDescent="0.25">
      <c r="A9" s="5">
        <v>1</v>
      </c>
      <c r="B9" s="6" t="s">
        <v>76</v>
      </c>
      <c r="C9" s="6" t="s">
        <v>77</v>
      </c>
      <c r="D9" s="7">
        <v>10</v>
      </c>
      <c r="E9" s="7">
        <v>10</v>
      </c>
      <c r="F9" s="7">
        <v>0</v>
      </c>
      <c r="G9" s="6" t="s">
        <v>18</v>
      </c>
      <c r="H9" s="7">
        <v>0</v>
      </c>
      <c r="I9" s="7">
        <v>0</v>
      </c>
      <c r="J9" s="7">
        <v>200</v>
      </c>
      <c r="K9" s="7">
        <v>0</v>
      </c>
      <c r="L9" s="7">
        <v>0</v>
      </c>
      <c r="M9" s="8">
        <v>0</v>
      </c>
      <c r="N9" s="9">
        <v>0</v>
      </c>
      <c r="O9" s="10" t="s">
        <v>78</v>
      </c>
      <c r="P9" s="11" t="s">
        <v>20</v>
      </c>
    </row>
    <row r="10" spans="1:129" x14ac:dyDescent="0.25">
      <c r="A10" s="5">
        <v>1</v>
      </c>
      <c r="B10" s="6" t="s">
        <v>79</v>
      </c>
      <c r="C10" s="6" t="s">
        <v>80</v>
      </c>
      <c r="D10" s="7">
        <v>740</v>
      </c>
      <c r="E10" s="7">
        <v>190</v>
      </c>
      <c r="F10" s="7">
        <v>550</v>
      </c>
      <c r="G10" s="6" t="s">
        <v>18</v>
      </c>
      <c r="H10" s="7">
        <v>562</v>
      </c>
      <c r="I10" s="7">
        <v>0</v>
      </c>
      <c r="J10" s="7">
        <v>2100</v>
      </c>
      <c r="K10" s="7">
        <v>12</v>
      </c>
      <c r="L10" s="7">
        <v>0</v>
      </c>
      <c r="M10" s="8">
        <v>186</v>
      </c>
      <c r="N10" s="9">
        <v>0</v>
      </c>
      <c r="O10" s="10" t="s">
        <v>19</v>
      </c>
      <c r="P10" s="11" t="s">
        <v>20</v>
      </c>
      <c r="Q10" t="s">
        <v>35</v>
      </c>
      <c r="R10" t="s">
        <v>36</v>
      </c>
      <c r="S10" t="s">
        <v>37</v>
      </c>
      <c r="T10" t="s">
        <v>39</v>
      </c>
      <c r="U10" t="s">
        <v>40</v>
      </c>
      <c r="V10" t="s">
        <v>41</v>
      </c>
      <c r="W10" t="s">
        <v>68</v>
      </c>
      <c r="X10" t="s">
        <v>42</v>
      </c>
      <c r="Y10" t="s">
        <v>43</v>
      </c>
      <c r="Z10" t="s">
        <v>44</v>
      </c>
      <c r="AA10" t="s">
        <v>47</v>
      </c>
      <c r="AB10" t="s">
        <v>48</v>
      </c>
      <c r="AC10" t="s">
        <v>49</v>
      </c>
      <c r="AD10" t="s">
        <v>50</v>
      </c>
      <c r="AE10" t="s">
        <v>51</v>
      </c>
      <c r="AF10" t="s">
        <v>52</v>
      </c>
      <c r="AG10" t="s">
        <v>28</v>
      </c>
      <c r="AH10" t="s">
        <v>69</v>
      </c>
      <c r="AI10" t="s">
        <v>29</v>
      </c>
      <c r="AJ10" t="s">
        <v>30</v>
      </c>
      <c r="AK10" t="s">
        <v>70</v>
      </c>
      <c r="AL10" t="s">
        <v>53</v>
      </c>
      <c r="AM10" t="s">
        <v>54</v>
      </c>
      <c r="AN10" t="s">
        <v>57</v>
      </c>
      <c r="AO10" t="s">
        <v>58</v>
      </c>
      <c r="AP10" t="s">
        <v>31</v>
      </c>
    </row>
    <row r="11" spans="1:129" x14ac:dyDescent="0.25">
      <c r="A11" s="5">
        <v>1</v>
      </c>
      <c r="B11" s="6" t="s">
        <v>81</v>
      </c>
      <c r="C11" s="6" t="s">
        <v>82</v>
      </c>
      <c r="D11" s="7">
        <v>90</v>
      </c>
      <c r="E11" s="7">
        <v>28</v>
      </c>
      <c r="F11" s="7">
        <v>62</v>
      </c>
      <c r="G11" s="6" t="s">
        <v>18</v>
      </c>
      <c r="H11" s="7">
        <v>62</v>
      </c>
      <c r="I11" s="7">
        <v>0</v>
      </c>
      <c r="J11" s="7">
        <v>195</v>
      </c>
      <c r="K11" s="7">
        <v>0</v>
      </c>
      <c r="L11" s="7">
        <v>0</v>
      </c>
      <c r="M11" s="8">
        <v>2</v>
      </c>
      <c r="N11" s="9">
        <v>15</v>
      </c>
      <c r="O11" s="10" t="s">
        <v>19</v>
      </c>
      <c r="P11" s="11" t="s">
        <v>20</v>
      </c>
      <c r="Q11" t="s">
        <v>73</v>
      </c>
    </row>
    <row r="12" spans="1:129" x14ac:dyDescent="0.25">
      <c r="A12" s="5">
        <v>1</v>
      </c>
      <c r="B12" s="6" t="s">
        <v>83</v>
      </c>
      <c r="C12" s="6" t="s">
        <v>84</v>
      </c>
      <c r="D12" s="7">
        <v>829</v>
      </c>
      <c r="E12" s="7">
        <v>123</v>
      </c>
      <c r="F12" s="7">
        <v>706</v>
      </c>
      <c r="G12" s="6" t="s">
        <v>18</v>
      </c>
      <c r="H12" s="7">
        <v>708</v>
      </c>
      <c r="I12" s="7">
        <v>0</v>
      </c>
      <c r="J12" s="7">
        <v>2500</v>
      </c>
      <c r="K12" s="7">
        <v>2</v>
      </c>
      <c r="L12" s="7">
        <v>0</v>
      </c>
      <c r="M12" s="8">
        <v>212</v>
      </c>
      <c r="N12" s="9">
        <v>15</v>
      </c>
      <c r="O12" s="10" t="s">
        <v>19</v>
      </c>
      <c r="P12" s="11" t="s">
        <v>20</v>
      </c>
      <c r="Q12" t="s">
        <v>35</v>
      </c>
      <c r="R12" t="s">
        <v>40</v>
      </c>
      <c r="S12" t="s">
        <v>41</v>
      </c>
      <c r="T12" t="s">
        <v>68</v>
      </c>
      <c r="U12" t="s">
        <v>42</v>
      </c>
      <c r="V12" t="s">
        <v>43</v>
      </c>
      <c r="W12" t="s">
        <v>44</v>
      </c>
      <c r="X12" t="s">
        <v>47</v>
      </c>
      <c r="Y12" t="s">
        <v>48</v>
      </c>
      <c r="Z12" t="s">
        <v>49</v>
      </c>
      <c r="AA12" t="s">
        <v>50</v>
      </c>
      <c r="AB12" t="s">
        <v>51</v>
      </c>
      <c r="AC12" t="s">
        <v>52</v>
      </c>
      <c r="AD12" t="s">
        <v>28</v>
      </c>
      <c r="AE12" t="s">
        <v>69</v>
      </c>
      <c r="AF12" t="s">
        <v>29</v>
      </c>
      <c r="AG12" t="s">
        <v>30</v>
      </c>
      <c r="AH12" t="s">
        <v>70</v>
      </c>
      <c r="AI12" t="s">
        <v>53</v>
      </c>
      <c r="AJ12" t="s">
        <v>54</v>
      </c>
      <c r="AK12" t="s">
        <v>57</v>
      </c>
      <c r="AL12" t="s">
        <v>58</v>
      </c>
      <c r="AM12" t="s">
        <v>31</v>
      </c>
    </row>
    <row r="13" spans="1:129" x14ac:dyDescent="0.25">
      <c r="A13" s="5">
        <v>1</v>
      </c>
      <c r="B13" s="6" t="s">
        <v>85</v>
      </c>
      <c r="C13" s="6" t="s">
        <v>86</v>
      </c>
      <c r="D13" s="7">
        <v>32</v>
      </c>
      <c r="E13" s="7">
        <v>1</v>
      </c>
      <c r="F13" s="7">
        <v>31</v>
      </c>
      <c r="G13" s="6" t="s">
        <v>18</v>
      </c>
      <c r="H13" s="7">
        <v>55</v>
      </c>
      <c r="I13" s="7">
        <v>0</v>
      </c>
      <c r="J13" s="7">
        <v>32</v>
      </c>
      <c r="K13" s="7">
        <v>24</v>
      </c>
      <c r="L13" s="7">
        <v>0</v>
      </c>
      <c r="M13" s="8">
        <v>26</v>
      </c>
      <c r="N13" s="9">
        <v>28</v>
      </c>
      <c r="O13" s="10" t="s">
        <v>19</v>
      </c>
      <c r="P13" s="11" t="s">
        <v>20</v>
      </c>
      <c r="Q13" t="s">
        <v>87</v>
      </c>
    </row>
    <row r="14" spans="1:129" x14ac:dyDescent="0.25">
      <c r="A14" s="5">
        <v>1</v>
      </c>
      <c r="B14" s="6" t="s">
        <v>88</v>
      </c>
      <c r="C14" s="6" t="s">
        <v>89</v>
      </c>
      <c r="D14" s="7">
        <v>1356</v>
      </c>
      <c r="E14" s="7">
        <v>180</v>
      </c>
      <c r="F14" s="7">
        <v>1176</v>
      </c>
      <c r="G14" s="6" t="s">
        <v>18</v>
      </c>
      <c r="H14" s="7">
        <v>1562</v>
      </c>
      <c r="I14" s="7">
        <v>0</v>
      </c>
      <c r="J14" s="7">
        <v>522</v>
      </c>
      <c r="K14" s="7">
        <v>386</v>
      </c>
      <c r="L14" s="7">
        <v>0</v>
      </c>
      <c r="M14" s="8">
        <v>348</v>
      </c>
      <c r="N14" s="9">
        <v>0</v>
      </c>
      <c r="O14" s="10" t="s">
        <v>19</v>
      </c>
      <c r="P14" s="11" t="s">
        <v>20</v>
      </c>
      <c r="Q14" t="s">
        <v>90</v>
      </c>
      <c r="R14" t="s">
        <v>33</v>
      </c>
      <c r="S14" t="s">
        <v>91</v>
      </c>
      <c r="T14" t="s">
        <v>65</v>
      </c>
      <c r="U14" t="s">
        <v>92</v>
      </c>
      <c r="V14" t="s">
        <v>39</v>
      </c>
      <c r="W14" t="s">
        <v>93</v>
      </c>
      <c r="X14" t="s">
        <v>87</v>
      </c>
      <c r="Y14" t="s">
        <v>68</v>
      </c>
      <c r="Z14" t="s">
        <v>94</v>
      </c>
      <c r="AA14" t="s">
        <v>28</v>
      </c>
      <c r="AB14" t="s">
        <v>95</v>
      </c>
      <c r="AC14" t="s">
        <v>30</v>
      </c>
      <c r="AD14" t="s">
        <v>70</v>
      </c>
      <c r="AE14" t="s">
        <v>53</v>
      </c>
      <c r="AF14" t="s">
        <v>96</v>
      </c>
      <c r="AG14" t="s">
        <v>97</v>
      </c>
      <c r="AH14" t="s">
        <v>57</v>
      </c>
      <c r="AI14" t="s">
        <v>98</v>
      </c>
      <c r="AJ14" t="s">
        <v>99</v>
      </c>
    </row>
    <row r="15" spans="1:129" x14ac:dyDescent="0.25">
      <c r="A15" s="5">
        <v>1</v>
      </c>
      <c r="B15" s="6" t="s">
        <v>100</v>
      </c>
      <c r="C15" s="6" t="s">
        <v>101</v>
      </c>
      <c r="D15" s="7">
        <v>213</v>
      </c>
      <c r="E15" s="7">
        <v>37</v>
      </c>
      <c r="F15" s="7">
        <v>176</v>
      </c>
      <c r="G15" s="6" t="s">
        <v>18</v>
      </c>
      <c r="H15" s="7">
        <v>176</v>
      </c>
      <c r="I15" s="7">
        <v>0</v>
      </c>
      <c r="J15" s="7">
        <v>0</v>
      </c>
      <c r="K15" s="7">
        <v>0</v>
      </c>
      <c r="L15" s="7">
        <v>0</v>
      </c>
      <c r="M15" s="8">
        <v>141</v>
      </c>
      <c r="N15" s="9">
        <v>0</v>
      </c>
      <c r="O15" s="10" t="s">
        <v>19</v>
      </c>
      <c r="P15" s="11" t="s">
        <v>20</v>
      </c>
      <c r="Q15" t="s">
        <v>26</v>
      </c>
      <c r="R15" t="s">
        <v>73</v>
      </c>
      <c r="S15" t="s">
        <v>102</v>
      </c>
      <c r="T15" t="s">
        <v>103</v>
      </c>
    </row>
    <row r="16" spans="1:129" x14ac:dyDescent="0.25">
      <c r="A16" s="5">
        <v>1</v>
      </c>
      <c r="B16" s="6" t="s">
        <v>104</v>
      </c>
      <c r="C16" s="6" t="s">
        <v>105</v>
      </c>
      <c r="D16" s="7">
        <v>4026</v>
      </c>
      <c r="E16" s="7">
        <v>1296</v>
      </c>
      <c r="F16" s="7">
        <v>2730</v>
      </c>
      <c r="G16" s="6" t="s">
        <v>18</v>
      </c>
      <c r="H16" s="7">
        <v>3092</v>
      </c>
      <c r="I16" s="7">
        <v>0</v>
      </c>
      <c r="J16" s="7">
        <v>12393</v>
      </c>
      <c r="K16" s="7">
        <v>362</v>
      </c>
      <c r="L16" s="7">
        <v>0</v>
      </c>
      <c r="M16" s="8">
        <v>1423</v>
      </c>
      <c r="N16" s="9">
        <v>21</v>
      </c>
      <c r="O16" s="10" t="s">
        <v>19</v>
      </c>
      <c r="P16" s="11" t="s">
        <v>20</v>
      </c>
      <c r="Q16" t="s">
        <v>106</v>
      </c>
      <c r="R16" t="s">
        <v>107</v>
      </c>
      <c r="S16" t="s">
        <v>21</v>
      </c>
      <c r="T16" t="s">
        <v>108</v>
      </c>
      <c r="U16" t="s">
        <v>109</v>
      </c>
      <c r="V16" t="s">
        <v>110</v>
      </c>
      <c r="W16" t="s">
        <v>90</v>
      </c>
      <c r="X16" t="s">
        <v>33</v>
      </c>
      <c r="Y16" t="s">
        <v>34</v>
      </c>
      <c r="Z16" t="s">
        <v>111</v>
      </c>
      <c r="AA16" t="s">
        <v>91</v>
      </c>
      <c r="AB16" t="s">
        <v>112</v>
      </c>
      <c r="AC16" t="s">
        <v>35</v>
      </c>
      <c r="AD16" t="s">
        <v>113</v>
      </c>
      <c r="AE16" t="s">
        <v>36</v>
      </c>
      <c r="AF16" t="s">
        <v>37</v>
      </c>
      <c r="AG16" t="s">
        <v>114</v>
      </c>
      <c r="AH16" t="s">
        <v>115</v>
      </c>
      <c r="AI16" t="s">
        <v>116</v>
      </c>
      <c r="AJ16" t="s">
        <v>117</v>
      </c>
      <c r="AK16" t="s">
        <v>25</v>
      </c>
      <c r="AL16" t="s">
        <v>38</v>
      </c>
      <c r="AM16" t="s">
        <v>65</v>
      </c>
      <c r="AN16" t="s">
        <v>92</v>
      </c>
      <c r="AO16" t="s">
        <v>39</v>
      </c>
      <c r="AP16" t="s">
        <v>93</v>
      </c>
      <c r="AQ16" t="s">
        <v>118</v>
      </c>
      <c r="AR16" t="s">
        <v>119</v>
      </c>
      <c r="AS16" t="s">
        <v>87</v>
      </c>
      <c r="AT16" t="s">
        <v>120</v>
      </c>
      <c r="AU16" t="s">
        <v>40</v>
      </c>
      <c r="AV16" t="s">
        <v>121</v>
      </c>
      <c r="AW16" t="s">
        <v>41</v>
      </c>
      <c r="AX16" t="s">
        <v>122</v>
      </c>
      <c r="AY16" t="s">
        <v>68</v>
      </c>
      <c r="AZ16" t="s">
        <v>26</v>
      </c>
      <c r="BA16" t="s">
        <v>123</v>
      </c>
      <c r="BB16" t="s">
        <v>42</v>
      </c>
      <c r="BC16" t="s">
        <v>94</v>
      </c>
      <c r="BD16" t="s">
        <v>124</v>
      </c>
      <c r="BE16" t="s">
        <v>43</v>
      </c>
      <c r="BF16" t="s">
        <v>44</v>
      </c>
      <c r="BG16" t="s">
        <v>27</v>
      </c>
      <c r="BH16" t="s">
        <v>45</v>
      </c>
      <c r="BI16" t="s">
        <v>46</v>
      </c>
      <c r="BJ16" t="s">
        <v>125</v>
      </c>
      <c r="BK16" t="s">
        <v>126</v>
      </c>
      <c r="BL16" t="s">
        <v>127</v>
      </c>
      <c r="BM16" t="s">
        <v>128</v>
      </c>
      <c r="BN16" t="s">
        <v>129</v>
      </c>
      <c r="BO16" t="s">
        <v>21</v>
      </c>
      <c r="BP16" t="s">
        <v>130</v>
      </c>
      <c r="BQ16" t="s">
        <v>131</v>
      </c>
      <c r="BR16" t="s">
        <v>47</v>
      </c>
      <c r="BS16" t="s">
        <v>48</v>
      </c>
      <c r="BT16" t="s">
        <v>49</v>
      </c>
      <c r="BU16" t="s">
        <v>50</v>
      </c>
      <c r="BV16" t="s">
        <v>51</v>
      </c>
      <c r="BW16" t="s">
        <v>73</v>
      </c>
      <c r="BX16" t="s">
        <v>132</v>
      </c>
      <c r="BY16" t="s">
        <v>133</v>
      </c>
      <c r="BZ16" t="s">
        <v>134</v>
      </c>
      <c r="CA16" t="s">
        <v>102</v>
      </c>
      <c r="CB16" t="s">
        <v>135</v>
      </c>
      <c r="CC16" t="s">
        <v>136</v>
      </c>
      <c r="CD16" t="s">
        <v>52</v>
      </c>
      <c r="CE16" t="s">
        <v>28</v>
      </c>
      <c r="CF16" t="s">
        <v>69</v>
      </c>
      <c r="CG16" t="s">
        <v>95</v>
      </c>
      <c r="CH16" t="s">
        <v>29</v>
      </c>
      <c r="CI16" t="s">
        <v>30</v>
      </c>
      <c r="CJ16" t="s">
        <v>137</v>
      </c>
      <c r="CK16" t="s">
        <v>70</v>
      </c>
      <c r="CL16" t="s">
        <v>138</v>
      </c>
      <c r="CM16" t="s">
        <v>139</v>
      </c>
      <c r="CN16" t="s">
        <v>140</v>
      </c>
      <c r="CO16" t="s">
        <v>141</v>
      </c>
      <c r="CP16" t="s">
        <v>142</v>
      </c>
      <c r="CQ16" t="s">
        <v>53</v>
      </c>
      <c r="CR16" t="s">
        <v>96</v>
      </c>
      <c r="CS16" t="s">
        <v>143</v>
      </c>
      <c r="CT16" t="s">
        <v>54</v>
      </c>
      <c r="CU16" t="s">
        <v>22</v>
      </c>
      <c r="CV16" t="s">
        <v>55</v>
      </c>
      <c r="CW16" t="s">
        <v>56</v>
      </c>
      <c r="CX16" t="s">
        <v>144</v>
      </c>
      <c r="CY16" t="s">
        <v>145</v>
      </c>
      <c r="CZ16" t="s">
        <v>97</v>
      </c>
      <c r="DA16" t="s">
        <v>146</v>
      </c>
      <c r="DB16" t="s">
        <v>147</v>
      </c>
      <c r="DC16" t="s">
        <v>57</v>
      </c>
      <c r="DD16" t="s">
        <v>148</v>
      </c>
      <c r="DE16" t="s">
        <v>98</v>
      </c>
      <c r="DF16" t="s">
        <v>149</v>
      </c>
      <c r="DG16" t="s">
        <v>150</v>
      </c>
      <c r="DH16" t="s">
        <v>151</v>
      </c>
      <c r="DI16" t="s">
        <v>58</v>
      </c>
      <c r="DJ16" t="s">
        <v>152</v>
      </c>
      <c r="DK16" t="s">
        <v>59</v>
      </c>
      <c r="DL16" t="s">
        <v>60</v>
      </c>
      <c r="DM16" t="s">
        <v>61</v>
      </c>
      <c r="DN16" t="s">
        <v>31</v>
      </c>
      <c r="DO16" t="s">
        <v>153</v>
      </c>
      <c r="DP16" t="s">
        <v>154</v>
      </c>
      <c r="DQ16" t="s">
        <v>155</v>
      </c>
      <c r="DR16" t="s">
        <v>156</v>
      </c>
      <c r="DS16" t="s">
        <v>157</v>
      </c>
      <c r="DT16" t="s">
        <v>158</v>
      </c>
      <c r="DU16" t="s">
        <v>159</v>
      </c>
      <c r="DV16" t="s">
        <v>160</v>
      </c>
      <c r="DW16" t="s">
        <v>103</v>
      </c>
      <c r="DX16" t="s">
        <v>99</v>
      </c>
      <c r="DY16" t="s">
        <v>62</v>
      </c>
    </row>
    <row r="17" spans="1:101" x14ac:dyDescent="0.25">
      <c r="A17" s="5">
        <v>1</v>
      </c>
      <c r="B17" s="6" t="s">
        <v>161</v>
      </c>
      <c r="C17" s="6" t="s">
        <v>162</v>
      </c>
      <c r="D17" s="7">
        <v>324</v>
      </c>
      <c r="E17" s="7">
        <v>10</v>
      </c>
      <c r="F17" s="7">
        <v>314</v>
      </c>
      <c r="G17" s="6" t="s">
        <v>18</v>
      </c>
      <c r="H17" s="7">
        <v>322</v>
      </c>
      <c r="I17" s="7">
        <v>0</v>
      </c>
      <c r="J17" s="7">
        <v>2001</v>
      </c>
      <c r="K17" s="7">
        <v>8</v>
      </c>
      <c r="L17" s="7">
        <v>0</v>
      </c>
      <c r="M17" s="8">
        <v>175</v>
      </c>
      <c r="N17" s="9">
        <v>49</v>
      </c>
      <c r="O17" s="10" t="s">
        <v>19</v>
      </c>
      <c r="P17" s="11" t="s">
        <v>20</v>
      </c>
      <c r="Q17" t="s">
        <v>34</v>
      </c>
      <c r="R17" t="s">
        <v>111</v>
      </c>
      <c r="S17" t="s">
        <v>112</v>
      </c>
      <c r="T17" t="s">
        <v>113</v>
      </c>
      <c r="U17" t="s">
        <v>36</v>
      </c>
      <c r="V17" t="s">
        <v>117</v>
      </c>
      <c r="W17" t="s">
        <v>121</v>
      </c>
      <c r="X17" t="s">
        <v>124</v>
      </c>
      <c r="Y17" t="s">
        <v>130</v>
      </c>
      <c r="Z17" t="s">
        <v>131</v>
      </c>
      <c r="AA17" t="s">
        <v>47</v>
      </c>
      <c r="AB17" t="s">
        <v>51</v>
      </c>
      <c r="AC17" t="s">
        <v>136</v>
      </c>
      <c r="AD17" t="s">
        <v>69</v>
      </c>
      <c r="AE17" t="s">
        <v>137</v>
      </c>
      <c r="AF17" t="s">
        <v>138</v>
      </c>
      <c r="AG17" t="s">
        <v>139</v>
      </c>
      <c r="AH17" t="s">
        <v>143</v>
      </c>
      <c r="AI17" t="s">
        <v>144</v>
      </c>
      <c r="AJ17" t="s">
        <v>147</v>
      </c>
      <c r="AK17" t="s">
        <v>60</v>
      </c>
      <c r="AL17" t="s">
        <v>153</v>
      </c>
    </row>
    <row r="18" spans="1:101" x14ac:dyDescent="0.25">
      <c r="A18" s="5">
        <v>1</v>
      </c>
      <c r="B18" s="6" t="s">
        <v>163</v>
      </c>
      <c r="C18" s="6" t="s">
        <v>164</v>
      </c>
      <c r="D18" s="7">
        <v>3098</v>
      </c>
      <c r="E18" s="7">
        <v>162</v>
      </c>
      <c r="F18" s="7">
        <v>2936</v>
      </c>
      <c r="G18" s="6" t="s">
        <v>18</v>
      </c>
      <c r="H18" s="7">
        <v>3286</v>
      </c>
      <c r="I18" s="7">
        <v>0</v>
      </c>
      <c r="J18" s="7">
        <v>6453</v>
      </c>
      <c r="K18" s="7">
        <v>350</v>
      </c>
      <c r="L18" s="7">
        <v>0</v>
      </c>
      <c r="M18" s="8">
        <v>1000</v>
      </c>
      <c r="N18" s="9">
        <v>49</v>
      </c>
      <c r="O18" s="10" t="s">
        <v>19</v>
      </c>
      <c r="P18" s="11" t="s">
        <v>20</v>
      </c>
      <c r="Q18" t="s">
        <v>106</v>
      </c>
      <c r="R18" t="s">
        <v>107</v>
      </c>
      <c r="S18" t="s">
        <v>21</v>
      </c>
      <c r="T18" t="s">
        <v>108</v>
      </c>
      <c r="U18" t="s">
        <v>109</v>
      </c>
      <c r="V18" t="s">
        <v>110</v>
      </c>
      <c r="W18" t="s">
        <v>90</v>
      </c>
      <c r="X18" t="s">
        <v>35</v>
      </c>
      <c r="Y18" t="s">
        <v>114</v>
      </c>
      <c r="Z18" t="s">
        <v>115</v>
      </c>
      <c r="AA18" t="s">
        <v>116</v>
      </c>
      <c r="AB18" t="s">
        <v>25</v>
      </c>
      <c r="AC18" t="s">
        <v>38</v>
      </c>
      <c r="AD18" t="s">
        <v>65</v>
      </c>
      <c r="AE18" t="s">
        <v>92</v>
      </c>
      <c r="AF18" t="s">
        <v>93</v>
      </c>
      <c r="AG18" t="s">
        <v>118</v>
      </c>
      <c r="AH18" t="s">
        <v>87</v>
      </c>
      <c r="AI18" t="s">
        <v>120</v>
      </c>
      <c r="AJ18" t="s">
        <v>41</v>
      </c>
      <c r="AK18" t="s">
        <v>122</v>
      </c>
      <c r="AL18" t="s">
        <v>26</v>
      </c>
      <c r="AM18" t="s">
        <v>42</v>
      </c>
      <c r="AN18" t="s">
        <v>43</v>
      </c>
      <c r="AO18" t="s">
        <v>44</v>
      </c>
      <c r="AP18" t="s">
        <v>27</v>
      </c>
      <c r="AQ18" t="s">
        <v>45</v>
      </c>
      <c r="AR18" t="s">
        <v>46</v>
      </c>
      <c r="AS18" t="s">
        <v>126</v>
      </c>
      <c r="AT18" t="s">
        <v>127</v>
      </c>
      <c r="AU18" t="s">
        <v>128</v>
      </c>
      <c r="AV18" t="s">
        <v>21</v>
      </c>
      <c r="AW18" t="s">
        <v>49</v>
      </c>
      <c r="AX18" t="s">
        <v>73</v>
      </c>
      <c r="AY18" t="s">
        <v>132</v>
      </c>
      <c r="AZ18" t="s">
        <v>52</v>
      </c>
      <c r="BA18" t="s">
        <v>28</v>
      </c>
      <c r="BB18" t="s">
        <v>142</v>
      </c>
      <c r="BC18" t="s">
        <v>53</v>
      </c>
      <c r="BD18" t="s">
        <v>55</v>
      </c>
      <c r="BE18" t="s">
        <v>56</v>
      </c>
      <c r="BF18" t="s">
        <v>145</v>
      </c>
      <c r="BG18" t="s">
        <v>57</v>
      </c>
      <c r="BH18" t="s">
        <v>148</v>
      </c>
      <c r="BI18" t="s">
        <v>98</v>
      </c>
      <c r="BJ18" t="s">
        <v>149</v>
      </c>
      <c r="BK18" t="s">
        <v>152</v>
      </c>
      <c r="BL18" t="s">
        <v>59</v>
      </c>
      <c r="BM18" t="s">
        <v>31</v>
      </c>
      <c r="BN18" t="s">
        <v>154</v>
      </c>
      <c r="BO18" t="s">
        <v>157</v>
      </c>
      <c r="BP18" t="s">
        <v>158</v>
      </c>
      <c r="BQ18" t="s">
        <v>62</v>
      </c>
    </row>
    <row r="19" spans="1:101" x14ac:dyDescent="0.25">
      <c r="A19" s="5">
        <v>1</v>
      </c>
      <c r="B19" s="6" t="s">
        <v>165</v>
      </c>
      <c r="C19" s="6" t="s">
        <v>166</v>
      </c>
      <c r="D19" s="7">
        <v>85</v>
      </c>
      <c r="E19" s="7">
        <v>57</v>
      </c>
      <c r="F19" s="7">
        <v>28</v>
      </c>
      <c r="G19" s="6" t="s">
        <v>18</v>
      </c>
      <c r="H19" s="7">
        <v>108</v>
      </c>
      <c r="I19" s="7">
        <v>0</v>
      </c>
      <c r="J19" s="7">
        <v>1800</v>
      </c>
      <c r="K19" s="7">
        <v>80</v>
      </c>
      <c r="L19" s="7">
        <v>0</v>
      </c>
      <c r="M19" s="8">
        <v>101</v>
      </c>
      <c r="N19" s="9">
        <v>30</v>
      </c>
      <c r="O19" s="10" t="s">
        <v>19</v>
      </c>
      <c r="P19" s="11" t="s">
        <v>20</v>
      </c>
      <c r="Q19" t="s">
        <v>21</v>
      </c>
      <c r="R19" t="s">
        <v>21</v>
      </c>
      <c r="S19" t="s">
        <v>58</v>
      </c>
    </row>
    <row r="20" spans="1:101" x14ac:dyDescent="0.25">
      <c r="A20" s="5">
        <v>1</v>
      </c>
      <c r="B20" s="6" t="s">
        <v>167</v>
      </c>
      <c r="C20" s="6" t="s">
        <v>168</v>
      </c>
      <c r="D20" s="7">
        <v>2745</v>
      </c>
      <c r="E20" s="7">
        <v>2120</v>
      </c>
      <c r="F20" s="7">
        <v>625</v>
      </c>
      <c r="G20" s="6" t="s">
        <v>18</v>
      </c>
      <c r="H20" s="7">
        <v>883</v>
      </c>
      <c r="I20" s="7">
        <v>0</v>
      </c>
      <c r="J20" s="7">
        <v>14000</v>
      </c>
      <c r="K20" s="7">
        <v>258</v>
      </c>
      <c r="L20" s="7">
        <v>0</v>
      </c>
      <c r="M20" s="8">
        <v>1012</v>
      </c>
      <c r="N20" s="9">
        <v>28</v>
      </c>
      <c r="O20" s="10" t="s">
        <v>19</v>
      </c>
      <c r="P20" s="11" t="s">
        <v>20</v>
      </c>
      <c r="Q20" t="s">
        <v>109</v>
      </c>
      <c r="R20" t="s">
        <v>110</v>
      </c>
      <c r="S20" t="s">
        <v>90</v>
      </c>
      <c r="T20" t="s">
        <v>33</v>
      </c>
      <c r="U20" t="s">
        <v>34</v>
      </c>
      <c r="V20" t="s">
        <v>111</v>
      </c>
      <c r="W20" t="s">
        <v>91</v>
      </c>
      <c r="X20" t="s">
        <v>112</v>
      </c>
      <c r="Y20" t="s">
        <v>35</v>
      </c>
      <c r="Z20" t="s">
        <v>36</v>
      </c>
      <c r="AA20" t="s">
        <v>37</v>
      </c>
      <c r="AB20" t="s">
        <v>114</v>
      </c>
      <c r="AC20" t="s">
        <v>115</v>
      </c>
      <c r="AD20" t="s">
        <v>25</v>
      </c>
      <c r="AE20" t="s">
        <v>38</v>
      </c>
      <c r="AF20" t="s">
        <v>92</v>
      </c>
      <c r="AG20" t="s">
        <v>39</v>
      </c>
      <c r="AH20" t="s">
        <v>93</v>
      </c>
      <c r="AI20" t="s">
        <v>119</v>
      </c>
      <c r="AJ20" t="s">
        <v>87</v>
      </c>
      <c r="AK20" t="s">
        <v>120</v>
      </c>
      <c r="AL20" t="s">
        <v>40</v>
      </c>
      <c r="AM20" t="s">
        <v>41</v>
      </c>
      <c r="AN20" t="s">
        <v>122</v>
      </c>
      <c r="AO20" t="s">
        <v>68</v>
      </c>
      <c r="AP20" t="s">
        <v>26</v>
      </c>
      <c r="AQ20" t="s">
        <v>123</v>
      </c>
      <c r="AR20" t="s">
        <v>42</v>
      </c>
      <c r="AS20" t="s">
        <v>94</v>
      </c>
      <c r="AT20" t="s">
        <v>124</v>
      </c>
      <c r="AU20" t="s">
        <v>43</v>
      </c>
      <c r="AV20" t="s">
        <v>44</v>
      </c>
      <c r="AW20" t="s">
        <v>45</v>
      </c>
      <c r="AX20" t="s">
        <v>125</v>
      </c>
      <c r="AY20" t="s">
        <v>126</v>
      </c>
      <c r="AZ20" t="s">
        <v>127</v>
      </c>
      <c r="BA20" t="s">
        <v>128</v>
      </c>
      <c r="BB20" t="s">
        <v>129</v>
      </c>
      <c r="BC20" t="s">
        <v>130</v>
      </c>
      <c r="BD20" t="s">
        <v>47</v>
      </c>
      <c r="BE20" t="s">
        <v>48</v>
      </c>
      <c r="BF20" t="s">
        <v>49</v>
      </c>
      <c r="BG20" t="s">
        <v>50</v>
      </c>
      <c r="BH20" t="s">
        <v>51</v>
      </c>
      <c r="BI20" t="s">
        <v>73</v>
      </c>
      <c r="BJ20" t="s">
        <v>132</v>
      </c>
      <c r="BK20" t="s">
        <v>102</v>
      </c>
      <c r="BL20" t="s">
        <v>135</v>
      </c>
      <c r="BM20" t="s">
        <v>52</v>
      </c>
      <c r="BN20" t="s">
        <v>28</v>
      </c>
      <c r="BO20" t="s">
        <v>69</v>
      </c>
      <c r="BP20" t="s">
        <v>95</v>
      </c>
      <c r="BQ20" t="s">
        <v>29</v>
      </c>
      <c r="BR20" t="s">
        <v>30</v>
      </c>
      <c r="BS20" t="s">
        <v>137</v>
      </c>
      <c r="BT20" t="s">
        <v>70</v>
      </c>
      <c r="BU20" t="s">
        <v>140</v>
      </c>
      <c r="BV20" t="s">
        <v>142</v>
      </c>
      <c r="BW20" t="s">
        <v>53</v>
      </c>
      <c r="BX20" t="s">
        <v>96</v>
      </c>
      <c r="BY20" t="s">
        <v>54</v>
      </c>
      <c r="BZ20" t="s">
        <v>22</v>
      </c>
      <c r="CA20" t="s">
        <v>55</v>
      </c>
      <c r="CB20" t="s">
        <v>56</v>
      </c>
      <c r="CC20" t="s">
        <v>144</v>
      </c>
      <c r="CD20" t="s">
        <v>145</v>
      </c>
      <c r="CE20" t="s">
        <v>97</v>
      </c>
      <c r="CF20" t="s">
        <v>146</v>
      </c>
      <c r="CG20" t="s">
        <v>57</v>
      </c>
      <c r="CH20" t="s">
        <v>148</v>
      </c>
      <c r="CI20" t="s">
        <v>98</v>
      </c>
      <c r="CJ20" t="s">
        <v>149</v>
      </c>
      <c r="CK20" t="s">
        <v>150</v>
      </c>
      <c r="CL20" t="s">
        <v>152</v>
      </c>
      <c r="CM20" t="s">
        <v>59</v>
      </c>
      <c r="CN20" t="s">
        <v>60</v>
      </c>
      <c r="CO20" t="s">
        <v>31</v>
      </c>
      <c r="CP20" t="s">
        <v>154</v>
      </c>
      <c r="CQ20" t="s">
        <v>155</v>
      </c>
      <c r="CR20" t="s">
        <v>156</v>
      </c>
      <c r="CS20" t="s">
        <v>158</v>
      </c>
      <c r="CT20" t="s">
        <v>160</v>
      </c>
      <c r="CU20" t="s">
        <v>103</v>
      </c>
      <c r="CV20" t="s">
        <v>99</v>
      </c>
      <c r="CW20" t="s">
        <v>62</v>
      </c>
    </row>
    <row r="21" spans="1:101" x14ac:dyDescent="0.25">
      <c r="A21" s="5">
        <v>1</v>
      </c>
      <c r="B21" s="6" t="s">
        <v>169</v>
      </c>
      <c r="C21" s="6" t="s">
        <v>170</v>
      </c>
      <c r="D21" s="7">
        <v>172</v>
      </c>
      <c r="E21" s="7">
        <v>172</v>
      </c>
      <c r="F21" s="7">
        <v>0</v>
      </c>
      <c r="G21" s="6" t="s">
        <v>18</v>
      </c>
      <c r="H21" s="7">
        <v>0</v>
      </c>
      <c r="I21" s="7">
        <v>0</v>
      </c>
      <c r="J21" s="7">
        <v>4030</v>
      </c>
      <c r="K21" s="7">
        <v>0</v>
      </c>
      <c r="L21" s="7">
        <v>0</v>
      </c>
      <c r="M21" s="8">
        <v>250</v>
      </c>
      <c r="N21" s="9">
        <v>10</v>
      </c>
      <c r="O21" s="10" t="s">
        <v>19</v>
      </c>
      <c r="P21" s="11" t="s">
        <v>20</v>
      </c>
      <c r="Q21" t="s">
        <v>106</v>
      </c>
      <c r="R21" t="s">
        <v>107</v>
      </c>
      <c r="S21" t="s">
        <v>21</v>
      </c>
      <c r="T21" t="s">
        <v>108</v>
      </c>
      <c r="U21" t="s">
        <v>109</v>
      </c>
      <c r="V21" t="s">
        <v>118</v>
      </c>
      <c r="W21" t="s">
        <v>46</v>
      </c>
      <c r="X21" t="s">
        <v>21</v>
      </c>
      <c r="Y21" t="s">
        <v>58</v>
      </c>
    </row>
    <row r="22" spans="1:101" x14ac:dyDescent="0.25">
      <c r="A22" s="5">
        <v>1</v>
      </c>
      <c r="B22" s="6" t="s">
        <v>171</v>
      </c>
      <c r="C22" s="6" t="s">
        <v>172</v>
      </c>
      <c r="D22" s="7">
        <v>3328</v>
      </c>
      <c r="E22" s="7">
        <v>742</v>
      </c>
      <c r="F22" s="7">
        <v>2586</v>
      </c>
      <c r="G22" s="6" t="s">
        <v>18</v>
      </c>
      <c r="H22" s="7">
        <v>3634</v>
      </c>
      <c r="I22" s="7">
        <v>0</v>
      </c>
      <c r="J22" s="7">
        <v>26400</v>
      </c>
      <c r="K22" s="7">
        <v>1048</v>
      </c>
      <c r="L22" s="7">
        <v>0</v>
      </c>
      <c r="M22" s="8">
        <v>3163</v>
      </c>
      <c r="N22" s="9">
        <v>25</v>
      </c>
      <c r="O22" s="10" t="s">
        <v>19</v>
      </c>
      <c r="P22" s="11" t="s">
        <v>20</v>
      </c>
      <c r="Q22" t="s">
        <v>106</v>
      </c>
      <c r="R22" t="s">
        <v>107</v>
      </c>
      <c r="S22" t="s">
        <v>21</v>
      </c>
      <c r="T22" t="s">
        <v>108</v>
      </c>
      <c r="U22" t="s">
        <v>109</v>
      </c>
      <c r="V22" t="s">
        <v>33</v>
      </c>
      <c r="W22" t="s">
        <v>34</v>
      </c>
      <c r="X22" t="s">
        <v>35</v>
      </c>
      <c r="Y22" t="s">
        <v>38</v>
      </c>
      <c r="Z22" t="s">
        <v>118</v>
      </c>
      <c r="AA22" t="s">
        <v>87</v>
      </c>
      <c r="AB22" t="s">
        <v>120</v>
      </c>
      <c r="AC22" t="s">
        <v>40</v>
      </c>
      <c r="AD22" t="s">
        <v>121</v>
      </c>
      <c r="AE22" t="s">
        <v>41</v>
      </c>
      <c r="AF22" t="s">
        <v>122</v>
      </c>
      <c r="AG22" t="s">
        <v>68</v>
      </c>
      <c r="AH22" t="s">
        <v>26</v>
      </c>
      <c r="AI22" t="s">
        <v>42</v>
      </c>
      <c r="AJ22" t="s">
        <v>124</v>
      </c>
      <c r="AK22" t="s">
        <v>43</v>
      </c>
      <c r="AL22" t="s">
        <v>44</v>
      </c>
      <c r="AM22" t="s">
        <v>45</v>
      </c>
      <c r="AN22" t="s">
        <v>46</v>
      </c>
      <c r="AO22" t="s">
        <v>21</v>
      </c>
      <c r="AP22" t="s">
        <v>130</v>
      </c>
      <c r="AQ22" t="s">
        <v>47</v>
      </c>
      <c r="AR22" t="s">
        <v>49</v>
      </c>
      <c r="AS22" t="s">
        <v>51</v>
      </c>
      <c r="AT22" t="s">
        <v>136</v>
      </c>
      <c r="AU22" t="s">
        <v>52</v>
      </c>
      <c r="AV22" t="s">
        <v>28</v>
      </c>
      <c r="AW22" t="s">
        <v>69</v>
      </c>
      <c r="AX22" t="s">
        <v>95</v>
      </c>
      <c r="AY22" t="s">
        <v>29</v>
      </c>
      <c r="AZ22" t="s">
        <v>30</v>
      </c>
      <c r="BA22" t="s">
        <v>70</v>
      </c>
      <c r="BB22" t="s">
        <v>53</v>
      </c>
      <c r="BC22" t="s">
        <v>96</v>
      </c>
      <c r="BD22" t="s">
        <v>54</v>
      </c>
      <c r="BE22" t="s">
        <v>22</v>
      </c>
      <c r="BF22" t="s">
        <v>55</v>
      </c>
      <c r="BG22" t="s">
        <v>56</v>
      </c>
      <c r="BH22" t="s">
        <v>144</v>
      </c>
      <c r="BI22" t="s">
        <v>145</v>
      </c>
      <c r="BJ22" t="s">
        <v>147</v>
      </c>
      <c r="BK22" t="s">
        <v>57</v>
      </c>
      <c r="BL22" t="s">
        <v>149</v>
      </c>
      <c r="BM22" t="s">
        <v>150</v>
      </c>
      <c r="BN22" t="s">
        <v>151</v>
      </c>
      <c r="BO22" t="s">
        <v>58</v>
      </c>
      <c r="BP22" t="s">
        <v>152</v>
      </c>
      <c r="BQ22" t="s">
        <v>59</v>
      </c>
      <c r="BR22" t="s">
        <v>31</v>
      </c>
      <c r="BS22" t="s">
        <v>156</v>
      </c>
      <c r="BT22" t="s">
        <v>160</v>
      </c>
      <c r="BU22" t="s">
        <v>99</v>
      </c>
      <c r="BV22" t="s">
        <v>62</v>
      </c>
    </row>
    <row r="23" spans="1:101" ht="15.75" thickBot="1" x14ac:dyDescent="0.3">
      <c r="A23" s="12">
        <v>1</v>
      </c>
      <c r="B23" s="13" t="s">
        <v>173</v>
      </c>
      <c r="C23" s="13" t="s">
        <v>166</v>
      </c>
      <c r="D23" s="14">
        <v>1365</v>
      </c>
      <c r="E23" s="14">
        <v>437</v>
      </c>
      <c r="F23" s="14">
        <v>928</v>
      </c>
      <c r="G23" s="13" t="s">
        <v>18</v>
      </c>
      <c r="H23" s="14">
        <v>973</v>
      </c>
      <c r="I23" s="14">
        <v>0</v>
      </c>
      <c r="J23" s="14">
        <v>3900</v>
      </c>
      <c r="K23" s="14">
        <v>45</v>
      </c>
      <c r="L23" s="14">
        <v>0</v>
      </c>
      <c r="M23" s="15">
        <v>612</v>
      </c>
      <c r="N23" s="16">
        <v>32</v>
      </c>
      <c r="O23" s="17" t="s">
        <v>78</v>
      </c>
      <c r="P23" s="11" t="s">
        <v>20</v>
      </c>
      <c r="Q23" t="s">
        <v>38</v>
      </c>
      <c r="R23" t="s">
        <v>65</v>
      </c>
      <c r="S23" t="s">
        <v>119</v>
      </c>
      <c r="T23" t="s">
        <v>120</v>
      </c>
      <c r="U23" t="s">
        <v>122</v>
      </c>
      <c r="V23" t="s">
        <v>123</v>
      </c>
      <c r="W23" t="s">
        <v>70</v>
      </c>
      <c r="X23" t="s">
        <v>54</v>
      </c>
      <c r="Y23" t="s">
        <v>155</v>
      </c>
    </row>
    <row r="24" spans="1:101" x14ac:dyDescent="0.25">
      <c r="A24" s="18"/>
      <c r="B24" s="19"/>
      <c r="C24" s="19"/>
      <c r="D24" s="20"/>
      <c r="E24" s="20"/>
      <c r="F24" s="20"/>
      <c r="G24" s="19"/>
      <c r="H24" s="20"/>
      <c r="I24" s="20"/>
      <c r="J24" s="20"/>
      <c r="K24" s="20"/>
      <c r="L24" s="20"/>
      <c r="M24" s="18"/>
      <c r="N24" s="21"/>
      <c r="O24" s="19"/>
      <c r="P24" s="11"/>
    </row>
    <row r="25" spans="1:101" x14ac:dyDescent="0.25">
      <c r="A25" s="18"/>
      <c r="B25" s="19"/>
      <c r="C25" s="19"/>
      <c r="D25" s="20"/>
      <c r="E25" s="20"/>
      <c r="F25" s="20"/>
      <c r="G25" s="19"/>
      <c r="H25" s="20"/>
      <c r="I25" s="20"/>
      <c r="J25" s="20"/>
      <c r="K25" s="20"/>
      <c r="L25" s="20"/>
      <c r="M25" s="18"/>
      <c r="N25" s="21"/>
      <c r="O25" s="19"/>
      <c r="P25" s="11"/>
    </row>
    <row r="26" spans="1:101" x14ac:dyDescent="0.25">
      <c r="A26" s="18"/>
      <c r="B26" s="19"/>
      <c r="C26" s="19"/>
      <c r="D26" s="20"/>
      <c r="E26" s="20"/>
      <c r="F26" s="20"/>
      <c r="G26" s="19"/>
      <c r="H26" s="20"/>
      <c r="I26" s="20"/>
      <c r="J26" s="20"/>
      <c r="K26" s="20"/>
      <c r="L26" s="20"/>
      <c r="M26" s="18"/>
      <c r="N26" s="21"/>
      <c r="O26" s="19"/>
      <c r="P26" s="11"/>
    </row>
    <row r="27" spans="1:101" x14ac:dyDescent="0.25">
      <c r="A27" s="18"/>
      <c r="B27" s="19"/>
      <c r="C27" s="19"/>
      <c r="D27" s="20"/>
      <c r="E27" s="20"/>
      <c r="F27" s="20"/>
      <c r="G27" s="19"/>
      <c r="H27" s="20"/>
      <c r="I27" s="20"/>
      <c r="J27" s="20"/>
      <c r="K27" s="20"/>
      <c r="L27" s="20"/>
      <c r="M27" s="18"/>
      <c r="N27" s="21"/>
      <c r="O27" s="19"/>
      <c r="P27" s="11"/>
    </row>
    <row r="28" spans="1:101" x14ac:dyDescent="0.25">
      <c r="A28" s="18"/>
      <c r="B28" s="19"/>
      <c r="C28" s="19"/>
      <c r="D28" s="20"/>
      <c r="E28" s="20"/>
      <c r="F28" s="20"/>
      <c r="G28" s="19"/>
      <c r="H28" s="20"/>
      <c r="I28" s="20"/>
      <c r="J28" s="20"/>
      <c r="K28" s="20"/>
      <c r="L28" s="20"/>
      <c r="M28" s="18"/>
      <c r="N28" s="21"/>
      <c r="O28" s="19"/>
      <c r="P28" s="11"/>
    </row>
    <row r="29" spans="1:101" x14ac:dyDescent="0.25">
      <c r="A29" s="18"/>
      <c r="B29" s="19"/>
      <c r="C29" s="19"/>
      <c r="D29" s="20"/>
      <c r="E29" s="20"/>
      <c r="F29" s="20"/>
      <c r="G29" s="19"/>
      <c r="H29" s="20"/>
      <c r="I29" s="20"/>
      <c r="J29" s="20"/>
      <c r="K29" s="20"/>
      <c r="L29" s="20"/>
      <c r="M29" s="18"/>
      <c r="N29" s="21"/>
      <c r="O29" s="19"/>
      <c r="P29" s="22"/>
    </row>
    <row r="30" spans="1:101" x14ac:dyDescent="0.25">
      <c r="A30" s="18"/>
      <c r="B30" s="19"/>
      <c r="C30" s="19"/>
      <c r="D30" s="20"/>
      <c r="E30" s="20"/>
      <c r="F30" s="20"/>
      <c r="G30" s="19"/>
      <c r="H30" s="20"/>
      <c r="I30" s="20"/>
      <c r="J30" s="20"/>
      <c r="K30" s="20"/>
      <c r="L30" s="20"/>
      <c r="M30" s="18"/>
      <c r="N30" s="21"/>
      <c r="O30" s="19"/>
      <c r="P30" s="22"/>
    </row>
    <row r="31" spans="1:101" x14ac:dyDescent="0.25">
      <c r="A31" s="18"/>
      <c r="B31" s="19"/>
      <c r="C31" s="19"/>
      <c r="D31" s="20"/>
      <c r="E31" s="20"/>
      <c r="F31" s="20"/>
      <c r="G31" s="19"/>
      <c r="H31" s="20"/>
      <c r="I31" s="20"/>
      <c r="J31" s="20"/>
      <c r="K31" s="20"/>
      <c r="L31" s="20"/>
      <c r="M31" s="18"/>
      <c r="N31" s="21"/>
      <c r="O31" s="19"/>
      <c r="P31" s="22"/>
    </row>
    <row r="32" spans="1:101" x14ac:dyDescent="0.25">
      <c r="A32" s="18"/>
      <c r="B32" s="19"/>
      <c r="C32" s="19"/>
      <c r="D32" s="20"/>
      <c r="E32" s="20"/>
      <c r="F32" s="20"/>
      <c r="G32" s="19"/>
      <c r="H32" s="20"/>
      <c r="I32" s="20"/>
      <c r="J32" s="20"/>
      <c r="K32" s="20"/>
      <c r="L32" s="20"/>
      <c r="M32" s="18"/>
      <c r="N32" s="21"/>
      <c r="O32" s="19"/>
      <c r="P32" s="22"/>
    </row>
    <row r="33" spans="1:16" x14ac:dyDescent="0.25">
      <c r="A33" s="18"/>
      <c r="B33" s="19"/>
      <c r="C33" s="19"/>
      <c r="D33" s="20"/>
      <c r="E33" s="20"/>
      <c r="F33" s="20"/>
      <c r="G33" s="19"/>
      <c r="H33" s="20"/>
      <c r="I33" s="20"/>
      <c r="J33" s="20"/>
      <c r="K33" s="20"/>
      <c r="L33" s="20"/>
      <c r="M33" s="18"/>
      <c r="N33" s="21"/>
      <c r="O33" s="19"/>
      <c r="P33" s="22"/>
    </row>
    <row r="34" spans="1:16" x14ac:dyDescent="0.25">
      <c r="A34" s="18"/>
      <c r="B34" s="19"/>
      <c r="C34" s="19"/>
      <c r="D34" s="20"/>
      <c r="E34" s="20"/>
      <c r="F34" s="20"/>
      <c r="G34" s="19"/>
      <c r="H34" s="20"/>
      <c r="I34" s="20"/>
      <c r="J34" s="20"/>
      <c r="K34" s="20"/>
      <c r="L34" s="20"/>
      <c r="M34" s="18"/>
      <c r="N34" s="21"/>
      <c r="O34" s="19"/>
      <c r="P34" s="22"/>
    </row>
    <row r="35" spans="1:16" x14ac:dyDescent="0.25">
      <c r="A35" s="18"/>
      <c r="B35" s="19"/>
      <c r="C35" s="19"/>
      <c r="D35" s="20"/>
      <c r="E35" s="20"/>
      <c r="F35" s="20"/>
      <c r="G35" s="19"/>
      <c r="H35" s="20"/>
      <c r="I35" s="20"/>
      <c r="J35" s="20"/>
      <c r="K35" s="20"/>
      <c r="L35" s="20"/>
      <c r="M35" s="18"/>
      <c r="N35" s="21"/>
      <c r="O35" s="19"/>
      <c r="P35" s="22"/>
    </row>
    <row r="36" spans="1:16" x14ac:dyDescent="0.25">
      <c r="A36" s="18"/>
      <c r="B36" s="19"/>
      <c r="C36" s="19"/>
      <c r="D36" s="20"/>
      <c r="E36" s="20"/>
      <c r="F36" s="20"/>
      <c r="G36" s="19"/>
      <c r="H36" s="20"/>
      <c r="I36" s="20"/>
      <c r="J36" s="20"/>
      <c r="K36" s="20"/>
      <c r="L36" s="20"/>
      <c r="M36" s="18"/>
      <c r="N36" s="21"/>
      <c r="O36" s="19"/>
      <c r="P36" s="22"/>
    </row>
    <row r="37" spans="1:16" x14ac:dyDescent="0.25">
      <c r="A37" s="18"/>
      <c r="B37" s="19"/>
      <c r="C37" s="19"/>
      <c r="D37" s="20"/>
      <c r="E37" s="20"/>
      <c r="F37" s="20"/>
      <c r="G37" s="19"/>
      <c r="H37" s="20"/>
      <c r="I37" s="20"/>
      <c r="J37" s="20"/>
      <c r="K37" s="20"/>
      <c r="L37" s="20"/>
      <c r="M37" s="18"/>
      <c r="N37" s="21"/>
      <c r="O37" s="19"/>
      <c r="P37" s="22"/>
    </row>
    <row r="38" spans="1:16" x14ac:dyDescent="0.25">
      <c r="A38" s="18"/>
      <c r="B38" s="19"/>
      <c r="C38" s="19"/>
      <c r="D38" s="20"/>
      <c r="E38" s="20"/>
      <c r="F38" s="20"/>
      <c r="G38" s="19"/>
      <c r="H38" s="20"/>
      <c r="I38" s="20"/>
      <c r="J38" s="20"/>
      <c r="K38" s="20"/>
      <c r="L38" s="20"/>
      <c r="M38" s="18"/>
      <c r="N38" s="21"/>
      <c r="O38" s="19"/>
      <c r="P38" s="22"/>
    </row>
    <row r="39" spans="1:16" x14ac:dyDescent="0.25">
      <c r="A39" s="18"/>
      <c r="B39" s="19"/>
      <c r="C39" s="19"/>
      <c r="D39" s="20"/>
      <c r="E39" s="20"/>
      <c r="F39" s="20"/>
      <c r="G39" s="19"/>
      <c r="H39" s="20"/>
      <c r="I39" s="20"/>
      <c r="J39" s="20"/>
      <c r="K39" s="20"/>
      <c r="L39" s="20"/>
      <c r="M39" s="18"/>
      <c r="N39" s="21"/>
      <c r="O39" s="19"/>
      <c r="P39" s="22"/>
    </row>
    <row r="40" spans="1:16" x14ac:dyDescent="0.25">
      <c r="A40" s="18"/>
      <c r="B40" s="19"/>
      <c r="C40" s="19"/>
      <c r="D40" s="20"/>
      <c r="E40" s="20"/>
      <c r="F40" s="20"/>
      <c r="G40" s="19"/>
      <c r="H40" s="20"/>
      <c r="I40" s="20"/>
      <c r="J40" s="20"/>
      <c r="K40" s="20"/>
      <c r="L40" s="20"/>
      <c r="M40" s="18"/>
      <c r="N40" s="21"/>
      <c r="O40" s="19"/>
      <c r="P40" s="22"/>
    </row>
    <row r="41" spans="1:16" x14ac:dyDescent="0.25">
      <c r="A41" s="18"/>
      <c r="B41" s="19"/>
      <c r="C41" s="19"/>
      <c r="D41" s="20"/>
      <c r="E41" s="20"/>
      <c r="F41" s="20"/>
      <c r="G41" s="19"/>
      <c r="H41" s="20"/>
      <c r="I41" s="20"/>
      <c r="J41" s="20"/>
      <c r="K41" s="20"/>
      <c r="L41" s="20"/>
      <c r="M41" s="18"/>
      <c r="N41" s="21"/>
      <c r="O41" s="19"/>
      <c r="P41" s="22"/>
    </row>
    <row r="42" spans="1:16" x14ac:dyDescent="0.25">
      <c r="A42" s="18"/>
      <c r="B42" s="19"/>
      <c r="C42" s="19"/>
      <c r="D42" s="20"/>
      <c r="E42" s="20"/>
      <c r="F42" s="20"/>
      <c r="G42" s="19"/>
      <c r="H42" s="20"/>
      <c r="I42" s="20"/>
      <c r="J42" s="20"/>
      <c r="K42" s="20"/>
      <c r="L42" s="20"/>
      <c r="M42" s="18"/>
      <c r="N42" s="21"/>
      <c r="O42" s="19"/>
      <c r="P42" s="22"/>
    </row>
  </sheetData>
  <autoFilter ref="A1:P39"/>
  <conditionalFormatting sqref="B24:B42">
    <cfRule type="duplicateValues" dxfId="5" priority="3"/>
    <cfRule type="duplicateValues" dxfId="4" priority="4"/>
  </conditionalFormatting>
  <conditionalFormatting sqref="B2:B23">
    <cfRule type="duplicateValues" dxfId="3" priority="1"/>
    <cfRule type="duplicateValues" dxfId="2" priority="2"/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UPTURECOMPOSANT_Bouton1_Cliquer">
                <anchor moveWithCells="1" sizeWithCells="1">
                  <from>
                    <xdr:col>2</xdr:col>
                    <xdr:colOff>1885950</xdr:colOff>
                    <xdr:row>24</xdr:row>
                    <xdr:rowOff>161925</xdr:rowOff>
                  </from>
                  <to>
                    <xdr:col>5</xdr:col>
                    <xdr:colOff>304800</xdr:colOff>
                    <xdr:row>28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RUPTURECOMPOSANT_Bouton2_Cliquer">
                <anchor moveWithCells="1" sizeWithCells="1">
                  <from>
                    <xdr:col>2</xdr:col>
                    <xdr:colOff>1895475</xdr:colOff>
                    <xdr:row>30</xdr:row>
                    <xdr:rowOff>28575</xdr:rowOff>
                  </from>
                  <to>
                    <xdr:col>5</xdr:col>
                    <xdr:colOff>190500</xdr:colOff>
                    <xdr:row>34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RUPTURECOMPOSANT_Bouton3_Cliquer">
                <anchor moveWithCells="1" sizeWithCells="1">
                  <from>
                    <xdr:col>8</xdr:col>
                    <xdr:colOff>133350</xdr:colOff>
                    <xdr:row>25</xdr:row>
                    <xdr:rowOff>9525</xdr:rowOff>
                  </from>
                  <to>
                    <xdr:col>12</xdr:col>
                    <xdr:colOff>238125</xdr:colOff>
                    <xdr:row>29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358"/>
  <sheetViews>
    <sheetView tabSelected="1" zoomScale="90" zoomScaleNormal="90" workbookViewId="0">
      <pane ySplit="1" topLeftCell="A97" activePane="bottomLeft" state="frozen"/>
      <selection pane="bottomLeft" activeCell="H116" sqref="H116"/>
    </sheetView>
  </sheetViews>
  <sheetFormatPr baseColWidth="10" defaultRowHeight="15" x14ac:dyDescent="0.25"/>
  <cols>
    <col min="1" max="1" width="11.28515625" style="49" customWidth="1"/>
    <col min="2" max="2" width="4" style="49" customWidth="1"/>
    <col min="3" max="3" width="6.28515625" style="49" customWidth="1"/>
    <col min="4" max="4" width="9" style="49" bestFit="1" customWidth="1"/>
    <col min="5" max="5" width="15" style="49" customWidth="1"/>
    <col min="6" max="6" width="35.28515625" style="49" customWidth="1"/>
    <col min="7" max="7" width="9.42578125" style="49" customWidth="1"/>
    <col min="8" max="8" width="19.140625" style="49" customWidth="1"/>
    <col min="9" max="9" width="11.42578125" style="49" customWidth="1"/>
    <col min="10" max="10" width="15.140625" style="49" customWidth="1"/>
    <col min="11" max="11" width="17.85546875" style="49" customWidth="1"/>
    <col min="12" max="12" width="6" style="49" customWidth="1"/>
    <col min="13" max="13" width="9.85546875" style="49" customWidth="1"/>
    <col min="14" max="14" width="4.28515625" style="49" customWidth="1"/>
    <col min="15" max="15" width="5.42578125" style="49" customWidth="1"/>
    <col min="16" max="16" width="5.85546875" style="49" customWidth="1"/>
    <col min="17" max="17" width="14" style="49" customWidth="1"/>
    <col min="18" max="18" width="12.85546875" style="79" customWidth="1"/>
    <col min="19" max="19" width="14.85546875" style="49" customWidth="1"/>
    <col min="20" max="20" width="15.28515625" style="80" customWidth="1"/>
    <col min="21" max="21" width="10" style="81" customWidth="1"/>
    <col min="22" max="22" width="9.42578125" style="81" customWidth="1"/>
    <col min="23" max="23" width="14.5703125" bestFit="1" customWidth="1"/>
    <col min="24" max="24" width="13.5703125" bestFit="1" customWidth="1"/>
  </cols>
  <sheetData>
    <row r="1" spans="1:34" ht="15.75" thickBot="1" x14ac:dyDescent="0.3">
      <c r="A1" s="23" t="s">
        <v>174</v>
      </c>
      <c r="B1" s="24" t="s">
        <v>175</v>
      </c>
      <c r="C1" s="25" t="s">
        <v>176</v>
      </c>
      <c r="D1" s="25" t="s">
        <v>177</v>
      </c>
      <c r="E1" s="25" t="s">
        <v>178</v>
      </c>
      <c r="F1" s="25" t="s">
        <v>179</v>
      </c>
      <c r="G1" s="25" t="s">
        <v>180</v>
      </c>
      <c r="H1" s="25" t="s">
        <v>181</v>
      </c>
      <c r="I1" s="25" t="s">
        <v>182</v>
      </c>
      <c r="J1" s="25" t="s">
        <v>183</v>
      </c>
      <c r="K1" s="25" t="s">
        <v>184</v>
      </c>
      <c r="L1" s="26" t="s">
        <v>185</v>
      </c>
      <c r="M1" s="27" t="s">
        <v>186</v>
      </c>
      <c r="N1" s="26">
        <v>20</v>
      </c>
      <c r="O1" s="26">
        <v>800</v>
      </c>
      <c r="P1" s="27" t="s">
        <v>187</v>
      </c>
      <c r="Q1" s="26" t="s">
        <v>188</v>
      </c>
      <c r="R1" s="28" t="s">
        <v>189</v>
      </c>
      <c r="S1" s="26" t="s">
        <v>190</v>
      </c>
      <c r="T1" s="29">
        <v>42370</v>
      </c>
      <c r="U1" s="30" t="s">
        <v>191</v>
      </c>
      <c r="V1" s="31" t="s">
        <v>192</v>
      </c>
    </row>
    <row r="2" spans="1:34" ht="15" customHeight="1" x14ac:dyDescent="0.25">
      <c r="A2" s="32" t="str">
        <f>CONCATENATE("F"&amp;MID(E2,2,8))</f>
        <v>FMB116245</v>
      </c>
      <c r="B2" s="33">
        <v>3</v>
      </c>
      <c r="C2" s="33" t="s">
        <v>193</v>
      </c>
      <c r="D2" s="33" t="s">
        <v>194</v>
      </c>
      <c r="E2" s="33" t="s">
        <v>195</v>
      </c>
      <c r="F2" s="33" t="s">
        <v>196</v>
      </c>
      <c r="G2" s="33" t="s">
        <v>197</v>
      </c>
      <c r="H2" s="33" t="s">
        <v>198</v>
      </c>
      <c r="I2" s="34">
        <v>42419</v>
      </c>
      <c r="J2" s="34">
        <v>42383</v>
      </c>
      <c r="K2" s="33" t="s">
        <v>199</v>
      </c>
      <c r="L2" s="33">
        <v>10</v>
      </c>
      <c r="M2" s="33">
        <v>14.299999999999999</v>
      </c>
      <c r="N2" s="35">
        <v>4.4362642105263159</v>
      </c>
      <c r="O2" s="36">
        <v>13.323106842105263</v>
      </c>
      <c r="P2" s="37">
        <v>17.759371052631579</v>
      </c>
      <c r="Q2" s="38">
        <f t="shared" ref="Q2:Q65" si="0">IF(B2="","",($T$1+((B2)*7))-((WEEKDAY(($T$1+((B2-1)*7)),2))-3))</f>
        <v>42389</v>
      </c>
      <c r="R2" s="38">
        <f>Q2+30</f>
        <v>42419</v>
      </c>
      <c r="S2" s="39" t="str">
        <f>IF(OR(J2="",J2&gt;=R2),"","A REPLANIFIER")</f>
        <v>A REPLANIFIER</v>
      </c>
      <c r="T2" s="40">
        <f>IF(I2=0,"",J2-30)</f>
        <v>42353</v>
      </c>
      <c r="U2" s="41" t="str">
        <f>IF(T2&lt;$T$1,"2015","2016")&amp;" - "&amp;IF(T2="","",WEEKNUM(T2,21))</f>
        <v>2015 - 51</v>
      </c>
      <c r="V2" s="42">
        <f>WEEKNUM(Q2,21)</f>
        <v>3</v>
      </c>
      <c r="W2" t="s">
        <v>104</v>
      </c>
      <c r="X2" t="s">
        <v>163</v>
      </c>
      <c r="Y2" t="s">
        <v>169</v>
      </c>
      <c r="Z2" s="43" t="s">
        <v>171</v>
      </c>
    </row>
    <row r="3" spans="1:34" ht="15" customHeight="1" x14ac:dyDescent="0.25">
      <c r="A3" s="32" t="str">
        <f t="shared" ref="A3:A66" si="1">CONCATENATE("F"&amp;MID(E3,2,8))</f>
        <v>FMB125389</v>
      </c>
      <c r="B3" s="33">
        <v>6</v>
      </c>
      <c r="C3" s="33" t="s">
        <v>193</v>
      </c>
      <c r="D3" s="33" t="s">
        <v>200</v>
      </c>
      <c r="E3" s="33" t="s">
        <v>201</v>
      </c>
      <c r="F3" s="33" t="s">
        <v>202</v>
      </c>
      <c r="G3" s="33" t="s">
        <v>197</v>
      </c>
      <c r="H3" s="33" t="s">
        <v>203</v>
      </c>
      <c r="I3" s="34">
        <v>42440</v>
      </c>
      <c r="J3" s="34">
        <v>42403</v>
      </c>
      <c r="K3" s="33" t="s">
        <v>199</v>
      </c>
      <c r="L3" s="33">
        <v>20</v>
      </c>
      <c r="M3" s="33">
        <v>28.000000000000004</v>
      </c>
      <c r="N3" s="35">
        <v>7.8560263157894745</v>
      </c>
      <c r="O3" s="36">
        <v>24.456065789473691</v>
      </c>
      <c r="P3" s="37">
        <v>32.312092105263162</v>
      </c>
      <c r="Q3" s="44">
        <f t="shared" si="0"/>
        <v>42410</v>
      </c>
      <c r="R3" s="44">
        <f t="shared" ref="R3:R66" si="2">Q3+30</f>
        <v>42440</v>
      </c>
      <c r="S3" s="45" t="str">
        <f t="shared" ref="S3:S66" si="3">IF(OR(J3="",J3&gt;=R3),"","A REPLANIFIER")</f>
        <v>A REPLANIFIER</v>
      </c>
      <c r="T3" s="46">
        <f t="shared" ref="T3:T66" si="4">IF(I3=0,"",J3-30)</f>
        <v>42373</v>
      </c>
      <c r="U3" s="41" t="str">
        <f t="shared" ref="U3:U66" si="5">IF(T3&lt;$T$1,"2015","2016")&amp;" - "&amp;IF(T3="","",WEEKNUM(T3,21))</f>
        <v>2016 - 1</v>
      </c>
      <c r="V3" s="47">
        <f t="shared" ref="V3:V66" si="6">WEEKNUM(Q3,21)</f>
        <v>6</v>
      </c>
      <c r="W3" t="s">
        <v>104</v>
      </c>
      <c r="X3" t="s">
        <v>163</v>
      </c>
      <c r="Y3" t="s">
        <v>169</v>
      </c>
      <c r="Z3" t="s">
        <v>171</v>
      </c>
    </row>
    <row r="4" spans="1:34" ht="15" customHeight="1" x14ac:dyDescent="0.25">
      <c r="A4" s="32" t="str">
        <f t="shared" si="1"/>
        <v>FMB118251</v>
      </c>
      <c r="B4" s="33">
        <v>7</v>
      </c>
      <c r="C4" s="33" t="s">
        <v>204</v>
      </c>
      <c r="D4" s="33" t="s">
        <v>205</v>
      </c>
      <c r="E4" s="33" t="s">
        <v>206</v>
      </c>
      <c r="F4" s="33" t="s">
        <v>196</v>
      </c>
      <c r="G4" s="33" t="s">
        <v>197</v>
      </c>
      <c r="H4" s="33" t="s">
        <v>198</v>
      </c>
      <c r="I4" s="34">
        <v>42447</v>
      </c>
      <c r="J4" s="34">
        <v>42448</v>
      </c>
      <c r="K4" s="33" t="s">
        <v>199</v>
      </c>
      <c r="L4" s="33">
        <v>15</v>
      </c>
      <c r="M4" s="33">
        <v>30.900000000000002</v>
      </c>
      <c r="N4" s="35">
        <v>12.698368421052633</v>
      </c>
      <c r="O4" s="36">
        <v>20.689881578947368</v>
      </c>
      <c r="P4" s="37">
        <v>33.388249999999999</v>
      </c>
      <c r="Q4" s="44">
        <f t="shared" si="0"/>
        <v>42417</v>
      </c>
      <c r="R4" s="44">
        <f t="shared" si="2"/>
        <v>42447</v>
      </c>
      <c r="S4" s="45" t="str">
        <f t="shared" si="3"/>
        <v/>
      </c>
      <c r="T4" s="46">
        <f t="shared" si="4"/>
        <v>42418</v>
      </c>
      <c r="U4" s="41" t="str">
        <f t="shared" si="5"/>
        <v>2016 - 7</v>
      </c>
      <c r="V4" s="47">
        <f t="shared" si="6"/>
        <v>7</v>
      </c>
      <c r="W4" t="s">
        <v>16</v>
      </c>
      <c r="X4" t="s">
        <v>16</v>
      </c>
      <c r="Y4" t="s">
        <v>104</v>
      </c>
      <c r="Z4" t="s">
        <v>104</v>
      </c>
      <c r="AA4" t="s">
        <v>163</v>
      </c>
      <c r="AB4" t="s">
        <v>163</v>
      </c>
      <c r="AC4" t="s">
        <v>165</v>
      </c>
      <c r="AD4" t="s">
        <v>165</v>
      </c>
      <c r="AE4" t="s">
        <v>169</v>
      </c>
      <c r="AF4" t="s">
        <v>169</v>
      </c>
      <c r="AG4" t="s">
        <v>171</v>
      </c>
      <c r="AH4" t="s">
        <v>171</v>
      </c>
    </row>
    <row r="5" spans="1:34" ht="15" customHeight="1" x14ac:dyDescent="0.25">
      <c r="A5" s="32" t="str">
        <f t="shared" si="1"/>
        <v>FMB116244</v>
      </c>
      <c r="B5" s="48">
        <v>7</v>
      </c>
      <c r="C5" s="33" t="s">
        <v>193</v>
      </c>
      <c r="D5" s="33" t="s">
        <v>207</v>
      </c>
      <c r="E5" s="33" t="s">
        <v>208</v>
      </c>
      <c r="F5" s="33" t="s">
        <v>209</v>
      </c>
      <c r="G5" s="33" t="s">
        <v>197</v>
      </c>
      <c r="H5" s="33" t="s">
        <v>198</v>
      </c>
      <c r="I5" s="34">
        <v>42468</v>
      </c>
      <c r="J5" s="34">
        <v>42348</v>
      </c>
      <c r="K5" s="33" t="s">
        <v>199</v>
      </c>
      <c r="L5" s="33">
        <v>37</v>
      </c>
      <c r="M5" s="33">
        <v>55.87</v>
      </c>
      <c r="N5" s="35">
        <v>13.305908947368424</v>
      </c>
      <c r="O5" s="36">
        <v>47.151527894736837</v>
      </c>
      <c r="P5" s="37">
        <v>60.45743684210526</v>
      </c>
      <c r="Q5" s="44">
        <f t="shared" si="0"/>
        <v>42417</v>
      </c>
      <c r="R5" s="44">
        <f t="shared" si="2"/>
        <v>42447</v>
      </c>
      <c r="S5" s="45" t="str">
        <f t="shared" si="3"/>
        <v>A REPLANIFIER</v>
      </c>
      <c r="T5" s="46">
        <f t="shared" si="4"/>
        <v>42318</v>
      </c>
      <c r="U5" s="41" t="str">
        <f t="shared" si="5"/>
        <v>2015 - 46</v>
      </c>
      <c r="V5" s="47">
        <f t="shared" si="6"/>
        <v>7</v>
      </c>
      <c r="W5" t="s">
        <v>104</v>
      </c>
      <c r="X5" t="s">
        <v>163</v>
      </c>
      <c r="Y5" t="s">
        <v>169</v>
      </c>
      <c r="Z5" t="s">
        <v>171</v>
      </c>
    </row>
    <row r="6" spans="1:34" ht="15" customHeight="1" x14ac:dyDescent="0.25">
      <c r="A6" s="32" t="str">
        <f t="shared" si="1"/>
        <v>FMB126542</v>
      </c>
      <c r="B6" s="33">
        <v>8</v>
      </c>
      <c r="C6" s="33" t="s">
        <v>193</v>
      </c>
      <c r="D6" s="33" t="s">
        <v>210</v>
      </c>
      <c r="E6" s="33" t="s">
        <v>211</v>
      </c>
      <c r="F6" s="33" t="s">
        <v>212</v>
      </c>
      <c r="G6" s="33" t="s">
        <v>197</v>
      </c>
      <c r="H6" s="33" t="s">
        <v>213</v>
      </c>
      <c r="I6" s="34">
        <v>42447</v>
      </c>
      <c r="J6" s="34">
        <v>42458</v>
      </c>
      <c r="K6" s="33" t="s">
        <v>199</v>
      </c>
      <c r="L6" s="33">
        <v>24</v>
      </c>
      <c r="M6" s="33" t="s">
        <v>214</v>
      </c>
      <c r="N6" s="35">
        <v>11.504131578947367</v>
      </c>
      <c r="O6" s="36">
        <v>25.699210526315788</v>
      </c>
      <c r="P6" s="37">
        <v>37.203342105263154</v>
      </c>
      <c r="Q6" s="44">
        <f t="shared" si="0"/>
        <v>42424</v>
      </c>
      <c r="R6" s="44">
        <f t="shared" si="2"/>
        <v>42454</v>
      </c>
      <c r="S6" s="45" t="str">
        <f t="shared" si="3"/>
        <v/>
      </c>
      <c r="T6" s="46">
        <f t="shared" si="4"/>
        <v>42428</v>
      </c>
      <c r="U6" s="41" t="str">
        <f t="shared" si="5"/>
        <v>2016 - 8</v>
      </c>
      <c r="V6" s="47">
        <f t="shared" si="6"/>
        <v>8</v>
      </c>
      <c r="W6" t="s">
        <v>104</v>
      </c>
      <c r="X6" t="s">
        <v>163</v>
      </c>
      <c r="Y6" t="s">
        <v>167</v>
      </c>
      <c r="Z6" t="s">
        <v>169</v>
      </c>
      <c r="AA6" t="s">
        <v>171</v>
      </c>
    </row>
    <row r="7" spans="1:34" ht="15" customHeight="1" x14ac:dyDescent="0.25">
      <c r="A7" s="32" t="str">
        <f t="shared" si="1"/>
        <v>FMB118251</v>
      </c>
      <c r="B7" s="33">
        <v>10</v>
      </c>
      <c r="C7" s="33" t="s">
        <v>193</v>
      </c>
      <c r="D7" s="33" t="s">
        <v>215</v>
      </c>
      <c r="E7" s="33" t="s">
        <v>206</v>
      </c>
      <c r="F7" s="33" t="s">
        <v>196</v>
      </c>
      <c r="G7" s="33" t="s">
        <v>197</v>
      </c>
      <c r="H7" s="33" t="s">
        <v>198</v>
      </c>
      <c r="I7" s="34">
        <v>42468</v>
      </c>
      <c r="J7" s="34">
        <v>42348</v>
      </c>
      <c r="K7" s="33" t="s">
        <v>199</v>
      </c>
      <c r="L7" s="33">
        <v>10</v>
      </c>
      <c r="M7" s="33">
        <v>20.6</v>
      </c>
      <c r="N7" s="35">
        <v>8.4655789473684209</v>
      </c>
      <c r="O7" s="36">
        <v>13.793223684210526</v>
      </c>
      <c r="P7" s="37">
        <v>22.258802631578945</v>
      </c>
      <c r="Q7" s="44">
        <f t="shared" si="0"/>
        <v>42438</v>
      </c>
      <c r="R7" s="44">
        <f t="shared" si="2"/>
        <v>42468</v>
      </c>
      <c r="S7" s="45" t="str">
        <f t="shared" si="3"/>
        <v>A REPLANIFIER</v>
      </c>
      <c r="T7" s="46">
        <f t="shared" si="4"/>
        <v>42318</v>
      </c>
      <c r="U7" s="41" t="str">
        <f t="shared" si="5"/>
        <v>2015 - 46</v>
      </c>
      <c r="V7" s="47">
        <f t="shared" si="6"/>
        <v>10</v>
      </c>
      <c r="W7" t="s">
        <v>16</v>
      </c>
      <c r="X7" t="s">
        <v>16</v>
      </c>
      <c r="Y7" t="s">
        <v>104</v>
      </c>
      <c r="Z7" t="s">
        <v>104</v>
      </c>
      <c r="AA7" t="s">
        <v>163</v>
      </c>
      <c r="AB7" t="s">
        <v>163</v>
      </c>
      <c r="AC7" t="s">
        <v>165</v>
      </c>
      <c r="AD7" t="s">
        <v>165</v>
      </c>
      <c r="AE7" t="s">
        <v>169</v>
      </c>
      <c r="AF7" t="s">
        <v>169</v>
      </c>
      <c r="AG7" t="s">
        <v>171</v>
      </c>
      <c r="AH7" t="s">
        <v>171</v>
      </c>
    </row>
    <row r="8" spans="1:34" ht="15" customHeight="1" x14ac:dyDescent="0.25">
      <c r="A8" s="49" t="str">
        <f t="shared" si="1"/>
        <v>FXB111703</v>
      </c>
      <c r="B8" s="50">
        <v>11</v>
      </c>
      <c r="C8" s="50" t="s">
        <v>204</v>
      </c>
      <c r="D8" s="50" t="s">
        <v>216</v>
      </c>
      <c r="E8" s="50" t="s">
        <v>217</v>
      </c>
      <c r="F8" s="50" t="s">
        <v>218</v>
      </c>
      <c r="G8" s="50" t="s">
        <v>197</v>
      </c>
      <c r="H8" s="50" t="s">
        <v>219</v>
      </c>
      <c r="I8" s="51">
        <v>42503</v>
      </c>
      <c r="J8" s="51">
        <v>42499</v>
      </c>
      <c r="K8" s="50" t="s">
        <v>199</v>
      </c>
      <c r="L8" s="50">
        <v>80</v>
      </c>
      <c r="M8" s="50">
        <v>64.800000000000011</v>
      </c>
      <c r="N8" s="52">
        <v>5.5272510526315788</v>
      </c>
      <c r="O8" s="53">
        <v>70.264422631578967</v>
      </c>
      <c r="P8" s="54">
        <v>75.791673684210551</v>
      </c>
      <c r="Q8" s="45">
        <f t="shared" si="0"/>
        <v>42445</v>
      </c>
      <c r="R8" s="45">
        <f t="shared" si="2"/>
        <v>42475</v>
      </c>
      <c r="S8" s="45" t="str">
        <f t="shared" si="3"/>
        <v/>
      </c>
      <c r="T8" s="46">
        <f t="shared" si="4"/>
        <v>42469</v>
      </c>
      <c r="U8" s="41" t="str">
        <f t="shared" si="5"/>
        <v>2016 - 14</v>
      </c>
      <c r="V8" s="47">
        <f t="shared" si="6"/>
        <v>11</v>
      </c>
      <c r="W8" t="s">
        <v>63</v>
      </c>
      <c r="X8" t="s">
        <v>88</v>
      </c>
      <c r="Y8" t="s">
        <v>104</v>
      </c>
      <c r="Z8" t="s">
        <v>163</v>
      </c>
      <c r="AA8" t="s">
        <v>173</v>
      </c>
    </row>
    <row r="9" spans="1:34" ht="15" customHeight="1" x14ac:dyDescent="0.25">
      <c r="A9" s="49" t="str">
        <f t="shared" si="1"/>
        <v>FMB114893</v>
      </c>
      <c r="B9" s="55">
        <v>11</v>
      </c>
      <c r="C9" s="55" t="s">
        <v>204</v>
      </c>
      <c r="D9" s="50" t="s">
        <v>220</v>
      </c>
      <c r="E9" s="50" t="s">
        <v>221</v>
      </c>
      <c r="F9" s="50" t="s">
        <v>209</v>
      </c>
      <c r="G9" s="50" t="s">
        <v>222</v>
      </c>
      <c r="H9" s="50" t="s">
        <v>223</v>
      </c>
      <c r="I9" s="51">
        <v>42482</v>
      </c>
      <c r="J9" s="51">
        <v>42398</v>
      </c>
      <c r="K9" s="50" t="s">
        <v>199</v>
      </c>
      <c r="L9" s="50">
        <v>74</v>
      </c>
      <c r="M9" s="50">
        <v>74</v>
      </c>
      <c r="N9" s="52">
        <v>26.784210526315789</v>
      </c>
      <c r="O9" s="53">
        <v>62.53367105263159</v>
      </c>
      <c r="P9" s="54">
        <v>89.317881578947379</v>
      </c>
      <c r="Q9" s="45">
        <f t="shared" si="0"/>
        <v>42445</v>
      </c>
      <c r="R9" s="45">
        <f t="shared" si="2"/>
        <v>42475</v>
      </c>
      <c r="S9" s="45" t="str">
        <f t="shared" si="3"/>
        <v>A REPLANIFIER</v>
      </c>
      <c r="T9" s="46">
        <f t="shared" si="4"/>
        <v>42368</v>
      </c>
      <c r="U9" s="41" t="str">
        <f t="shared" si="5"/>
        <v>2015 - 53</v>
      </c>
      <c r="V9" s="47">
        <f t="shared" si="6"/>
        <v>11</v>
      </c>
      <c r="W9" t="s">
        <v>88</v>
      </c>
      <c r="X9" t="s">
        <v>104</v>
      </c>
      <c r="Y9" t="s">
        <v>163</v>
      </c>
      <c r="Z9" t="s">
        <v>167</v>
      </c>
    </row>
    <row r="10" spans="1:34" ht="15" customHeight="1" x14ac:dyDescent="0.25">
      <c r="A10" s="49" t="str">
        <f t="shared" si="1"/>
        <v>FMB118026</v>
      </c>
      <c r="B10" s="55">
        <v>11</v>
      </c>
      <c r="C10" s="55" t="s">
        <v>204</v>
      </c>
      <c r="D10" s="50" t="s">
        <v>224</v>
      </c>
      <c r="E10" s="50" t="s">
        <v>225</v>
      </c>
      <c r="F10" s="50" t="s">
        <v>209</v>
      </c>
      <c r="G10" s="50" t="s">
        <v>197</v>
      </c>
      <c r="H10" s="50" t="s">
        <v>226</v>
      </c>
      <c r="I10" s="51">
        <v>42545</v>
      </c>
      <c r="J10" s="51">
        <v>42478</v>
      </c>
      <c r="K10" s="50" t="s">
        <v>199</v>
      </c>
      <c r="L10" s="50">
        <v>24</v>
      </c>
      <c r="M10" s="50">
        <v>27.120000000000005</v>
      </c>
      <c r="N10" s="52">
        <v>10.005210526315789</v>
      </c>
      <c r="O10" s="53">
        <v>21.870486842105265</v>
      </c>
      <c r="P10" s="54">
        <v>31.875697368421054</v>
      </c>
      <c r="Q10" s="45">
        <f t="shared" si="0"/>
        <v>42445</v>
      </c>
      <c r="R10" s="45">
        <f t="shared" si="2"/>
        <v>42475</v>
      </c>
      <c r="S10" s="45" t="str">
        <f t="shared" si="3"/>
        <v/>
      </c>
      <c r="T10" s="46">
        <f t="shared" si="4"/>
        <v>42448</v>
      </c>
      <c r="U10" s="41" t="str">
        <f t="shared" si="5"/>
        <v>2016 - 11</v>
      </c>
      <c r="V10" s="47">
        <f t="shared" si="6"/>
        <v>11</v>
      </c>
    </row>
    <row r="11" spans="1:34" ht="15" customHeight="1" x14ac:dyDescent="0.25">
      <c r="A11" s="49" t="str">
        <f t="shared" si="1"/>
        <v>FMB114870</v>
      </c>
      <c r="B11" s="55">
        <v>11</v>
      </c>
      <c r="C11" s="50" t="s">
        <v>227</v>
      </c>
      <c r="D11" s="33" t="s">
        <v>228</v>
      </c>
      <c r="E11" s="50" t="s">
        <v>229</v>
      </c>
      <c r="F11" s="50" t="s">
        <v>218</v>
      </c>
      <c r="G11" s="50" t="s">
        <v>222</v>
      </c>
      <c r="H11" s="50" t="s">
        <v>223</v>
      </c>
      <c r="I11" s="51">
        <v>42468</v>
      </c>
      <c r="J11" s="51">
        <v>42468</v>
      </c>
      <c r="K11" s="50" t="s">
        <v>230</v>
      </c>
      <c r="L11" s="50">
        <v>2</v>
      </c>
      <c r="M11" s="50">
        <v>2</v>
      </c>
      <c r="N11" s="52">
        <v>0.65164473684210522</v>
      </c>
      <c r="O11" s="53">
        <v>1.6540263157894737</v>
      </c>
      <c r="P11" s="54">
        <v>2.3056710526315789</v>
      </c>
      <c r="Q11" s="45">
        <f t="shared" si="0"/>
        <v>42445</v>
      </c>
      <c r="R11" s="45">
        <f t="shared" si="2"/>
        <v>42475</v>
      </c>
      <c r="S11" s="45" t="str">
        <f t="shared" si="3"/>
        <v>A REPLANIFIER</v>
      </c>
      <c r="T11" s="46">
        <f t="shared" si="4"/>
        <v>42438</v>
      </c>
      <c r="U11" s="41" t="str">
        <f t="shared" si="5"/>
        <v>2016 - 10</v>
      </c>
      <c r="V11" s="47">
        <f t="shared" si="6"/>
        <v>11</v>
      </c>
      <c r="W11" t="s">
        <v>104</v>
      </c>
      <c r="X11" t="s">
        <v>163</v>
      </c>
      <c r="Y11" t="s">
        <v>167</v>
      </c>
    </row>
    <row r="12" spans="1:34" ht="15" customHeight="1" x14ac:dyDescent="0.25">
      <c r="A12" s="49" t="str">
        <f t="shared" si="1"/>
        <v>FMB119992</v>
      </c>
      <c r="B12" s="50">
        <v>12</v>
      </c>
      <c r="C12" s="50" t="s">
        <v>193</v>
      </c>
      <c r="D12" s="50" t="s">
        <v>231</v>
      </c>
      <c r="E12" s="50" t="s">
        <v>232</v>
      </c>
      <c r="F12" s="50" t="s">
        <v>233</v>
      </c>
      <c r="G12" s="50" t="s">
        <v>197</v>
      </c>
      <c r="H12" s="50" t="s">
        <v>234</v>
      </c>
      <c r="I12" s="51">
        <v>42482</v>
      </c>
      <c r="J12" s="51">
        <v>42487</v>
      </c>
      <c r="K12" s="50" t="s">
        <v>199</v>
      </c>
      <c r="L12" s="50">
        <v>26</v>
      </c>
      <c r="M12" s="50">
        <v>33.020000000000003</v>
      </c>
      <c r="N12" s="52">
        <v>9.654926315789476</v>
      </c>
      <c r="O12" s="53">
        <v>27.23543157894737</v>
      </c>
      <c r="P12" s="54">
        <v>36.890357894736844</v>
      </c>
      <c r="Q12" s="45">
        <f t="shared" si="0"/>
        <v>42452</v>
      </c>
      <c r="R12" s="45">
        <f t="shared" si="2"/>
        <v>42482</v>
      </c>
      <c r="S12" s="45" t="str">
        <f t="shared" si="3"/>
        <v/>
      </c>
      <c r="T12" s="46">
        <f t="shared" si="4"/>
        <v>42457</v>
      </c>
      <c r="U12" s="41" t="str">
        <f t="shared" si="5"/>
        <v>2016 - 13</v>
      </c>
      <c r="V12" s="47">
        <f t="shared" si="6"/>
        <v>12</v>
      </c>
      <c r="W12" t="s">
        <v>104</v>
      </c>
      <c r="X12" t="s">
        <v>167</v>
      </c>
      <c r="Y12" t="s">
        <v>173</v>
      </c>
    </row>
    <row r="13" spans="1:34" ht="15" customHeight="1" x14ac:dyDescent="0.25">
      <c r="A13" s="49" t="str">
        <f t="shared" si="1"/>
        <v>FMB500677</v>
      </c>
      <c r="B13" s="55">
        <v>12</v>
      </c>
      <c r="C13" s="55" t="s">
        <v>193</v>
      </c>
      <c r="D13" s="50" t="s">
        <v>235</v>
      </c>
      <c r="E13" s="50" t="s">
        <v>236</v>
      </c>
      <c r="F13" s="50" t="s">
        <v>237</v>
      </c>
      <c r="G13" s="50" t="s">
        <v>238</v>
      </c>
      <c r="H13" s="50">
        <v>0</v>
      </c>
      <c r="I13" s="51">
        <v>42489</v>
      </c>
      <c r="J13" s="51">
        <v>42433</v>
      </c>
      <c r="K13" s="50" t="s">
        <v>239</v>
      </c>
      <c r="L13" s="50">
        <v>2</v>
      </c>
      <c r="M13" s="50" t="s">
        <v>214</v>
      </c>
      <c r="N13" s="52">
        <v>0.52789473684210519</v>
      </c>
      <c r="O13" s="53">
        <v>1.5484315789473686</v>
      </c>
      <c r="P13" s="54">
        <v>2.0763263157894736</v>
      </c>
      <c r="Q13" s="45">
        <f t="shared" si="0"/>
        <v>42452</v>
      </c>
      <c r="R13" s="45">
        <f t="shared" si="2"/>
        <v>42482</v>
      </c>
      <c r="S13" s="45" t="str">
        <f t="shared" si="3"/>
        <v>A REPLANIFIER</v>
      </c>
      <c r="T13" s="46">
        <f t="shared" si="4"/>
        <v>42403</v>
      </c>
      <c r="U13" s="41" t="str">
        <f t="shared" si="5"/>
        <v>2016 - 5</v>
      </c>
      <c r="V13" s="47">
        <f t="shared" si="6"/>
        <v>12</v>
      </c>
    </row>
    <row r="14" spans="1:34" ht="15" customHeight="1" x14ac:dyDescent="0.25">
      <c r="A14" s="49" t="str">
        <f t="shared" si="1"/>
        <v>FXB111568</v>
      </c>
      <c r="B14" s="55">
        <v>12</v>
      </c>
      <c r="C14" s="50" t="s">
        <v>227</v>
      </c>
      <c r="D14" s="33" t="s">
        <v>228</v>
      </c>
      <c r="E14" s="33" t="s">
        <v>240</v>
      </c>
      <c r="F14" s="50" t="s">
        <v>241</v>
      </c>
      <c r="G14" s="50" t="s">
        <v>222</v>
      </c>
      <c r="H14" s="50" t="s">
        <v>223</v>
      </c>
      <c r="I14" s="51">
        <v>42482</v>
      </c>
      <c r="J14" s="51">
        <v>42480</v>
      </c>
      <c r="K14" s="50" t="s">
        <v>199</v>
      </c>
      <c r="L14" s="50">
        <v>2</v>
      </c>
      <c r="M14" s="50">
        <v>1.96</v>
      </c>
      <c r="N14" s="52">
        <v>1.1036063157894738</v>
      </c>
      <c r="O14" s="53">
        <v>2.3481884210526318</v>
      </c>
      <c r="P14" s="54">
        <v>3.4517947368421056</v>
      </c>
      <c r="Q14" s="45">
        <f t="shared" si="0"/>
        <v>42452</v>
      </c>
      <c r="R14" s="45">
        <f t="shared" si="2"/>
        <v>42482</v>
      </c>
      <c r="S14" s="45" t="str">
        <f t="shared" si="3"/>
        <v>A REPLANIFIER</v>
      </c>
      <c r="T14" s="46">
        <f t="shared" si="4"/>
        <v>42450</v>
      </c>
      <c r="U14" s="41" t="str">
        <f t="shared" si="5"/>
        <v>2016 - 12</v>
      </c>
      <c r="V14" s="47">
        <f t="shared" si="6"/>
        <v>12</v>
      </c>
      <c r="W14" t="s">
        <v>104</v>
      </c>
      <c r="X14" t="s">
        <v>161</v>
      </c>
      <c r="Y14" t="s">
        <v>167</v>
      </c>
    </row>
    <row r="15" spans="1:34" ht="15" customHeight="1" x14ac:dyDescent="0.25">
      <c r="A15" s="49" t="str">
        <f t="shared" si="1"/>
        <v>FXB111568</v>
      </c>
      <c r="B15" s="55">
        <v>12</v>
      </c>
      <c r="C15" s="55" t="s">
        <v>227</v>
      </c>
      <c r="D15" s="48"/>
      <c r="E15" s="48" t="s">
        <v>240</v>
      </c>
      <c r="F15" s="33" t="s">
        <v>242</v>
      </c>
      <c r="G15" s="33" t="s">
        <v>222</v>
      </c>
      <c r="H15" s="33" t="s">
        <v>223</v>
      </c>
      <c r="I15" s="51">
        <v>42482</v>
      </c>
      <c r="J15" s="34">
        <v>42486</v>
      </c>
      <c r="K15" s="50" t="s">
        <v>199</v>
      </c>
      <c r="L15" s="50">
        <v>2</v>
      </c>
      <c r="M15" s="50">
        <v>1.96</v>
      </c>
      <c r="N15" s="52">
        <v>1.1036063157894738</v>
      </c>
      <c r="O15" s="53">
        <v>2.3481884210526318</v>
      </c>
      <c r="P15" s="54">
        <v>3.4517947368421056</v>
      </c>
      <c r="Q15" s="45">
        <f t="shared" si="0"/>
        <v>42452</v>
      </c>
      <c r="R15" s="45">
        <f t="shared" si="2"/>
        <v>42482</v>
      </c>
      <c r="S15" s="45" t="str">
        <f t="shared" si="3"/>
        <v/>
      </c>
      <c r="T15" s="46">
        <f t="shared" si="4"/>
        <v>42456</v>
      </c>
      <c r="U15" s="41" t="str">
        <f t="shared" si="5"/>
        <v>2016 - 12</v>
      </c>
      <c r="V15" s="47">
        <f t="shared" si="6"/>
        <v>12</v>
      </c>
      <c r="W15" t="s">
        <v>104</v>
      </c>
      <c r="X15" t="s">
        <v>161</v>
      </c>
      <c r="Y15" t="s">
        <v>167</v>
      </c>
    </row>
    <row r="16" spans="1:34" ht="15" customHeight="1" x14ac:dyDescent="0.25">
      <c r="A16" s="49" t="str">
        <f t="shared" si="1"/>
        <v>FMB114993</v>
      </c>
      <c r="B16" s="55">
        <v>12</v>
      </c>
      <c r="C16" s="55" t="s">
        <v>227</v>
      </c>
      <c r="D16" s="48"/>
      <c r="E16" s="50" t="s">
        <v>243</v>
      </c>
      <c r="F16" s="50" t="s">
        <v>244</v>
      </c>
      <c r="G16" s="50" t="s">
        <v>197</v>
      </c>
      <c r="H16" s="50" t="s">
        <v>226</v>
      </c>
      <c r="I16" s="51">
        <v>42482</v>
      </c>
      <c r="J16" s="51">
        <v>42472</v>
      </c>
      <c r="K16" s="50" t="s">
        <v>199</v>
      </c>
      <c r="L16" s="50">
        <v>32</v>
      </c>
      <c r="M16" s="50">
        <v>33.6</v>
      </c>
      <c r="N16" s="52">
        <v>10.292336842105264</v>
      </c>
      <c r="O16" s="53">
        <v>26.456205263157894</v>
      </c>
      <c r="P16" s="54">
        <v>36.748542105263155</v>
      </c>
      <c r="Q16" s="45">
        <f t="shared" si="0"/>
        <v>42452</v>
      </c>
      <c r="R16" s="45">
        <f t="shared" si="2"/>
        <v>42482</v>
      </c>
      <c r="S16" s="45" t="str">
        <f t="shared" si="3"/>
        <v>A REPLANIFIER</v>
      </c>
      <c r="T16" s="46">
        <f t="shared" si="4"/>
        <v>42442</v>
      </c>
      <c r="U16" s="41" t="str">
        <f t="shared" si="5"/>
        <v>2016 - 10</v>
      </c>
      <c r="V16" s="47">
        <f t="shared" si="6"/>
        <v>12</v>
      </c>
      <c r="W16" t="s">
        <v>104</v>
      </c>
      <c r="X16" t="s">
        <v>161</v>
      </c>
      <c r="Y16" t="s">
        <v>167</v>
      </c>
      <c r="Z16" t="s">
        <v>171</v>
      </c>
    </row>
    <row r="17" spans="1:34" ht="15" customHeight="1" x14ac:dyDescent="0.25">
      <c r="A17" s="49" t="str">
        <f t="shared" si="1"/>
        <v>FMB124645</v>
      </c>
      <c r="B17" s="50">
        <v>13</v>
      </c>
      <c r="C17" s="50" t="s">
        <v>204</v>
      </c>
      <c r="D17" s="50" t="s">
        <v>245</v>
      </c>
      <c r="E17" s="50" t="s">
        <v>246</v>
      </c>
      <c r="F17" s="50" t="s">
        <v>218</v>
      </c>
      <c r="G17" s="50" t="s">
        <v>197</v>
      </c>
      <c r="H17" s="50" t="s">
        <v>203</v>
      </c>
      <c r="I17" s="51">
        <v>42475</v>
      </c>
      <c r="J17" s="51">
        <v>42383</v>
      </c>
      <c r="K17" s="50" t="s">
        <v>199</v>
      </c>
      <c r="L17" s="50">
        <v>2</v>
      </c>
      <c r="M17" s="50">
        <v>2.5</v>
      </c>
      <c r="N17" s="52">
        <v>0.90932105263157892</v>
      </c>
      <c r="O17" s="53">
        <v>1.8757263157894737</v>
      </c>
      <c r="P17" s="54">
        <v>2.7850473684210524</v>
      </c>
      <c r="Q17" s="45">
        <f t="shared" si="0"/>
        <v>42459</v>
      </c>
      <c r="R17" s="45">
        <f t="shared" si="2"/>
        <v>42489</v>
      </c>
      <c r="S17" s="45" t="str">
        <f t="shared" si="3"/>
        <v>A REPLANIFIER</v>
      </c>
      <c r="T17" s="46">
        <f t="shared" si="4"/>
        <v>42353</v>
      </c>
      <c r="U17" s="41" t="str">
        <f t="shared" si="5"/>
        <v>2015 - 51</v>
      </c>
      <c r="V17" s="47">
        <f t="shared" si="6"/>
        <v>13</v>
      </c>
      <c r="W17" t="s">
        <v>32</v>
      </c>
      <c r="X17" t="s">
        <v>66</v>
      </c>
      <c r="Y17" t="s">
        <v>74</v>
      </c>
      <c r="Z17" t="s">
        <v>79</v>
      </c>
      <c r="AA17" t="s">
        <v>83</v>
      </c>
      <c r="AB17" t="s">
        <v>104</v>
      </c>
      <c r="AC17" t="s">
        <v>163</v>
      </c>
      <c r="AD17" t="s">
        <v>167</v>
      </c>
      <c r="AE17" t="s">
        <v>171</v>
      </c>
    </row>
    <row r="18" spans="1:34" ht="15" customHeight="1" x14ac:dyDescent="0.25">
      <c r="A18" s="49" t="str">
        <f t="shared" si="1"/>
        <v>FMB113669</v>
      </c>
      <c r="B18" s="55">
        <v>13</v>
      </c>
      <c r="C18" s="50" t="s">
        <v>193</v>
      </c>
      <c r="D18" s="50" t="s">
        <v>247</v>
      </c>
      <c r="E18" s="50" t="s">
        <v>248</v>
      </c>
      <c r="F18" s="50" t="s">
        <v>249</v>
      </c>
      <c r="G18" s="50" t="s">
        <v>197</v>
      </c>
      <c r="H18" s="50" t="s">
        <v>250</v>
      </c>
      <c r="I18" s="51">
        <v>42468</v>
      </c>
      <c r="J18" s="51">
        <v>42495</v>
      </c>
      <c r="K18" s="50" t="s">
        <v>199</v>
      </c>
      <c r="L18" s="50">
        <v>100</v>
      </c>
      <c r="M18" s="50">
        <v>161</v>
      </c>
      <c r="N18" s="52">
        <v>51.903684210526315</v>
      </c>
      <c r="O18" s="53">
        <v>127.70578947368421</v>
      </c>
      <c r="P18" s="54">
        <v>179.60947368421051</v>
      </c>
      <c r="Q18" s="45">
        <f t="shared" si="0"/>
        <v>42459</v>
      </c>
      <c r="R18" s="45">
        <f t="shared" si="2"/>
        <v>42489</v>
      </c>
      <c r="S18" s="45" t="str">
        <f t="shared" si="3"/>
        <v/>
      </c>
      <c r="T18" s="46">
        <f t="shared" si="4"/>
        <v>42465</v>
      </c>
      <c r="U18" s="41" t="str">
        <f t="shared" si="5"/>
        <v>2016 - 14</v>
      </c>
      <c r="V18" s="47">
        <f t="shared" si="6"/>
        <v>13</v>
      </c>
      <c r="W18" t="s">
        <v>32</v>
      </c>
      <c r="X18" t="s">
        <v>66</v>
      </c>
      <c r="Y18" t="s">
        <v>71</v>
      </c>
      <c r="Z18" t="s">
        <v>74</v>
      </c>
      <c r="AA18" t="s">
        <v>79</v>
      </c>
      <c r="AB18" t="s">
        <v>83</v>
      </c>
      <c r="AC18" t="s">
        <v>104</v>
      </c>
      <c r="AD18" t="s">
        <v>163</v>
      </c>
      <c r="AE18" t="s">
        <v>167</v>
      </c>
      <c r="AF18" t="s">
        <v>171</v>
      </c>
    </row>
    <row r="19" spans="1:34" ht="15" customHeight="1" x14ac:dyDescent="0.25">
      <c r="A19" s="49" t="str">
        <f t="shared" si="1"/>
        <v>FXB111703</v>
      </c>
      <c r="B19" s="55">
        <v>13</v>
      </c>
      <c r="C19" s="55" t="s">
        <v>193</v>
      </c>
      <c r="D19" s="50" t="s">
        <v>251</v>
      </c>
      <c r="E19" s="50" t="s">
        <v>217</v>
      </c>
      <c r="F19" s="50" t="s">
        <v>218</v>
      </c>
      <c r="G19" s="50" t="s">
        <v>197</v>
      </c>
      <c r="H19" s="50" t="s">
        <v>219</v>
      </c>
      <c r="I19" s="51">
        <v>42524</v>
      </c>
      <c r="J19" s="51">
        <v>42529</v>
      </c>
      <c r="K19" s="50" t="s">
        <v>199</v>
      </c>
      <c r="L19" s="50">
        <v>80</v>
      </c>
      <c r="M19" s="50">
        <v>64.800000000000011</v>
      </c>
      <c r="N19" s="52">
        <v>5.3827747368421051</v>
      </c>
      <c r="O19" s="53">
        <v>68.279556842105293</v>
      </c>
      <c r="P19" s="54">
        <v>73.662331578947402</v>
      </c>
      <c r="Q19" s="45">
        <f t="shared" si="0"/>
        <v>42459</v>
      </c>
      <c r="R19" s="45">
        <f t="shared" si="2"/>
        <v>42489</v>
      </c>
      <c r="S19" s="45" t="str">
        <f t="shared" si="3"/>
        <v/>
      </c>
      <c r="T19" s="46">
        <f t="shared" si="4"/>
        <v>42499</v>
      </c>
      <c r="U19" s="41" t="str">
        <f t="shared" si="5"/>
        <v>2016 - 19</v>
      </c>
      <c r="V19" s="47">
        <f t="shared" si="6"/>
        <v>13</v>
      </c>
      <c r="W19" t="s">
        <v>63</v>
      </c>
      <c r="X19" t="s">
        <v>88</v>
      </c>
      <c r="Y19" t="s">
        <v>104</v>
      </c>
      <c r="Z19" t="s">
        <v>163</v>
      </c>
      <c r="AA19" t="s">
        <v>173</v>
      </c>
    </row>
    <row r="20" spans="1:34" ht="15" customHeight="1" x14ac:dyDescent="0.25">
      <c r="A20" s="49" t="str">
        <f t="shared" si="1"/>
        <v>FMB120717</v>
      </c>
      <c r="B20" s="55">
        <v>13</v>
      </c>
      <c r="C20" s="55" t="s">
        <v>193</v>
      </c>
      <c r="D20" s="50" t="s">
        <v>252</v>
      </c>
      <c r="E20" s="50" t="s">
        <v>253</v>
      </c>
      <c r="F20" s="50" t="s">
        <v>241</v>
      </c>
      <c r="G20" s="50" t="s">
        <v>197</v>
      </c>
      <c r="H20" s="50" t="s">
        <v>203</v>
      </c>
      <c r="I20" s="51">
        <v>42496</v>
      </c>
      <c r="J20" s="51">
        <v>42487</v>
      </c>
      <c r="K20" s="50" t="s">
        <v>199</v>
      </c>
      <c r="L20" s="50">
        <v>5</v>
      </c>
      <c r="M20" s="50">
        <v>6.9500000000000011</v>
      </c>
      <c r="N20" s="52">
        <v>3.0811157894736843</v>
      </c>
      <c r="O20" s="53">
        <v>4.6929842105263155</v>
      </c>
      <c r="P20" s="54">
        <v>7.7740999999999998</v>
      </c>
      <c r="Q20" s="45">
        <f t="shared" si="0"/>
        <v>42459</v>
      </c>
      <c r="R20" s="45">
        <f t="shared" si="2"/>
        <v>42489</v>
      </c>
      <c r="S20" s="45" t="str">
        <f t="shared" si="3"/>
        <v>A REPLANIFIER</v>
      </c>
      <c r="T20" s="46">
        <f t="shared" si="4"/>
        <v>42457</v>
      </c>
      <c r="U20" s="41" t="str">
        <f t="shared" si="5"/>
        <v>2016 - 13</v>
      </c>
      <c r="V20" s="47">
        <f t="shared" si="6"/>
        <v>13</v>
      </c>
      <c r="W20" t="s">
        <v>32</v>
      </c>
      <c r="X20" t="s">
        <v>104</v>
      </c>
      <c r="Y20" t="s">
        <v>161</v>
      </c>
      <c r="Z20" t="s">
        <v>167</v>
      </c>
    </row>
    <row r="21" spans="1:34" ht="15" customHeight="1" x14ac:dyDescent="0.25">
      <c r="A21" s="49" t="str">
        <f t="shared" si="1"/>
        <v>FMB116448</v>
      </c>
      <c r="B21" s="55">
        <v>13</v>
      </c>
      <c r="C21" s="50" t="s">
        <v>227</v>
      </c>
      <c r="D21" s="33" t="s">
        <v>228</v>
      </c>
      <c r="E21" s="33" t="s">
        <v>254</v>
      </c>
      <c r="F21" s="33" t="s">
        <v>255</v>
      </c>
      <c r="G21" s="50" t="s">
        <v>197</v>
      </c>
      <c r="H21" s="33" t="s">
        <v>226</v>
      </c>
      <c r="I21" s="51">
        <v>42489</v>
      </c>
      <c r="J21" s="51">
        <v>42489</v>
      </c>
      <c r="K21" s="50" t="s">
        <v>199</v>
      </c>
      <c r="L21" s="33">
        <v>20</v>
      </c>
      <c r="M21" s="33">
        <v>23.599999999999998</v>
      </c>
      <c r="N21" s="52">
        <v>6.4327105263157902</v>
      </c>
      <c r="O21" s="53">
        <v>20.804063157894738</v>
      </c>
      <c r="P21" s="54">
        <v>27.236773684210529</v>
      </c>
      <c r="Q21" s="45">
        <f t="shared" si="0"/>
        <v>42459</v>
      </c>
      <c r="R21" s="45">
        <f t="shared" si="2"/>
        <v>42489</v>
      </c>
      <c r="S21" s="45" t="str">
        <f t="shared" si="3"/>
        <v/>
      </c>
      <c r="T21" s="46">
        <f t="shared" si="4"/>
        <v>42459</v>
      </c>
      <c r="U21" s="41" t="str">
        <f t="shared" si="5"/>
        <v>2016 - 13</v>
      </c>
      <c r="V21" s="47">
        <f t="shared" si="6"/>
        <v>13</v>
      </c>
      <c r="W21" t="s">
        <v>23</v>
      </c>
      <c r="X21" t="s">
        <v>104</v>
      </c>
      <c r="Y21" t="s">
        <v>163</v>
      </c>
    </row>
    <row r="22" spans="1:34" ht="15" customHeight="1" x14ac:dyDescent="0.25">
      <c r="A22" s="49" t="str">
        <f t="shared" si="1"/>
        <v>FMB119021</v>
      </c>
      <c r="B22" s="55">
        <v>13</v>
      </c>
      <c r="C22" s="55" t="s">
        <v>227</v>
      </c>
      <c r="D22" s="48"/>
      <c r="E22" s="33" t="s">
        <v>256</v>
      </c>
      <c r="F22" s="33" t="s">
        <v>249</v>
      </c>
      <c r="G22" s="50" t="s">
        <v>197</v>
      </c>
      <c r="H22" s="33" t="s">
        <v>257</v>
      </c>
      <c r="I22" s="51">
        <v>42489</v>
      </c>
      <c r="J22" s="34">
        <v>42485</v>
      </c>
      <c r="K22" s="50" t="s">
        <v>199</v>
      </c>
      <c r="L22" s="33">
        <v>10</v>
      </c>
      <c r="M22" s="33">
        <v>14.6</v>
      </c>
      <c r="N22" s="52">
        <v>4.9488789473684216</v>
      </c>
      <c r="O22" s="53">
        <v>9.6417736842105271</v>
      </c>
      <c r="P22" s="54">
        <v>14.590652631578948</v>
      </c>
      <c r="Q22" s="45">
        <f t="shared" si="0"/>
        <v>42459</v>
      </c>
      <c r="R22" s="45">
        <f t="shared" si="2"/>
        <v>42489</v>
      </c>
      <c r="S22" s="45" t="str">
        <f t="shared" si="3"/>
        <v>A REPLANIFIER</v>
      </c>
      <c r="T22" s="46">
        <f t="shared" si="4"/>
        <v>42455</v>
      </c>
      <c r="U22" s="41" t="str">
        <f t="shared" si="5"/>
        <v>2016 - 12</v>
      </c>
      <c r="V22" s="47">
        <f t="shared" si="6"/>
        <v>13</v>
      </c>
      <c r="W22" t="s">
        <v>32</v>
      </c>
      <c r="X22" t="s">
        <v>71</v>
      </c>
      <c r="Y22" t="s">
        <v>104</v>
      </c>
      <c r="Z22" t="s">
        <v>163</v>
      </c>
      <c r="AA22" t="s">
        <v>167</v>
      </c>
      <c r="AB22" t="s">
        <v>171</v>
      </c>
    </row>
    <row r="23" spans="1:34" ht="15" customHeight="1" x14ac:dyDescent="0.25">
      <c r="A23" s="32" t="str">
        <f t="shared" si="1"/>
        <v>FMB116244</v>
      </c>
      <c r="B23" s="33">
        <v>14</v>
      </c>
      <c r="C23" s="33" t="s">
        <v>227</v>
      </c>
      <c r="D23" s="33" t="s">
        <v>228</v>
      </c>
      <c r="E23" s="33" t="s">
        <v>208</v>
      </c>
      <c r="F23" s="33" t="s">
        <v>209</v>
      </c>
      <c r="G23" s="33" t="s">
        <v>197</v>
      </c>
      <c r="H23" s="33" t="s">
        <v>198</v>
      </c>
      <c r="I23" s="34">
        <v>42496</v>
      </c>
      <c r="J23" s="34">
        <v>42413</v>
      </c>
      <c r="K23" s="33" t="s">
        <v>199</v>
      </c>
      <c r="L23" s="33">
        <v>20</v>
      </c>
      <c r="M23" s="33">
        <v>30.2</v>
      </c>
      <c r="N23" s="35">
        <v>7.2103642105263157</v>
      </c>
      <c r="O23" s="36">
        <v>25.136241052631583</v>
      </c>
      <c r="P23" s="37">
        <v>32.346605263157898</v>
      </c>
      <c r="Q23" s="44">
        <f t="shared" si="0"/>
        <v>42466</v>
      </c>
      <c r="R23" s="44">
        <f t="shared" si="2"/>
        <v>42496</v>
      </c>
      <c r="S23" s="45" t="str">
        <f t="shared" si="3"/>
        <v>A REPLANIFIER</v>
      </c>
      <c r="T23" s="46">
        <f t="shared" si="4"/>
        <v>42383</v>
      </c>
      <c r="U23" s="41" t="str">
        <f t="shared" si="5"/>
        <v>2016 - 2</v>
      </c>
      <c r="V23" s="47">
        <f t="shared" si="6"/>
        <v>14</v>
      </c>
      <c r="W23" t="s">
        <v>104</v>
      </c>
      <c r="X23" t="s">
        <v>163</v>
      </c>
      <c r="Y23" t="s">
        <v>169</v>
      </c>
      <c r="Z23" t="s">
        <v>171</v>
      </c>
    </row>
    <row r="24" spans="1:34" ht="15" customHeight="1" x14ac:dyDescent="0.25">
      <c r="A24" s="49" t="str">
        <f t="shared" si="1"/>
        <v>FXB111129</v>
      </c>
      <c r="B24" s="55">
        <v>14</v>
      </c>
      <c r="C24" s="55" t="s">
        <v>227</v>
      </c>
      <c r="D24" s="48"/>
      <c r="E24" s="33" t="s">
        <v>258</v>
      </c>
      <c r="F24" s="33" t="s">
        <v>259</v>
      </c>
      <c r="G24" s="50" t="s">
        <v>197</v>
      </c>
      <c r="H24" s="33" t="s">
        <v>226</v>
      </c>
      <c r="I24" s="34">
        <v>42496</v>
      </c>
      <c r="J24" s="34">
        <v>42506</v>
      </c>
      <c r="K24" s="50" t="s">
        <v>199</v>
      </c>
      <c r="L24" s="33">
        <v>12</v>
      </c>
      <c r="M24" s="33">
        <v>6.36</v>
      </c>
      <c r="N24" s="52">
        <v>0.87720000000000009</v>
      </c>
      <c r="O24" s="53">
        <v>6.2719263157894742</v>
      </c>
      <c r="P24" s="54">
        <v>7.1491263157894744</v>
      </c>
      <c r="Q24" s="45">
        <f t="shared" si="0"/>
        <v>42466</v>
      </c>
      <c r="R24" s="45">
        <f t="shared" si="2"/>
        <v>42496</v>
      </c>
      <c r="S24" s="45" t="str">
        <f t="shared" si="3"/>
        <v/>
      </c>
      <c r="T24" s="46">
        <f t="shared" si="4"/>
        <v>42476</v>
      </c>
      <c r="U24" s="41" t="str">
        <f t="shared" si="5"/>
        <v>2016 - 15</v>
      </c>
      <c r="V24" s="47">
        <f t="shared" si="6"/>
        <v>14</v>
      </c>
      <c r="W24" t="s">
        <v>104</v>
      </c>
      <c r="X24" t="s">
        <v>161</v>
      </c>
    </row>
    <row r="25" spans="1:34" ht="15" customHeight="1" x14ac:dyDescent="0.25">
      <c r="A25" s="49" t="str">
        <f t="shared" si="1"/>
        <v>FMB114870</v>
      </c>
      <c r="B25" s="55">
        <v>14</v>
      </c>
      <c r="C25" s="55" t="s">
        <v>227</v>
      </c>
      <c r="D25" s="48"/>
      <c r="E25" s="50" t="s">
        <v>229</v>
      </c>
      <c r="F25" s="50" t="s">
        <v>218</v>
      </c>
      <c r="G25" s="50" t="s">
        <v>222</v>
      </c>
      <c r="H25" s="50" t="s">
        <v>223</v>
      </c>
      <c r="I25" s="51">
        <v>42496</v>
      </c>
      <c r="J25" s="51">
        <v>42499</v>
      </c>
      <c r="K25" s="50" t="s">
        <v>199</v>
      </c>
      <c r="L25" s="50">
        <v>40</v>
      </c>
      <c r="M25" s="50">
        <v>40</v>
      </c>
      <c r="N25" s="52">
        <v>12.660884210526319</v>
      </c>
      <c r="O25" s="53">
        <v>32.134563157894739</v>
      </c>
      <c r="P25" s="54">
        <v>44.795447368421058</v>
      </c>
      <c r="Q25" s="44">
        <f t="shared" si="0"/>
        <v>42466</v>
      </c>
      <c r="R25" s="44">
        <f t="shared" si="2"/>
        <v>42496</v>
      </c>
      <c r="S25" s="44" t="str">
        <f t="shared" si="3"/>
        <v/>
      </c>
      <c r="T25" s="46">
        <f t="shared" si="4"/>
        <v>42469</v>
      </c>
      <c r="U25" s="41" t="str">
        <f t="shared" si="5"/>
        <v>2016 - 14</v>
      </c>
      <c r="V25" s="47">
        <f t="shared" si="6"/>
        <v>14</v>
      </c>
      <c r="W25" t="s">
        <v>104</v>
      </c>
      <c r="X25" t="s">
        <v>163</v>
      </c>
      <c r="Y25" t="s">
        <v>167</v>
      </c>
    </row>
    <row r="26" spans="1:34" ht="15" customHeight="1" x14ac:dyDescent="0.25">
      <c r="A26" s="49" t="str">
        <f t="shared" si="1"/>
        <v>FMB114895</v>
      </c>
      <c r="B26" s="55">
        <v>14</v>
      </c>
      <c r="C26" s="55" t="s">
        <v>227</v>
      </c>
      <c r="D26" s="48"/>
      <c r="E26" s="33" t="s">
        <v>260</v>
      </c>
      <c r="F26" s="33" t="s">
        <v>261</v>
      </c>
      <c r="G26" s="50" t="s">
        <v>222</v>
      </c>
      <c r="H26" s="50" t="s">
        <v>223</v>
      </c>
      <c r="I26" s="34">
        <v>42496</v>
      </c>
      <c r="J26" s="34">
        <v>42500</v>
      </c>
      <c r="K26" s="50" t="s">
        <v>199</v>
      </c>
      <c r="L26" s="33">
        <v>10</v>
      </c>
      <c r="M26" s="33">
        <v>11.6</v>
      </c>
      <c r="N26" s="52">
        <v>3.1652210526315798</v>
      </c>
      <c r="O26" s="53">
        <v>9.7514684210526319</v>
      </c>
      <c r="P26" s="54">
        <v>12.916689473684212</v>
      </c>
      <c r="Q26" s="45">
        <f t="shared" si="0"/>
        <v>42466</v>
      </c>
      <c r="R26" s="45">
        <f t="shared" si="2"/>
        <v>42496</v>
      </c>
      <c r="S26" s="45" t="str">
        <f t="shared" si="3"/>
        <v/>
      </c>
      <c r="T26" s="46">
        <f t="shared" si="4"/>
        <v>42470</v>
      </c>
      <c r="U26" s="41" t="str">
        <f t="shared" si="5"/>
        <v>2016 - 14</v>
      </c>
      <c r="V26" s="47">
        <f t="shared" si="6"/>
        <v>14</v>
      </c>
      <c r="W26" t="s">
        <v>104</v>
      </c>
      <c r="X26" t="s">
        <v>163</v>
      </c>
      <c r="Y26" t="s">
        <v>167</v>
      </c>
    </row>
    <row r="27" spans="1:34" ht="15" customHeight="1" x14ac:dyDescent="0.25">
      <c r="A27" s="49" t="str">
        <f t="shared" si="1"/>
        <v>FMB500416</v>
      </c>
      <c r="B27" s="55">
        <v>14</v>
      </c>
      <c r="C27" s="55" t="s">
        <v>227</v>
      </c>
      <c r="D27" s="48"/>
      <c r="E27" s="50" t="s">
        <v>262</v>
      </c>
      <c r="F27" s="50" t="s">
        <v>209</v>
      </c>
      <c r="G27" s="50" t="s">
        <v>238</v>
      </c>
      <c r="H27" s="50">
        <v>0</v>
      </c>
      <c r="I27" s="51">
        <v>42489</v>
      </c>
      <c r="J27" s="51">
        <v>42461</v>
      </c>
      <c r="K27" s="50" t="s">
        <v>199</v>
      </c>
      <c r="L27" s="50">
        <v>30</v>
      </c>
      <c r="M27" s="50" t="s">
        <v>214</v>
      </c>
      <c r="N27" s="52">
        <v>7.9184210526315786</v>
      </c>
      <c r="O27" s="53">
        <v>23.226294736842107</v>
      </c>
      <c r="P27" s="54">
        <v>31.144715789473686</v>
      </c>
      <c r="Q27" s="45">
        <f t="shared" si="0"/>
        <v>42466</v>
      </c>
      <c r="R27" s="45">
        <f t="shared" si="2"/>
        <v>42496</v>
      </c>
      <c r="S27" s="45" t="str">
        <f t="shared" si="3"/>
        <v>A REPLANIFIER</v>
      </c>
      <c r="T27" s="46">
        <f t="shared" si="4"/>
        <v>42431</v>
      </c>
      <c r="U27" s="41" t="str">
        <f t="shared" si="5"/>
        <v>2016 - 9</v>
      </c>
      <c r="V27" s="47">
        <f t="shared" si="6"/>
        <v>14</v>
      </c>
    </row>
    <row r="28" spans="1:34" ht="15" customHeight="1" x14ac:dyDescent="0.25">
      <c r="A28" s="32" t="str">
        <f t="shared" si="1"/>
        <v>FMB118251</v>
      </c>
      <c r="B28" s="48">
        <v>14</v>
      </c>
      <c r="C28" s="48" t="s">
        <v>227</v>
      </c>
      <c r="D28" s="48"/>
      <c r="E28" s="33" t="s">
        <v>263</v>
      </c>
      <c r="F28" s="33" t="s">
        <v>196</v>
      </c>
      <c r="G28" s="33" t="s">
        <v>197</v>
      </c>
      <c r="H28" s="33" t="s">
        <v>198</v>
      </c>
      <c r="I28" s="34">
        <v>42496</v>
      </c>
      <c r="J28" s="34">
        <v>42373</v>
      </c>
      <c r="K28" s="33" t="s">
        <v>199</v>
      </c>
      <c r="L28" s="33">
        <v>2</v>
      </c>
      <c r="M28" s="33">
        <v>4.12</v>
      </c>
      <c r="N28" s="35">
        <v>1.6447052631578949</v>
      </c>
      <c r="O28" s="36">
        <v>2.6798263157894744</v>
      </c>
      <c r="P28" s="37">
        <v>4.3245315789473695</v>
      </c>
      <c r="Q28" s="44">
        <f t="shared" si="0"/>
        <v>42466</v>
      </c>
      <c r="R28" s="44">
        <f t="shared" si="2"/>
        <v>42496</v>
      </c>
      <c r="S28" s="45" t="str">
        <f t="shared" si="3"/>
        <v>A REPLANIFIER</v>
      </c>
      <c r="T28" s="46">
        <f t="shared" si="4"/>
        <v>42343</v>
      </c>
      <c r="U28" s="41" t="str">
        <f t="shared" si="5"/>
        <v>2015 - 49</v>
      </c>
      <c r="V28" s="47">
        <f t="shared" si="6"/>
        <v>14</v>
      </c>
      <c r="W28" t="s">
        <v>16</v>
      </c>
      <c r="X28" t="s">
        <v>16</v>
      </c>
      <c r="Y28" t="s">
        <v>104</v>
      </c>
      <c r="Z28" t="s">
        <v>104</v>
      </c>
      <c r="AA28" t="s">
        <v>163</v>
      </c>
      <c r="AB28" t="s">
        <v>163</v>
      </c>
      <c r="AC28" t="s">
        <v>165</v>
      </c>
      <c r="AD28" t="s">
        <v>165</v>
      </c>
      <c r="AE28" t="s">
        <v>169</v>
      </c>
      <c r="AF28" t="s">
        <v>169</v>
      </c>
      <c r="AG28" t="s">
        <v>171</v>
      </c>
      <c r="AH28" t="s">
        <v>171</v>
      </c>
    </row>
    <row r="29" spans="1:34" ht="15" customHeight="1" x14ac:dyDescent="0.25">
      <c r="A29" s="49" t="str">
        <f t="shared" si="1"/>
        <v>FMB500331</v>
      </c>
      <c r="B29" s="55">
        <v>14</v>
      </c>
      <c r="C29" s="55" t="s">
        <v>227</v>
      </c>
      <c r="D29" s="48"/>
      <c r="E29" s="50" t="s">
        <v>130</v>
      </c>
      <c r="F29" s="50" t="s">
        <v>241</v>
      </c>
      <c r="G29" s="50" t="s">
        <v>238</v>
      </c>
      <c r="H29" s="50">
        <v>0</v>
      </c>
      <c r="I29" s="51">
        <v>42489</v>
      </c>
      <c r="J29" s="51">
        <v>42478</v>
      </c>
      <c r="K29" s="50" t="s">
        <v>199</v>
      </c>
      <c r="L29" s="50">
        <v>1</v>
      </c>
      <c r="M29" s="50" t="s">
        <v>214</v>
      </c>
      <c r="N29" s="52">
        <v>0.26394736842105265</v>
      </c>
      <c r="O29" s="53">
        <v>0.7742157894736843</v>
      </c>
      <c r="P29" s="54">
        <v>1.038163157894737</v>
      </c>
      <c r="Q29" s="45">
        <f t="shared" si="0"/>
        <v>42466</v>
      </c>
      <c r="R29" s="45">
        <f t="shared" si="2"/>
        <v>42496</v>
      </c>
      <c r="S29" s="45" t="str">
        <f t="shared" si="3"/>
        <v>A REPLANIFIER</v>
      </c>
      <c r="T29" s="46">
        <f t="shared" si="4"/>
        <v>42448</v>
      </c>
      <c r="U29" s="41" t="str">
        <f t="shared" si="5"/>
        <v>2016 - 11</v>
      </c>
      <c r="V29" s="47">
        <f t="shared" si="6"/>
        <v>14</v>
      </c>
      <c r="W29" t="s">
        <v>104</v>
      </c>
      <c r="X29" t="s">
        <v>161</v>
      </c>
      <c r="Y29" t="s">
        <v>167</v>
      </c>
      <c r="Z29" t="s">
        <v>171</v>
      </c>
    </row>
    <row r="30" spans="1:34" ht="15" customHeight="1" x14ac:dyDescent="0.25">
      <c r="A30" s="49" t="str">
        <f t="shared" si="1"/>
        <v>FMB500359</v>
      </c>
      <c r="B30" s="55">
        <v>14</v>
      </c>
      <c r="C30" s="55" t="s">
        <v>227</v>
      </c>
      <c r="D30" s="48"/>
      <c r="E30" s="50" t="s">
        <v>264</v>
      </c>
      <c r="F30" s="50" t="s">
        <v>265</v>
      </c>
      <c r="G30" s="50" t="s">
        <v>238</v>
      </c>
      <c r="H30" s="50">
        <v>0</v>
      </c>
      <c r="I30" s="51">
        <v>42489</v>
      </c>
      <c r="J30" s="51">
        <v>42510</v>
      </c>
      <c r="K30" s="50" t="s">
        <v>199</v>
      </c>
      <c r="L30" s="50">
        <v>4</v>
      </c>
      <c r="M30" s="50" t="s">
        <v>214</v>
      </c>
      <c r="N30" s="52">
        <v>1.0557894736842104</v>
      </c>
      <c r="O30" s="53">
        <v>3.0968631578947372</v>
      </c>
      <c r="P30" s="54">
        <v>4.1526526315789472</v>
      </c>
      <c r="Q30" s="45">
        <f t="shared" si="0"/>
        <v>42466</v>
      </c>
      <c r="R30" s="45">
        <f t="shared" si="2"/>
        <v>42496</v>
      </c>
      <c r="S30" s="45" t="str">
        <f t="shared" si="3"/>
        <v/>
      </c>
      <c r="T30" s="46">
        <f t="shared" si="4"/>
        <v>42480</v>
      </c>
      <c r="U30" s="41" t="str">
        <f t="shared" si="5"/>
        <v>2016 - 16</v>
      </c>
      <c r="V30" s="47">
        <f t="shared" si="6"/>
        <v>14</v>
      </c>
    </row>
    <row r="31" spans="1:34" ht="15" customHeight="1" x14ac:dyDescent="0.25">
      <c r="A31" s="49" t="str">
        <f t="shared" si="1"/>
        <v>FMB113994</v>
      </c>
      <c r="B31" s="50">
        <v>15</v>
      </c>
      <c r="C31" s="50" t="s">
        <v>193</v>
      </c>
      <c r="D31" s="50" t="s">
        <v>266</v>
      </c>
      <c r="E31" s="50" t="s">
        <v>267</v>
      </c>
      <c r="F31" s="50" t="s">
        <v>268</v>
      </c>
      <c r="G31" s="50" t="s">
        <v>197</v>
      </c>
      <c r="H31" s="50" t="s">
        <v>257</v>
      </c>
      <c r="I31" s="51">
        <v>42489</v>
      </c>
      <c r="J31" s="51">
        <v>42429</v>
      </c>
      <c r="K31" s="50" t="s">
        <v>269</v>
      </c>
      <c r="L31" s="50">
        <v>6</v>
      </c>
      <c r="M31" s="50">
        <v>8.0400000000000009</v>
      </c>
      <c r="N31" s="52">
        <v>2.6491368421052637</v>
      </c>
      <c r="O31" s="53">
        <v>6.324536842105263</v>
      </c>
      <c r="P31" s="54">
        <v>8.9736736842105262</v>
      </c>
      <c r="Q31" s="45">
        <f t="shared" si="0"/>
        <v>42473</v>
      </c>
      <c r="R31" s="45">
        <f t="shared" si="2"/>
        <v>42503</v>
      </c>
      <c r="S31" s="45" t="str">
        <f t="shared" si="3"/>
        <v>A REPLANIFIER</v>
      </c>
      <c r="T31" s="46">
        <f t="shared" si="4"/>
        <v>42399</v>
      </c>
      <c r="U31" s="41" t="str">
        <f t="shared" si="5"/>
        <v>2016 - 4</v>
      </c>
      <c r="V31" s="47">
        <f t="shared" si="6"/>
        <v>15</v>
      </c>
      <c r="W31" t="s">
        <v>32</v>
      </c>
      <c r="X31" t="s">
        <v>66</v>
      </c>
      <c r="Y31" t="s">
        <v>74</v>
      </c>
      <c r="Z31" t="s">
        <v>79</v>
      </c>
      <c r="AA31" t="s">
        <v>83</v>
      </c>
      <c r="AB31" t="s">
        <v>104</v>
      </c>
      <c r="AC31" t="s">
        <v>161</v>
      </c>
      <c r="AD31" t="s">
        <v>167</v>
      </c>
      <c r="AE31" t="s">
        <v>171</v>
      </c>
    </row>
    <row r="32" spans="1:34" ht="15" customHeight="1" x14ac:dyDescent="0.25">
      <c r="A32" s="49" t="str">
        <f t="shared" si="1"/>
        <v>FMB119503</v>
      </c>
      <c r="B32" s="55">
        <v>15</v>
      </c>
      <c r="C32" s="55" t="s">
        <v>193</v>
      </c>
      <c r="D32" s="50" t="s">
        <v>270</v>
      </c>
      <c r="E32" s="50" t="s">
        <v>271</v>
      </c>
      <c r="F32" s="50" t="s">
        <v>196</v>
      </c>
      <c r="G32" s="50" t="s">
        <v>197</v>
      </c>
      <c r="H32" s="50" t="s">
        <v>250</v>
      </c>
      <c r="I32" s="51">
        <v>42496</v>
      </c>
      <c r="J32" s="51">
        <v>42482</v>
      </c>
      <c r="K32" s="50" t="s">
        <v>199</v>
      </c>
      <c r="L32" s="50">
        <v>22</v>
      </c>
      <c r="M32" s="50">
        <v>40.04</v>
      </c>
      <c r="N32" s="52">
        <v>15.647694736842103</v>
      </c>
      <c r="O32" s="53">
        <v>29.188642105263163</v>
      </c>
      <c r="P32" s="54">
        <v>44.836336842105268</v>
      </c>
      <c r="Q32" s="45">
        <f t="shared" si="0"/>
        <v>42473</v>
      </c>
      <c r="R32" s="45">
        <f t="shared" si="2"/>
        <v>42503</v>
      </c>
      <c r="S32" s="45" t="str">
        <f t="shared" si="3"/>
        <v>A REPLANIFIER</v>
      </c>
      <c r="T32" s="46">
        <f t="shared" si="4"/>
        <v>42452</v>
      </c>
      <c r="U32" s="41" t="str">
        <f t="shared" si="5"/>
        <v>2016 - 12</v>
      </c>
      <c r="V32" s="47">
        <f t="shared" si="6"/>
        <v>15</v>
      </c>
      <c r="W32" t="s">
        <v>32</v>
      </c>
      <c r="X32" t="s">
        <v>66</v>
      </c>
      <c r="Y32" t="s">
        <v>74</v>
      </c>
      <c r="Z32" t="s">
        <v>79</v>
      </c>
      <c r="AA32" t="s">
        <v>83</v>
      </c>
      <c r="AB32" t="s">
        <v>104</v>
      </c>
      <c r="AC32" t="s">
        <v>167</v>
      </c>
    </row>
    <row r="33" spans="1:32" ht="15" customHeight="1" x14ac:dyDescent="0.25">
      <c r="A33" s="49" t="str">
        <f t="shared" si="1"/>
        <v>FMB119503</v>
      </c>
      <c r="B33" s="55">
        <v>15</v>
      </c>
      <c r="C33" s="55" t="s">
        <v>193</v>
      </c>
      <c r="D33" s="50" t="s">
        <v>272</v>
      </c>
      <c r="E33" s="50" t="s">
        <v>271</v>
      </c>
      <c r="F33" s="50" t="s">
        <v>196</v>
      </c>
      <c r="G33" s="50" t="s">
        <v>197</v>
      </c>
      <c r="H33" s="50" t="s">
        <v>250</v>
      </c>
      <c r="I33" s="51">
        <v>42503</v>
      </c>
      <c r="J33" s="51">
        <v>42468</v>
      </c>
      <c r="K33" s="50" t="s">
        <v>199</v>
      </c>
      <c r="L33" s="50">
        <v>40</v>
      </c>
      <c r="M33" s="50">
        <v>72.8</v>
      </c>
      <c r="N33" s="52">
        <v>28.450305263157894</v>
      </c>
      <c r="O33" s="53">
        <v>53.070242105263162</v>
      </c>
      <c r="P33" s="54">
        <v>81.520547368421063</v>
      </c>
      <c r="Q33" s="45">
        <f t="shared" si="0"/>
        <v>42473</v>
      </c>
      <c r="R33" s="45">
        <f t="shared" si="2"/>
        <v>42503</v>
      </c>
      <c r="S33" s="45" t="str">
        <f t="shared" si="3"/>
        <v>A REPLANIFIER</v>
      </c>
      <c r="T33" s="46">
        <f t="shared" si="4"/>
        <v>42438</v>
      </c>
      <c r="U33" s="41" t="str">
        <f t="shared" si="5"/>
        <v>2016 - 10</v>
      </c>
      <c r="V33" s="47">
        <f t="shared" si="6"/>
        <v>15</v>
      </c>
      <c r="W33" t="s">
        <v>32</v>
      </c>
      <c r="X33" t="s">
        <v>66</v>
      </c>
      <c r="Y33" t="s">
        <v>74</v>
      </c>
      <c r="Z33" t="s">
        <v>79</v>
      </c>
      <c r="AA33" t="s">
        <v>83</v>
      </c>
      <c r="AB33" t="s">
        <v>104</v>
      </c>
      <c r="AC33" t="s">
        <v>167</v>
      </c>
    </row>
    <row r="34" spans="1:32" ht="15" customHeight="1" x14ac:dyDescent="0.25">
      <c r="A34" s="49" t="str">
        <f t="shared" si="1"/>
        <v>FMB115024</v>
      </c>
      <c r="B34" s="55">
        <v>15</v>
      </c>
      <c r="C34" s="50" t="s">
        <v>227</v>
      </c>
      <c r="D34" s="33" t="s">
        <v>228</v>
      </c>
      <c r="E34" s="33" t="s">
        <v>273</v>
      </c>
      <c r="F34" s="33" t="s">
        <v>274</v>
      </c>
      <c r="G34" s="50" t="s">
        <v>197</v>
      </c>
      <c r="H34" s="33" t="s">
        <v>250</v>
      </c>
      <c r="I34" s="51">
        <v>42503</v>
      </c>
      <c r="J34" s="34">
        <v>42419</v>
      </c>
      <c r="K34" s="50" t="s">
        <v>199</v>
      </c>
      <c r="L34" s="33">
        <v>10</v>
      </c>
      <c r="M34" s="33">
        <v>15.3</v>
      </c>
      <c r="N34" s="52">
        <v>4.4151684210526314</v>
      </c>
      <c r="O34" s="53">
        <v>12.697389473684209</v>
      </c>
      <c r="P34" s="54">
        <v>17.112557894736842</v>
      </c>
      <c r="Q34" s="44">
        <f t="shared" si="0"/>
        <v>42473</v>
      </c>
      <c r="R34" s="44">
        <f t="shared" si="2"/>
        <v>42503</v>
      </c>
      <c r="S34" s="44" t="str">
        <f t="shared" si="3"/>
        <v>A REPLANIFIER</v>
      </c>
      <c r="T34" s="46">
        <f t="shared" si="4"/>
        <v>42389</v>
      </c>
      <c r="U34" s="41" t="str">
        <f t="shared" si="5"/>
        <v>2016 - 3</v>
      </c>
      <c r="V34" s="47">
        <f t="shared" si="6"/>
        <v>15</v>
      </c>
      <c r="W34" t="s">
        <v>32</v>
      </c>
      <c r="X34" t="s">
        <v>66</v>
      </c>
      <c r="Y34" t="s">
        <v>74</v>
      </c>
      <c r="Z34" t="s">
        <v>79</v>
      </c>
      <c r="AA34" t="s">
        <v>83</v>
      </c>
      <c r="AB34" t="s">
        <v>104</v>
      </c>
      <c r="AC34" t="s">
        <v>163</v>
      </c>
      <c r="AD34" t="s">
        <v>167</v>
      </c>
      <c r="AE34" t="s">
        <v>171</v>
      </c>
    </row>
    <row r="35" spans="1:32" ht="15" customHeight="1" x14ac:dyDescent="0.25">
      <c r="A35" s="49" t="str">
        <f t="shared" si="1"/>
        <v>FMB123003</v>
      </c>
      <c r="B35" s="55">
        <v>15</v>
      </c>
      <c r="C35" s="55" t="s">
        <v>227</v>
      </c>
      <c r="D35" s="48"/>
      <c r="E35" s="33" t="s">
        <v>275</v>
      </c>
      <c r="F35" s="50" t="s">
        <v>196</v>
      </c>
      <c r="G35" s="50" t="s">
        <v>197</v>
      </c>
      <c r="H35" s="33" t="s">
        <v>203</v>
      </c>
      <c r="I35" s="51">
        <v>42503</v>
      </c>
      <c r="J35" s="51">
        <v>42468</v>
      </c>
      <c r="K35" s="50" t="s">
        <v>199</v>
      </c>
      <c r="L35" s="33">
        <v>20</v>
      </c>
      <c r="M35" s="33">
        <v>78.2</v>
      </c>
      <c r="N35" s="52">
        <v>14.780694736842106</v>
      </c>
      <c r="O35" s="53">
        <v>27.295289473684214</v>
      </c>
      <c r="P35" s="54">
        <v>42.075984210526322</v>
      </c>
      <c r="Q35" s="45">
        <f t="shared" si="0"/>
        <v>42473</v>
      </c>
      <c r="R35" s="45">
        <f t="shared" si="2"/>
        <v>42503</v>
      </c>
      <c r="S35" s="45" t="str">
        <f t="shared" si="3"/>
        <v>A REPLANIFIER</v>
      </c>
      <c r="T35" s="46">
        <f t="shared" si="4"/>
        <v>42438</v>
      </c>
      <c r="U35" s="41" t="str">
        <f t="shared" si="5"/>
        <v>2016 - 10</v>
      </c>
      <c r="V35" s="47">
        <f t="shared" si="6"/>
        <v>15</v>
      </c>
      <c r="W35" t="s">
        <v>32</v>
      </c>
      <c r="X35" t="s">
        <v>66</v>
      </c>
      <c r="Y35" t="s">
        <v>74</v>
      </c>
      <c r="Z35" t="s">
        <v>79</v>
      </c>
      <c r="AA35" t="s">
        <v>83</v>
      </c>
      <c r="AB35" t="s">
        <v>104</v>
      </c>
      <c r="AC35" t="s">
        <v>167</v>
      </c>
    </row>
    <row r="36" spans="1:32" ht="15" customHeight="1" x14ac:dyDescent="0.25">
      <c r="A36" s="49" t="str">
        <f t="shared" si="1"/>
        <v>FMB114989</v>
      </c>
      <c r="B36" s="55">
        <v>15</v>
      </c>
      <c r="C36" s="55" t="s">
        <v>227</v>
      </c>
      <c r="D36" s="48"/>
      <c r="E36" s="33" t="s">
        <v>276</v>
      </c>
      <c r="F36" s="33" t="s">
        <v>218</v>
      </c>
      <c r="G36" s="50" t="s">
        <v>197</v>
      </c>
      <c r="H36" s="33" t="s">
        <v>219</v>
      </c>
      <c r="I36" s="34">
        <v>42524</v>
      </c>
      <c r="J36" s="34">
        <v>42529</v>
      </c>
      <c r="K36" s="50" t="s">
        <v>199</v>
      </c>
      <c r="L36" s="33">
        <v>20</v>
      </c>
      <c r="M36" s="33">
        <v>20.2</v>
      </c>
      <c r="N36" s="52">
        <v>4.0963221052631571</v>
      </c>
      <c r="O36" s="53">
        <v>19.785356842105266</v>
      </c>
      <c r="P36" s="54">
        <v>23.881678947368421</v>
      </c>
      <c r="Q36" s="45">
        <f t="shared" si="0"/>
        <v>42473</v>
      </c>
      <c r="R36" s="45">
        <f t="shared" si="2"/>
        <v>42503</v>
      </c>
      <c r="S36" s="45" t="str">
        <f t="shared" si="3"/>
        <v/>
      </c>
      <c r="T36" s="46">
        <f t="shared" si="4"/>
        <v>42499</v>
      </c>
      <c r="U36" s="41" t="str">
        <f t="shared" si="5"/>
        <v>2016 - 19</v>
      </c>
      <c r="V36" s="47">
        <f t="shared" si="6"/>
        <v>15</v>
      </c>
      <c r="W36" t="s">
        <v>32</v>
      </c>
      <c r="X36" t="s">
        <v>104</v>
      </c>
      <c r="Y36" t="s">
        <v>163</v>
      </c>
      <c r="Z36" t="s">
        <v>167</v>
      </c>
      <c r="AA36" t="s">
        <v>171</v>
      </c>
      <c r="AB36" t="s">
        <v>173</v>
      </c>
    </row>
    <row r="37" spans="1:32" ht="15" customHeight="1" x14ac:dyDescent="0.25">
      <c r="A37" s="49" t="str">
        <f t="shared" si="1"/>
        <v>FMB115342</v>
      </c>
      <c r="B37" s="55">
        <v>15</v>
      </c>
      <c r="C37" s="55" t="s">
        <v>227</v>
      </c>
      <c r="D37" s="48"/>
      <c r="E37" s="33" t="s">
        <v>277</v>
      </c>
      <c r="F37" s="33" t="s">
        <v>278</v>
      </c>
      <c r="G37" s="50" t="s">
        <v>197</v>
      </c>
      <c r="H37" s="33" t="s">
        <v>279</v>
      </c>
      <c r="I37" s="34">
        <v>42503</v>
      </c>
      <c r="J37" s="34">
        <v>42398</v>
      </c>
      <c r="K37" s="50" t="s">
        <v>199</v>
      </c>
      <c r="L37" s="50">
        <v>20</v>
      </c>
      <c r="M37" s="33">
        <v>38.200000000000003</v>
      </c>
      <c r="N37" s="52">
        <v>21.359605263157892</v>
      </c>
      <c r="O37" s="53">
        <v>21.37427894736842</v>
      </c>
      <c r="P37" s="54">
        <v>42.733884210526313</v>
      </c>
      <c r="Q37" s="45">
        <f t="shared" si="0"/>
        <v>42473</v>
      </c>
      <c r="R37" s="45">
        <f t="shared" si="2"/>
        <v>42503</v>
      </c>
      <c r="S37" s="45" t="str">
        <f t="shared" si="3"/>
        <v>A REPLANIFIER</v>
      </c>
      <c r="T37" s="46">
        <f t="shared" si="4"/>
        <v>42368</v>
      </c>
      <c r="U37" s="41" t="str">
        <f t="shared" si="5"/>
        <v>2015 - 53</v>
      </c>
      <c r="V37" s="47">
        <f t="shared" si="6"/>
        <v>15</v>
      </c>
      <c r="W37" t="s">
        <v>32</v>
      </c>
      <c r="X37" t="s">
        <v>66</v>
      </c>
      <c r="Y37" t="s">
        <v>71</v>
      </c>
      <c r="Z37" t="s">
        <v>74</v>
      </c>
      <c r="AA37" t="s">
        <v>79</v>
      </c>
      <c r="AB37" t="s">
        <v>83</v>
      </c>
      <c r="AC37" t="s">
        <v>104</v>
      </c>
      <c r="AD37" t="s">
        <v>161</v>
      </c>
      <c r="AE37" t="s">
        <v>167</v>
      </c>
      <c r="AF37" t="s">
        <v>171</v>
      </c>
    </row>
    <row r="38" spans="1:32" ht="15" customHeight="1" x14ac:dyDescent="0.25">
      <c r="A38" s="49" t="str">
        <f t="shared" si="1"/>
        <v>FMB119487</v>
      </c>
      <c r="B38" s="55">
        <v>15</v>
      </c>
      <c r="C38" s="55" t="s">
        <v>227</v>
      </c>
      <c r="D38" s="48"/>
      <c r="E38" s="33" t="s">
        <v>280</v>
      </c>
      <c r="F38" s="33" t="s">
        <v>218</v>
      </c>
      <c r="G38" s="50" t="s">
        <v>197</v>
      </c>
      <c r="H38" s="33" t="s">
        <v>281</v>
      </c>
      <c r="I38" s="34">
        <v>42524</v>
      </c>
      <c r="J38" s="34">
        <v>42529</v>
      </c>
      <c r="K38" s="50" t="s">
        <v>199</v>
      </c>
      <c r="L38" s="50">
        <v>20</v>
      </c>
      <c r="M38" s="33">
        <v>43</v>
      </c>
      <c r="N38" s="52">
        <v>29.707589473684216</v>
      </c>
      <c r="O38" s="53">
        <v>21.56432105263158</v>
      </c>
      <c r="P38" s="54">
        <v>51.271910526315793</v>
      </c>
      <c r="Q38" s="45">
        <f t="shared" si="0"/>
        <v>42473</v>
      </c>
      <c r="R38" s="45">
        <f t="shared" si="2"/>
        <v>42503</v>
      </c>
      <c r="S38" s="45" t="str">
        <f t="shared" si="3"/>
        <v/>
      </c>
      <c r="T38" s="46">
        <f t="shared" si="4"/>
        <v>42499</v>
      </c>
      <c r="U38" s="41" t="str">
        <f t="shared" si="5"/>
        <v>2016 - 19</v>
      </c>
      <c r="V38" s="47">
        <f t="shared" si="6"/>
        <v>15</v>
      </c>
      <c r="W38" t="s">
        <v>71</v>
      </c>
      <c r="X38" t="s">
        <v>81</v>
      </c>
      <c r="Y38" t="s">
        <v>100</v>
      </c>
      <c r="Z38" t="s">
        <v>104</v>
      </c>
      <c r="AA38" t="s">
        <v>163</v>
      </c>
      <c r="AB38" t="s">
        <v>167</v>
      </c>
    </row>
    <row r="39" spans="1:32" ht="15" customHeight="1" x14ac:dyDescent="0.25">
      <c r="A39" s="49" t="str">
        <f t="shared" si="1"/>
        <v>FMB500359</v>
      </c>
      <c r="B39" s="55">
        <v>15</v>
      </c>
      <c r="C39" s="55" t="s">
        <v>227</v>
      </c>
      <c r="D39" s="48"/>
      <c r="E39" s="50" t="s">
        <v>264</v>
      </c>
      <c r="F39" s="50" t="s">
        <v>265</v>
      </c>
      <c r="G39" s="50" t="s">
        <v>238</v>
      </c>
      <c r="H39" s="50">
        <v>0</v>
      </c>
      <c r="I39" s="51">
        <v>42496</v>
      </c>
      <c r="J39" s="51">
        <v>42524</v>
      </c>
      <c r="K39" s="50" t="s">
        <v>199</v>
      </c>
      <c r="L39" s="50">
        <v>18</v>
      </c>
      <c r="M39" s="50" t="s">
        <v>214</v>
      </c>
      <c r="N39" s="52">
        <v>4.7510526315789479</v>
      </c>
      <c r="O39" s="53">
        <v>13.935794736842105</v>
      </c>
      <c r="P39" s="54">
        <v>18.686847368421052</v>
      </c>
      <c r="Q39" s="45">
        <f t="shared" si="0"/>
        <v>42473</v>
      </c>
      <c r="R39" s="45">
        <f t="shared" si="2"/>
        <v>42503</v>
      </c>
      <c r="S39" s="45" t="str">
        <f t="shared" si="3"/>
        <v/>
      </c>
      <c r="T39" s="46">
        <f t="shared" si="4"/>
        <v>42494</v>
      </c>
      <c r="U39" s="41" t="str">
        <f t="shared" si="5"/>
        <v>2016 - 18</v>
      </c>
      <c r="V39" s="47">
        <f t="shared" si="6"/>
        <v>15</v>
      </c>
    </row>
    <row r="40" spans="1:32" ht="15" customHeight="1" x14ac:dyDescent="0.25">
      <c r="A40" s="49" t="str">
        <f t="shared" si="1"/>
        <v>FMB500682</v>
      </c>
      <c r="B40" s="55">
        <v>15</v>
      </c>
      <c r="C40" s="55" t="s">
        <v>227</v>
      </c>
      <c r="D40" s="48"/>
      <c r="E40" s="50" t="s">
        <v>282</v>
      </c>
      <c r="F40" s="50" t="s">
        <v>283</v>
      </c>
      <c r="G40" s="50" t="s">
        <v>238</v>
      </c>
      <c r="H40" s="50">
        <v>0</v>
      </c>
      <c r="I40" s="51">
        <v>42496</v>
      </c>
      <c r="J40" s="51">
        <v>42436</v>
      </c>
      <c r="K40" s="50" t="s">
        <v>199</v>
      </c>
      <c r="L40" s="50">
        <v>2</v>
      </c>
      <c r="M40" s="50" t="s">
        <v>214</v>
      </c>
      <c r="N40" s="52">
        <v>0.52789473684210519</v>
      </c>
      <c r="O40" s="53">
        <v>1.5484315789473686</v>
      </c>
      <c r="P40" s="54">
        <v>2.0763263157894736</v>
      </c>
      <c r="Q40" s="45">
        <f t="shared" si="0"/>
        <v>42473</v>
      </c>
      <c r="R40" s="45">
        <f t="shared" si="2"/>
        <v>42503</v>
      </c>
      <c r="S40" s="45" t="str">
        <f t="shared" si="3"/>
        <v>A REPLANIFIER</v>
      </c>
      <c r="T40" s="46">
        <f t="shared" si="4"/>
        <v>42406</v>
      </c>
      <c r="U40" s="41" t="str">
        <f t="shared" si="5"/>
        <v>2016 - 5</v>
      </c>
      <c r="V40" s="47">
        <f t="shared" si="6"/>
        <v>15</v>
      </c>
    </row>
    <row r="41" spans="1:32" ht="15" customHeight="1" x14ac:dyDescent="0.25">
      <c r="A41" s="49" t="str">
        <f t="shared" si="1"/>
        <v>FMB500678</v>
      </c>
      <c r="B41" s="55">
        <v>15</v>
      </c>
      <c r="C41" s="55" t="s">
        <v>227</v>
      </c>
      <c r="D41" s="48"/>
      <c r="E41" s="50" t="s">
        <v>284</v>
      </c>
      <c r="F41" s="50" t="s">
        <v>218</v>
      </c>
      <c r="G41" s="50" t="s">
        <v>238</v>
      </c>
      <c r="H41" s="50">
        <v>0</v>
      </c>
      <c r="I41" s="51">
        <v>42496</v>
      </c>
      <c r="J41" s="51">
        <v>42439</v>
      </c>
      <c r="K41" s="50" t="s">
        <v>199</v>
      </c>
      <c r="L41" s="50">
        <v>10</v>
      </c>
      <c r="M41" s="50" t="s">
        <v>214</v>
      </c>
      <c r="N41" s="52">
        <v>2.6394736842105266</v>
      </c>
      <c r="O41" s="53">
        <v>7.7420684210526343</v>
      </c>
      <c r="P41" s="54">
        <v>10.381542105263161</v>
      </c>
      <c r="Q41" s="45">
        <f t="shared" si="0"/>
        <v>42473</v>
      </c>
      <c r="R41" s="45">
        <f t="shared" si="2"/>
        <v>42503</v>
      </c>
      <c r="S41" s="45" t="str">
        <f t="shared" si="3"/>
        <v>A REPLANIFIER</v>
      </c>
      <c r="T41" s="46">
        <f t="shared" si="4"/>
        <v>42409</v>
      </c>
      <c r="U41" s="41" t="str">
        <f t="shared" si="5"/>
        <v>2016 - 6</v>
      </c>
      <c r="V41" s="47">
        <f t="shared" si="6"/>
        <v>15</v>
      </c>
    </row>
    <row r="42" spans="1:32" ht="15" customHeight="1" x14ac:dyDescent="0.25">
      <c r="A42" s="49" t="str">
        <f t="shared" si="1"/>
        <v>FMB500668</v>
      </c>
      <c r="B42" s="55">
        <v>15</v>
      </c>
      <c r="C42" s="55" t="s">
        <v>227</v>
      </c>
      <c r="D42" s="48"/>
      <c r="E42" s="50" t="s">
        <v>285</v>
      </c>
      <c r="F42" s="50" t="s">
        <v>209</v>
      </c>
      <c r="G42" s="50" t="s">
        <v>238</v>
      </c>
      <c r="H42" s="50">
        <v>0</v>
      </c>
      <c r="I42" s="51">
        <v>42496</v>
      </c>
      <c r="J42" s="51">
        <v>42488</v>
      </c>
      <c r="K42" s="50" t="s">
        <v>199</v>
      </c>
      <c r="L42" s="50">
        <v>20</v>
      </c>
      <c r="M42" s="50" t="s">
        <v>214</v>
      </c>
      <c r="N42" s="52">
        <v>5.2789473684210533</v>
      </c>
      <c r="O42" s="53">
        <v>15.484226315789474</v>
      </c>
      <c r="P42" s="54">
        <v>20.763173684210528</v>
      </c>
      <c r="Q42" s="45">
        <f t="shared" si="0"/>
        <v>42473</v>
      </c>
      <c r="R42" s="45">
        <f t="shared" si="2"/>
        <v>42503</v>
      </c>
      <c r="S42" s="45" t="str">
        <f t="shared" si="3"/>
        <v>A REPLANIFIER</v>
      </c>
      <c r="T42" s="46">
        <f t="shared" si="4"/>
        <v>42458</v>
      </c>
      <c r="U42" s="41" t="str">
        <f t="shared" si="5"/>
        <v>2016 - 13</v>
      </c>
      <c r="V42" s="47">
        <f t="shared" si="6"/>
        <v>15</v>
      </c>
    </row>
    <row r="43" spans="1:32" ht="15" customHeight="1" x14ac:dyDescent="0.25">
      <c r="A43" s="49" t="str">
        <f t="shared" si="1"/>
        <v>FMB113669</v>
      </c>
      <c r="B43" s="50">
        <v>16</v>
      </c>
      <c r="C43" s="50" t="s">
        <v>193</v>
      </c>
      <c r="D43" s="50" t="s">
        <v>286</v>
      </c>
      <c r="E43" s="50" t="s">
        <v>248</v>
      </c>
      <c r="F43" s="50" t="s">
        <v>249</v>
      </c>
      <c r="G43" s="50" t="s">
        <v>197</v>
      </c>
      <c r="H43" s="50" t="s">
        <v>250</v>
      </c>
      <c r="I43" s="51">
        <v>42545</v>
      </c>
      <c r="J43" s="51">
        <v>42517</v>
      </c>
      <c r="K43" s="50" t="s">
        <v>199</v>
      </c>
      <c r="L43" s="50">
        <v>100</v>
      </c>
      <c r="M43" s="50">
        <v>161</v>
      </c>
      <c r="N43" s="52">
        <v>51.900552631578947</v>
      </c>
      <c r="O43" s="53">
        <v>127.7047157894737</v>
      </c>
      <c r="P43" s="54">
        <v>179.60526842105264</v>
      </c>
      <c r="Q43" s="45">
        <f t="shared" si="0"/>
        <v>42480</v>
      </c>
      <c r="R43" s="45">
        <f t="shared" si="2"/>
        <v>42510</v>
      </c>
      <c r="S43" s="45" t="str">
        <f t="shared" si="3"/>
        <v/>
      </c>
      <c r="T43" s="46">
        <f t="shared" si="4"/>
        <v>42487</v>
      </c>
      <c r="U43" s="41" t="str">
        <f t="shared" si="5"/>
        <v>2016 - 17</v>
      </c>
      <c r="V43" s="47">
        <f t="shared" si="6"/>
        <v>16</v>
      </c>
      <c r="W43" t="s">
        <v>32</v>
      </c>
      <c r="X43" t="s">
        <v>66</v>
      </c>
      <c r="Y43" t="s">
        <v>71</v>
      </c>
      <c r="Z43" t="s">
        <v>74</v>
      </c>
      <c r="AA43" t="s">
        <v>79</v>
      </c>
      <c r="AB43" t="s">
        <v>83</v>
      </c>
      <c r="AC43" t="s">
        <v>104</v>
      </c>
      <c r="AD43" t="s">
        <v>163</v>
      </c>
      <c r="AE43" t="s">
        <v>167</v>
      </c>
      <c r="AF43" t="s">
        <v>171</v>
      </c>
    </row>
    <row r="44" spans="1:32" ht="15" customHeight="1" x14ac:dyDescent="0.25">
      <c r="A44" s="49" t="str">
        <f t="shared" si="1"/>
        <v>FMB500254</v>
      </c>
      <c r="B44" s="55">
        <v>16</v>
      </c>
      <c r="C44" s="50" t="s">
        <v>227</v>
      </c>
      <c r="D44" s="33" t="s">
        <v>228</v>
      </c>
      <c r="E44" s="33" t="s">
        <v>132</v>
      </c>
      <c r="F44" s="33" t="s">
        <v>196</v>
      </c>
      <c r="G44" s="33" t="s">
        <v>238</v>
      </c>
      <c r="H44" s="33" t="s">
        <v>287</v>
      </c>
      <c r="I44" s="34">
        <v>42503</v>
      </c>
      <c r="J44" s="34">
        <v>42508</v>
      </c>
      <c r="K44" s="50" t="s">
        <v>199</v>
      </c>
      <c r="L44" s="33">
        <v>10</v>
      </c>
      <c r="M44" s="33" t="s">
        <v>214</v>
      </c>
      <c r="N44" s="52">
        <v>2.6394736842105266</v>
      </c>
      <c r="O44" s="53">
        <v>7.7420684210526343</v>
      </c>
      <c r="P44" s="54">
        <v>10.381542105263161</v>
      </c>
      <c r="Q44" s="45">
        <f t="shared" si="0"/>
        <v>42480</v>
      </c>
      <c r="R44" s="45">
        <f t="shared" si="2"/>
        <v>42510</v>
      </c>
      <c r="S44" s="45" t="str">
        <f t="shared" si="3"/>
        <v>A REPLANIFIER</v>
      </c>
      <c r="T44" s="46">
        <f t="shared" si="4"/>
        <v>42478</v>
      </c>
      <c r="U44" s="41" t="str">
        <f t="shared" si="5"/>
        <v>2016 - 16</v>
      </c>
      <c r="V44" s="47">
        <f t="shared" si="6"/>
        <v>16</v>
      </c>
      <c r="W44" t="s">
        <v>104</v>
      </c>
      <c r="X44" t="s">
        <v>163</v>
      </c>
      <c r="Y44" t="s">
        <v>167</v>
      </c>
    </row>
    <row r="45" spans="1:32" ht="15" customHeight="1" x14ac:dyDescent="0.25">
      <c r="A45" s="49" t="str">
        <f t="shared" si="1"/>
        <v>FXB111129</v>
      </c>
      <c r="B45" s="55">
        <v>16</v>
      </c>
      <c r="C45" s="55" t="s">
        <v>227</v>
      </c>
      <c r="D45" s="48"/>
      <c r="E45" s="33" t="s">
        <v>258</v>
      </c>
      <c r="F45" s="33" t="s">
        <v>288</v>
      </c>
      <c r="G45" s="50" t="s">
        <v>197</v>
      </c>
      <c r="H45" s="33" t="s">
        <v>226</v>
      </c>
      <c r="I45" s="51">
        <v>42510</v>
      </c>
      <c r="J45" s="34">
        <v>42464</v>
      </c>
      <c r="K45" s="50" t="s">
        <v>199</v>
      </c>
      <c r="L45" s="33">
        <v>10</v>
      </c>
      <c r="M45" s="33">
        <v>5.3000000000000007</v>
      </c>
      <c r="N45" s="52">
        <v>0.73100000000000009</v>
      </c>
      <c r="O45" s="53">
        <v>5.2266052631578948</v>
      </c>
      <c r="P45" s="54">
        <v>5.9576052631578946</v>
      </c>
      <c r="Q45" s="45">
        <f t="shared" si="0"/>
        <v>42480</v>
      </c>
      <c r="R45" s="45">
        <f t="shared" si="2"/>
        <v>42510</v>
      </c>
      <c r="S45" s="45" t="str">
        <f t="shared" si="3"/>
        <v>A REPLANIFIER</v>
      </c>
      <c r="T45" s="46">
        <f t="shared" si="4"/>
        <v>42434</v>
      </c>
      <c r="U45" s="41" t="str">
        <f t="shared" si="5"/>
        <v>2016 - 9</v>
      </c>
      <c r="V45" s="47">
        <f t="shared" si="6"/>
        <v>16</v>
      </c>
      <c r="W45" t="s">
        <v>104</v>
      </c>
      <c r="X45" t="s">
        <v>161</v>
      </c>
    </row>
    <row r="46" spans="1:32" ht="15" customHeight="1" x14ac:dyDescent="0.25">
      <c r="A46" s="49" t="str">
        <f t="shared" si="1"/>
        <v>FMB126921</v>
      </c>
      <c r="B46" s="55">
        <v>16</v>
      </c>
      <c r="C46" s="55" t="s">
        <v>227</v>
      </c>
      <c r="D46" s="48"/>
      <c r="E46" s="50" t="s">
        <v>289</v>
      </c>
      <c r="F46" s="50" t="s">
        <v>209</v>
      </c>
      <c r="G46" s="50" t="s">
        <v>197</v>
      </c>
      <c r="H46" s="50" t="s">
        <v>203</v>
      </c>
      <c r="I46" s="51">
        <v>42510</v>
      </c>
      <c r="J46" s="51">
        <v>42476</v>
      </c>
      <c r="K46" s="50" t="s">
        <v>199</v>
      </c>
      <c r="L46" s="50">
        <v>2</v>
      </c>
      <c r="M46" s="50" t="s">
        <v>214</v>
      </c>
      <c r="N46" s="52">
        <v>0.49559473684210531</v>
      </c>
      <c r="O46" s="53">
        <v>1.7237105263157895</v>
      </c>
      <c r="P46" s="54">
        <v>2.2193052631578949</v>
      </c>
      <c r="Q46" s="45">
        <f t="shared" si="0"/>
        <v>42480</v>
      </c>
      <c r="R46" s="45">
        <f t="shared" si="2"/>
        <v>42510</v>
      </c>
      <c r="S46" s="45" t="str">
        <f t="shared" si="3"/>
        <v>A REPLANIFIER</v>
      </c>
      <c r="T46" s="46">
        <f t="shared" si="4"/>
        <v>42446</v>
      </c>
      <c r="U46" s="41" t="str">
        <f t="shared" si="5"/>
        <v>2016 - 11</v>
      </c>
      <c r="V46" s="47">
        <f t="shared" si="6"/>
        <v>16</v>
      </c>
      <c r="W46" t="s">
        <v>104</v>
      </c>
      <c r="X46" t="s">
        <v>161</v>
      </c>
      <c r="Y46" t="s">
        <v>171</v>
      </c>
    </row>
    <row r="47" spans="1:32" ht="15" customHeight="1" x14ac:dyDescent="0.25">
      <c r="A47" s="49" t="str">
        <f t="shared" si="1"/>
        <v>FMB113994</v>
      </c>
      <c r="B47" s="50">
        <v>17</v>
      </c>
      <c r="C47" s="50" t="s">
        <v>193</v>
      </c>
      <c r="D47" s="50" t="s">
        <v>290</v>
      </c>
      <c r="E47" s="50" t="s">
        <v>267</v>
      </c>
      <c r="F47" s="50" t="s">
        <v>268</v>
      </c>
      <c r="G47" s="50" t="s">
        <v>197</v>
      </c>
      <c r="H47" s="50" t="s">
        <v>257</v>
      </c>
      <c r="I47" s="51">
        <v>42517</v>
      </c>
      <c r="J47" s="51">
        <v>42506</v>
      </c>
      <c r="K47" s="50" t="s">
        <v>269</v>
      </c>
      <c r="L47" s="50">
        <v>8</v>
      </c>
      <c r="M47" s="50">
        <v>10.72</v>
      </c>
      <c r="N47" s="52">
        <v>3.5321526315789482</v>
      </c>
      <c r="O47" s="53">
        <v>8.4327157894736846</v>
      </c>
      <c r="P47" s="54">
        <v>11.964868421052632</v>
      </c>
      <c r="Q47" s="44">
        <f t="shared" si="0"/>
        <v>42487</v>
      </c>
      <c r="R47" s="44">
        <f t="shared" si="2"/>
        <v>42517</v>
      </c>
      <c r="S47" s="44" t="str">
        <f t="shared" si="3"/>
        <v>A REPLANIFIER</v>
      </c>
      <c r="T47" s="46">
        <f t="shared" si="4"/>
        <v>42476</v>
      </c>
      <c r="U47" s="41" t="str">
        <f t="shared" si="5"/>
        <v>2016 - 15</v>
      </c>
      <c r="V47" s="47">
        <f t="shared" si="6"/>
        <v>17</v>
      </c>
      <c r="W47" t="s">
        <v>32</v>
      </c>
      <c r="X47" t="s">
        <v>66</v>
      </c>
      <c r="Y47" t="s">
        <v>74</v>
      </c>
      <c r="Z47" t="s">
        <v>79</v>
      </c>
      <c r="AA47" t="s">
        <v>83</v>
      </c>
      <c r="AB47" t="s">
        <v>104</v>
      </c>
      <c r="AC47" t="s">
        <v>161</v>
      </c>
      <c r="AD47" t="s">
        <v>167</v>
      </c>
      <c r="AE47" t="s">
        <v>171</v>
      </c>
    </row>
    <row r="48" spans="1:32" ht="15" customHeight="1" x14ac:dyDescent="0.25">
      <c r="A48" s="49" t="str">
        <f t="shared" si="1"/>
        <v>FXB111703</v>
      </c>
      <c r="B48" s="55">
        <v>17</v>
      </c>
      <c r="C48" s="55" t="s">
        <v>193</v>
      </c>
      <c r="D48" s="50" t="s">
        <v>291</v>
      </c>
      <c r="E48" s="50" t="s">
        <v>217</v>
      </c>
      <c r="F48" s="50" t="s">
        <v>218</v>
      </c>
      <c r="G48" s="50" t="s">
        <v>197</v>
      </c>
      <c r="H48" s="50" t="s">
        <v>219</v>
      </c>
      <c r="I48" s="51">
        <v>42545</v>
      </c>
      <c r="J48" s="51">
        <v>42524</v>
      </c>
      <c r="K48" s="50" t="s">
        <v>269</v>
      </c>
      <c r="L48" s="50">
        <v>50</v>
      </c>
      <c r="M48" s="50">
        <v>40.5</v>
      </c>
      <c r="N48" s="52">
        <v>3.5406905263157897</v>
      </c>
      <c r="O48" s="53">
        <v>42.972551578947368</v>
      </c>
      <c r="P48" s="54">
        <v>46.51324210526316</v>
      </c>
      <c r="Q48" s="45">
        <f t="shared" si="0"/>
        <v>42487</v>
      </c>
      <c r="R48" s="45">
        <f t="shared" si="2"/>
        <v>42517</v>
      </c>
      <c r="S48" s="45" t="str">
        <f t="shared" si="3"/>
        <v/>
      </c>
      <c r="T48" s="46">
        <f t="shared" si="4"/>
        <v>42494</v>
      </c>
      <c r="U48" s="41" t="str">
        <f t="shared" si="5"/>
        <v>2016 - 18</v>
      </c>
      <c r="V48" s="47">
        <f t="shared" si="6"/>
        <v>17</v>
      </c>
      <c r="W48" t="s">
        <v>63</v>
      </c>
      <c r="X48" t="s">
        <v>88</v>
      </c>
      <c r="Y48" t="s">
        <v>104</v>
      </c>
      <c r="Z48" t="s">
        <v>163</v>
      </c>
      <c r="AA48" t="s">
        <v>173</v>
      </c>
    </row>
    <row r="49" spans="1:32" ht="15" customHeight="1" x14ac:dyDescent="0.25">
      <c r="A49" s="49" t="str">
        <f t="shared" si="1"/>
        <v>FMB124513</v>
      </c>
      <c r="B49" s="55">
        <v>17</v>
      </c>
      <c r="C49" s="50" t="s">
        <v>227</v>
      </c>
      <c r="D49" s="33" t="s">
        <v>228</v>
      </c>
      <c r="E49" s="33" t="s">
        <v>292</v>
      </c>
      <c r="F49" s="33" t="s">
        <v>293</v>
      </c>
      <c r="G49" s="50" t="s">
        <v>197</v>
      </c>
      <c r="H49" s="33" t="s">
        <v>203</v>
      </c>
      <c r="I49" s="34">
        <v>42517</v>
      </c>
      <c r="J49" s="34">
        <v>42522</v>
      </c>
      <c r="K49" s="50" t="s">
        <v>199</v>
      </c>
      <c r="L49" s="33">
        <v>30</v>
      </c>
      <c r="M49" s="33">
        <v>50.699999999999996</v>
      </c>
      <c r="N49" s="52">
        <v>17.719278947368423</v>
      </c>
      <c r="O49" s="53">
        <v>39.056963157894742</v>
      </c>
      <c r="P49" s="54">
        <v>56.776242105263165</v>
      </c>
      <c r="Q49" s="45">
        <f t="shared" si="0"/>
        <v>42487</v>
      </c>
      <c r="R49" s="45">
        <f t="shared" si="2"/>
        <v>42517</v>
      </c>
      <c r="S49" s="45" t="str">
        <f t="shared" si="3"/>
        <v/>
      </c>
      <c r="T49" s="46">
        <f t="shared" si="4"/>
        <v>42492</v>
      </c>
      <c r="U49" s="41" t="str">
        <f t="shared" si="5"/>
        <v>2016 - 18</v>
      </c>
      <c r="V49" s="47">
        <f t="shared" si="6"/>
        <v>17</v>
      </c>
      <c r="W49" t="s">
        <v>32</v>
      </c>
      <c r="X49" t="s">
        <v>66</v>
      </c>
      <c r="Y49" t="s">
        <v>74</v>
      </c>
      <c r="Z49" t="s">
        <v>79</v>
      </c>
      <c r="AA49" t="s">
        <v>83</v>
      </c>
      <c r="AB49" t="s">
        <v>104</v>
      </c>
      <c r="AC49" t="s">
        <v>163</v>
      </c>
      <c r="AD49" t="s">
        <v>167</v>
      </c>
      <c r="AE49" t="s">
        <v>171</v>
      </c>
    </row>
    <row r="50" spans="1:32" ht="15" customHeight="1" x14ac:dyDescent="0.25">
      <c r="A50" s="49" t="str">
        <f t="shared" si="1"/>
        <v>FMB122459</v>
      </c>
      <c r="B50" s="55">
        <v>17</v>
      </c>
      <c r="C50" s="55" t="s">
        <v>227</v>
      </c>
      <c r="D50" s="48"/>
      <c r="E50" s="33" t="s">
        <v>294</v>
      </c>
      <c r="F50" s="33" t="s">
        <v>242</v>
      </c>
      <c r="G50" s="50" t="s">
        <v>197</v>
      </c>
      <c r="H50" s="33" t="s">
        <v>203</v>
      </c>
      <c r="I50" s="51">
        <v>42517</v>
      </c>
      <c r="J50" s="34">
        <v>42395</v>
      </c>
      <c r="K50" s="50" t="s">
        <v>199</v>
      </c>
      <c r="L50" s="33">
        <v>2</v>
      </c>
      <c r="M50" s="33">
        <v>2.72</v>
      </c>
      <c r="N50" s="52">
        <v>0.7616894736842108</v>
      </c>
      <c r="O50" s="53">
        <v>2.2865894736842107</v>
      </c>
      <c r="P50" s="54">
        <v>3.0482789473684218</v>
      </c>
      <c r="Q50" s="45">
        <f t="shared" si="0"/>
        <v>42487</v>
      </c>
      <c r="R50" s="45">
        <f t="shared" si="2"/>
        <v>42517</v>
      </c>
      <c r="S50" s="45" t="str">
        <f t="shared" si="3"/>
        <v>A REPLANIFIER</v>
      </c>
      <c r="T50" s="46">
        <f t="shared" si="4"/>
        <v>42365</v>
      </c>
      <c r="U50" s="41" t="str">
        <f t="shared" si="5"/>
        <v>2015 - 52</v>
      </c>
      <c r="V50" s="47">
        <f t="shared" si="6"/>
        <v>17</v>
      </c>
      <c r="W50" t="s">
        <v>23</v>
      </c>
      <c r="X50" t="s">
        <v>66</v>
      </c>
      <c r="Y50" t="s">
        <v>74</v>
      </c>
      <c r="Z50" t="s">
        <v>79</v>
      </c>
      <c r="AA50" t="s">
        <v>83</v>
      </c>
      <c r="AB50" t="s">
        <v>88</v>
      </c>
      <c r="AC50" t="s">
        <v>104</v>
      </c>
      <c r="AD50" t="s">
        <v>163</v>
      </c>
      <c r="AE50" t="s">
        <v>167</v>
      </c>
      <c r="AF50" t="s">
        <v>171</v>
      </c>
    </row>
    <row r="51" spans="1:32" ht="15" customHeight="1" x14ac:dyDescent="0.25">
      <c r="A51" s="49" t="str">
        <f t="shared" si="1"/>
        <v>FMB122496</v>
      </c>
      <c r="B51" s="55">
        <v>17</v>
      </c>
      <c r="C51" s="55" t="s">
        <v>227</v>
      </c>
      <c r="D51" s="48"/>
      <c r="E51" s="33" t="s">
        <v>295</v>
      </c>
      <c r="F51" s="33" t="s">
        <v>296</v>
      </c>
      <c r="G51" s="50" t="s">
        <v>197</v>
      </c>
      <c r="H51" s="50" t="s">
        <v>203</v>
      </c>
      <c r="I51" s="51">
        <v>42517</v>
      </c>
      <c r="J51" s="34">
        <v>42510</v>
      </c>
      <c r="K51" s="50" t="s">
        <v>199</v>
      </c>
      <c r="L51" s="33">
        <v>20</v>
      </c>
      <c r="M51" s="33">
        <v>27.200000000000003</v>
      </c>
      <c r="N51" s="52">
        <v>8.0875642105263168</v>
      </c>
      <c r="O51" s="53">
        <v>23.659567368421055</v>
      </c>
      <c r="P51" s="54">
        <v>31.747131578947371</v>
      </c>
      <c r="Q51" s="45">
        <f t="shared" si="0"/>
        <v>42487</v>
      </c>
      <c r="R51" s="45">
        <f t="shared" si="2"/>
        <v>42517</v>
      </c>
      <c r="S51" s="45" t="str">
        <f t="shared" si="3"/>
        <v>A REPLANIFIER</v>
      </c>
      <c r="T51" s="46">
        <f t="shared" si="4"/>
        <v>42480</v>
      </c>
      <c r="U51" s="41" t="str">
        <f t="shared" si="5"/>
        <v>2016 - 16</v>
      </c>
      <c r="V51" s="47">
        <f t="shared" si="6"/>
        <v>17</v>
      </c>
      <c r="W51" t="s">
        <v>66</v>
      </c>
      <c r="X51" t="s">
        <v>74</v>
      </c>
      <c r="Y51" t="s">
        <v>79</v>
      </c>
      <c r="Z51" t="s">
        <v>83</v>
      </c>
      <c r="AA51" t="s">
        <v>104</v>
      </c>
      <c r="AB51" t="s">
        <v>161</v>
      </c>
      <c r="AC51" t="s">
        <v>167</v>
      </c>
      <c r="AD51" t="s">
        <v>171</v>
      </c>
    </row>
    <row r="52" spans="1:32" ht="15" customHeight="1" x14ac:dyDescent="0.25">
      <c r="A52" s="49" t="str">
        <f t="shared" si="1"/>
        <v>FMB117447</v>
      </c>
      <c r="B52" s="55">
        <v>17</v>
      </c>
      <c r="C52" s="55" t="s">
        <v>227</v>
      </c>
      <c r="D52" s="48"/>
      <c r="E52" s="33" t="s">
        <v>297</v>
      </c>
      <c r="F52" s="33" t="s">
        <v>298</v>
      </c>
      <c r="G52" s="50" t="s">
        <v>197</v>
      </c>
      <c r="H52" s="33" t="s">
        <v>198</v>
      </c>
      <c r="I52" s="34">
        <v>42517</v>
      </c>
      <c r="J52" s="34">
        <v>42522</v>
      </c>
      <c r="K52" s="50" t="s">
        <v>199</v>
      </c>
      <c r="L52" s="50">
        <v>10</v>
      </c>
      <c r="M52" s="33">
        <v>11.6</v>
      </c>
      <c r="N52" s="52">
        <v>3.4357000000000002</v>
      </c>
      <c r="O52" s="53">
        <v>8.1797736842105273</v>
      </c>
      <c r="P52" s="54">
        <v>11.615473684210528</v>
      </c>
      <c r="Q52" s="45">
        <f t="shared" si="0"/>
        <v>42487</v>
      </c>
      <c r="R52" s="45">
        <f t="shared" si="2"/>
        <v>42517</v>
      </c>
      <c r="S52" s="45" t="str">
        <f t="shared" si="3"/>
        <v/>
      </c>
      <c r="T52" s="46">
        <f t="shared" si="4"/>
        <v>42492</v>
      </c>
      <c r="U52" s="41" t="str">
        <f t="shared" si="5"/>
        <v>2016 - 18</v>
      </c>
      <c r="V52" s="47">
        <f t="shared" si="6"/>
        <v>17</v>
      </c>
      <c r="W52" t="s">
        <v>88</v>
      </c>
      <c r="X52" t="s">
        <v>104</v>
      </c>
      <c r="Y52" t="s">
        <v>167</v>
      </c>
      <c r="Z52" t="s">
        <v>171</v>
      </c>
    </row>
    <row r="53" spans="1:32" ht="15.75" customHeight="1" x14ac:dyDescent="0.25">
      <c r="A53" s="49" t="str">
        <f t="shared" si="1"/>
        <v>FMB122497</v>
      </c>
      <c r="B53" s="55">
        <v>17</v>
      </c>
      <c r="C53" s="55" t="s">
        <v>227</v>
      </c>
      <c r="D53" s="48"/>
      <c r="E53" s="33" t="s">
        <v>299</v>
      </c>
      <c r="F53" s="33" t="s">
        <v>296</v>
      </c>
      <c r="G53" s="50" t="s">
        <v>197</v>
      </c>
      <c r="H53" s="33" t="s">
        <v>203</v>
      </c>
      <c r="I53" s="51">
        <v>42517</v>
      </c>
      <c r="J53" s="34">
        <v>42510</v>
      </c>
      <c r="K53" s="50" t="s">
        <v>199</v>
      </c>
      <c r="L53" s="33">
        <v>30</v>
      </c>
      <c r="M53" s="33">
        <v>40.800000000000004</v>
      </c>
      <c r="N53" s="52">
        <v>11.42543157894737</v>
      </c>
      <c r="O53" s="53">
        <v>34.298215789473687</v>
      </c>
      <c r="P53" s="54">
        <v>45.723647368421055</v>
      </c>
      <c r="Q53" s="45">
        <f t="shared" si="0"/>
        <v>42487</v>
      </c>
      <c r="R53" s="45">
        <f t="shared" si="2"/>
        <v>42517</v>
      </c>
      <c r="S53" s="45" t="str">
        <f t="shared" si="3"/>
        <v>A REPLANIFIER</v>
      </c>
      <c r="T53" s="46">
        <f t="shared" si="4"/>
        <v>42480</v>
      </c>
      <c r="U53" s="41" t="str">
        <f t="shared" si="5"/>
        <v>2016 - 16</v>
      </c>
      <c r="V53" s="47">
        <f t="shared" si="6"/>
        <v>17</v>
      </c>
      <c r="W53" t="s">
        <v>23</v>
      </c>
      <c r="X53" t="s">
        <v>66</v>
      </c>
      <c r="Y53" t="s">
        <v>74</v>
      </c>
      <c r="Z53" t="s">
        <v>79</v>
      </c>
      <c r="AA53" t="s">
        <v>83</v>
      </c>
      <c r="AB53" t="s">
        <v>104</v>
      </c>
      <c r="AC53" t="s">
        <v>167</v>
      </c>
      <c r="AD53" t="s">
        <v>171</v>
      </c>
    </row>
    <row r="54" spans="1:32" x14ac:dyDescent="0.25">
      <c r="A54" s="49" t="str">
        <f t="shared" si="1"/>
        <v>FMB122498</v>
      </c>
      <c r="B54" s="55">
        <v>17</v>
      </c>
      <c r="C54" s="55" t="s">
        <v>227</v>
      </c>
      <c r="D54" s="48"/>
      <c r="E54" s="33" t="s">
        <v>300</v>
      </c>
      <c r="F54" s="50" t="s">
        <v>296</v>
      </c>
      <c r="G54" s="50" t="s">
        <v>197</v>
      </c>
      <c r="H54" s="50" t="s">
        <v>203</v>
      </c>
      <c r="I54" s="51">
        <v>42517</v>
      </c>
      <c r="J54" s="51">
        <v>42510</v>
      </c>
      <c r="K54" s="50" t="s">
        <v>199</v>
      </c>
      <c r="L54" s="33">
        <v>20</v>
      </c>
      <c r="M54" s="33">
        <v>27.200000000000003</v>
      </c>
      <c r="N54" s="52">
        <v>7.6169842105263159</v>
      </c>
      <c r="O54" s="53">
        <v>22.865447368421055</v>
      </c>
      <c r="P54" s="54">
        <v>30.48243157894737</v>
      </c>
      <c r="Q54" s="45">
        <f t="shared" si="0"/>
        <v>42487</v>
      </c>
      <c r="R54" s="45">
        <f t="shared" si="2"/>
        <v>42517</v>
      </c>
      <c r="S54" s="45" t="str">
        <f t="shared" si="3"/>
        <v>A REPLANIFIER</v>
      </c>
      <c r="T54" s="46">
        <f t="shared" si="4"/>
        <v>42480</v>
      </c>
      <c r="U54" s="41" t="str">
        <f t="shared" si="5"/>
        <v>2016 - 16</v>
      </c>
      <c r="V54" s="47">
        <f t="shared" si="6"/>
        <v>17</v>
      </c>
      <c r="W54" t="s">
        <v>23</v>
      </c>
      <c r="X54" t="s">
        <v>66</v>
      </c>
      <c r="Y54" t="s">
        <v>74</v>
      </c>
      <c r="Z54" t="s">
        <v>79</v>
      </c>
      <c r="AA54" t="s">
        <v>83</v>
      </c>
      <c r="AB54" t="s">
        <v>88</v>
      </c>
      <c r="AC54" t="s">
        <v>104</v>
      </c>
      <c r="AD54" t="s">
        <v>167</v>
      </c>
      <c r="AE54" t="s">
        <v>171</v>
      </c>
    </row>
    <row r="55" spans="1:32" x14ac:dyDescent="0.25">
      <c r="A55" s="49" t="str">
        <f t="shared" si="1"/>
        <v>FMB124976</v>
      </c>
      <c r="B55" s="50">
        <v>18</v>
      </c>
      <c r="C55" s="50" t="s">
        <v>193</v>
      </c>
      <c r="D55" s="50" t="s">
        <v>301</v>
      </c>
      <c r="E55" s="50" t="s">
        <v>302</v>
      </c>
      <c r="F55" s="50" t="s">
        <v>218</v>
      </c>
      <c r="G55" s="50" t="s">
        <v>197</v>
      </c>
      <c r="H55" s="50" t="s">
        <v>303</v>
      </c>
      <c r="I55" s="51">
        <v>42545</v>
      </c>
      <c r="J55" s="51">
        <v>42524</v>
      </c>
      <c r="K55" s="50" t="s">
        <v>199</v>
      </c>
      <c r="L55" s="50">
        <v>40</v>
      </c>
      <c r="M55" s="50" t="s">
        <v>214</v>
      </c>
      <c r="N55" s="52">
        <v>37.865442105263163</v>
      </c>
      <c r="O55" s="53">
        <v>44.152042105263163</v>
      </c>
      <c r="P55" s="54">
        <v>82.017484210526334</v>
      </c>
      <c r="Q55" s="45">
        <f t="shared" si="0"/>
        <v>42494</v>
      </c>
      <c r="R55" s="45">
        <f t="shared" si="2"/>
        <v>42524</v>
      </c>
      <c r="S55" s="45" t="str">
        <f t="shared" si="3"/>
        <v/>
      </c>
      <c r="T55" s="46">
        <f t="shared" si="4"/>
        <v>42494</v>
      </c>
      <c r="U55" s="41" t="str">
        <f t="shared" si="5"/>
        <v>2016 - 18</v>
      </c>
      <c r="V55" s="47">
        <f t="shared" si="6"/>
        <v>18</v>
      </c>
      <c r="W55" t="s">
        <v>23</v>
      </c>
      <c r="X55" t="s">
        <v>100</v>
      </c>
      <c r="Y55" t="s">
        <v>104</v>
      </c>
      <c r="Z55" t="s">
        <v>163</v>
      </c>
      <c r="AA55" t="s">
        <v>167</v>
      </c>
      <c r="AB55" t="s">
        <v>171</v>
      </c>
    </row>
    <row r="56" spans="1:32" x14ac:dyDescent="0.25">
      <c r="A56" s="49" t="str">
        <f t="shared" si="1"/>
        <v>FXB111567</v>
      </c>
      <c r="B56" s="55">
        <v>18</v>
      </c>
      <c r="C56" s="50" t="s">
        <v>227</v>
      </c>
      <c r="D56" s="33" t="s">
        <v>228</v>
      </c>
      <c r="E56" s="33" t="s">
        <v>304</v>
      </c>
      <c r="F56" s="33" t="s">
        <v>259</v>
      </c>
      <c r="G56" s="33" t="s">
        <v>222</v>
      </c>
      <c r="H56" s="33" t="s">
        <v>223</v>
      </c>
      <c r="I56" s="34">
        <v>42524</v>
      </c>
      <c r="J56" s="34">
        <v>42525</v>
      </c>
      <c r="K56" s="50" t="s">
        <v>199</v>
      </c>
      <c r="L56" s="50">
        <v>10</v>
      </c>
      <c r="M56" s="50">
        <v>10</v>
      </c>
      <c r="N56" s="52">
        <v>3.1652210526315798</v>
      </c>
      <c r="O56" s="53">
        <v>8.0336631578947362</v>
      </c>
      <c r="P56" s="54">
        <v>11.198884210526316</v>
      </c>
      <c r="Q56" s="45">
        <f t="shared" si="0"/>
        <v>42494</v>
      </c>
      <c r="R56" s="45">
        <f t="shared" si="2"/>
        <v>42524</v>
      </c>
      <c r="S56" s="45" t="str">
        <f t="shared" si="3"/>
        <v/>
      </c>
      <c r="T56" s="46">
        <f t="shared" si="4"/>
        <v>42495</v>
      </c>
      <c r="U56" s="41" t="str">
        <f t="shared" si="5"/>
        <v>2016 - 18</v>
      </c>
      <c r="V56" s="47">
        <f t="shared" si="6"/>
        <v>18</v>
      </c>
      <c r="W56" t="s">
        <v>104</v>
      </c>
      <c r="X56" t="s">
        <v>161</v>
      </c>
      <c r="Y56" t="s">
        <v>167</v>
      </c>
    </row>
    <row r="57" spans="1:32" x14ac:dyDescent="0.25">
      <c r="A57" s="49" t="str">
        <f t="shared" si="1"/>
        <v>FMB121613</v>
      </c>
      <c r="B57" s="55">
        <v>18</v>
      </c>
      <c r="C57" s="55" t="s">
        <v>227</v>
      </c>
      <c r="D57" s="48"/>
      <c r="E57" s="50" t="s">
        <v>305</v>
      </c>
      <c r="F57" s="50" t="s">
        <v>306</v>
      </c>
      <c r="G57" s="50" t="s">
        <v>197</v>
      </c>
      <c r="H57" s="50" t="s">
        <v>307</v>
      </c>
      <c r="I57" s="51">
        <v>42524</v>
      </c>
      <c r="J57" s="51">
        <v>42509</v>
      </c>
      <c r="K57" s="50" t="s">
        <v>199</v>
      </c>
      <c r="L57" s="50">
        <v>15</v>
      </c>
      <c r="M57" s="50">
        <v>22.95</v>
      </c>
      <c r="N57" s="52">
        <v>9.5285000000000011</v>
      </c>
      <c r="O57" s="53">
        <v>16.140336842105263</v>
      </c>
      <c r="P57" s="54">
        <v>25.668836842105264</v>
      </c>
      <c r="Q57" s="45">
        <f t="shared" si="0"/>
        <v>42494</v>
      </c>
      <c r="R57" s="45">
        <f t="shared" si="2"/>
        <v>42524</v>
      </c>
      <c r="S57" s="45" t="str">
        <f t="shared" si="3"/>
        <v>A REPLANIFIER</v>
      </c>
      <c r="T57" s="46">
        <f t="shared" si="4"/>
        <v>42479</v>
      </c>
      <c r="U57" s="41" t="str">
        <f t="shared" si="5"/>
        <v>2016 - 16</v>
      </c>
      <c r="V57" s="47">
        <f t="shared" si="6"/>
        <v>18</v>
      </c>
      <c r="W57" t="s">
        <v>66</v>
      </c>
      <c r="X57" t="s">
        <v>74</v>
      </c>
      <c r="Y57" t="s">
        <v>79</v>
      </c>
      <c r="Z57" t="s">
        <v>83</v>
      </c>
      <c r="AA57" t="s">
        <v>88</v>
      </c>
      <c r="AB57" t="s">
        <v>104</v>
      </c>
      <c r="AC57" t="s">
        <v>167</v>
      </c>
      <c r="AD57" t="s">
        <v>171</v>
      </c>
      <c r="AE57" t="s">
        <v>173</v>
      </c>
    </row>
    <row r="58" spans="1:32" ht="15" customHeight="1" x14ac:dyDescent="0.25">
      <c r="A58" s="49" t="str">
        <f t="shared" si="1"/>
        <v>FMB114989</v>
      </c>
      <c r="B58" s="55">
        <v>18</v>
      </c>
      <c r="C58" s="55" t="s">
        <v>227</v>
      </c>
      <c r="D58" s="48"/>
      <c r="E58" s="50" t="s">
        <v>276</v>
      </c>
      <c r="F58" s="50" t="s">
        <v>218</v>
      </c>
      <c r="G58" s="50" t="s">
        <v>197</v>
      </c>
      <c r="H58" s="50" t="s">
        <v>219</v>
      </c>
      <c r="I58" s="51">
        <v>42545</v>
      </c>
      <c r="J58" s="51">
        <v>42524</v>
      </c>
      <c r="K58" s="50" t="s">
        <v>199</v>
      </c>
      <c r="L58" s="50">
        <v>20</v>
      </c>
      <c r="M58" s="50">
        <v>20.2</v>
      </c>
      <c r="N58" s="52">
        <v>4.0963221052631571</v>
      </c>
      <c r="O58" s="53">
        <v>19.785356842105266</v>
      </c>
      <c r="P58" s="54">
        <v>23.881678947368421</v>
      </c>
      <c r="Q58" s="45">
        <f t="shared" si="0"/>
        <v>42494</v>
      </c>
      <c r="R58" s="45">
        <f t="shared" si="2"/>
        <v>42524</v>
      </c>
      <c r="S58" s="45" t="str">
        <f t="shared" si="3"/>
        <v/>
      </c>
      <c r="T58" s="46">
        <f t="shared" si="4"/>
        <v>42494</v>
      </c>
      <c r="U58" s="41" t="str">
        <f t="shared" si="5"/>
        <v>2016 - 18</v>
      </c>
      <c r="V58" s="47">
        <f t="shared" si="6"/>
        <v>18</v>
      </c>
      <c r="W58" t="s">
        <v>32</v>
      </c>
      <c r="X58" t="s">
        <v>104</v>
      </c>
      <c r="Y58" t="s">
        <v>163</v>
      </c>
      <c r="Z58" t="s">
        <v>167</v>
      </c>
      <c r="AA58" t="s">
        <v>171</v>
      </c>
      <c r="AB58" t="s">
        <v>173</v>
      </c>
    </row>
    <row r="59" spans="1:32" x14ac:dyDescent="0.25">
      <c r="A59" s="49" t="str">
        <f t="shared" si="1"/>
        <v>FMB114870</v>
      </c>
      <c r="B59" s="55">
        <v>18</v>
      </c>
      <c r="C59" s="55" t="s">
        <v>227</v>
      </c>
      <c r="D59" s="48"/>
      <c r="E59" s="33" t="s">
        <v>229</v>
      </c>
      <c r="F59" s="33" t="s">
        <v>218</v>
      </c>
      <c r="G59" s="50" t="s">
        <v>222</v>
      </c>
      <c r="H59" s="50" t="s">
        <v>223</v>
      </c>
      <c r="I59" s="34">
        <v>42524</v>
      </c>
      <c r="J59" s="51">
        <v>42524</v>
      </c>
      <c r="K59" s="50" t="s">
        <v>199</v>
      </c>
      <c r="L59" s="50">
        <v>20</v>
      </c>
      <c r="M59" s="50">
        <v>20</v>
      </c>
      <c r="N59" s="52">
        <v>6.3304421052631596</v>
      </c>
      <c r="O59" s="53">
        <v>16.067236842105263</v>
      </c>
      <c r="P59" s="54">
        <v>22.397678947368423</v>
      </c>
      <c r="Q59" s="45">
        <f t="shared" si="0"/>
        <v>42494</v>
      </c>
      <c r="R59" s="45">
        <f t="shared" si="2"/>
        <v>42524</v>
      </c>
      <c r="S59" s="45" t="str">
        <f t="shared" si="3"/>
        <v/>
      </c>
      <c r="T59" s="46">
        <f t="shared" si="4"/>
        <v>42494</v>
      </c>
      <c r="U59" s="41" t="str">
        <f t="shared" si="5"/>
        <v>2016 - 18</v>
      </c>
      <c r="V59" s="47">
        <f t="shared" si="6"/>
        <v>18</v>
      </c>
      <c r="W59" t="s">
        <v>104</v>
      </c>
      <c r="X59" t="s">
        <v>163</v>
      </c>
      <c r="Y59" t="s">
        <v>167</v>
      </c>
    </row>
    <row r="60" spans="1:32" x14ac:dyDescent="0.25">
      <c r="A60" s="49" t="str">
        <f t="shared" si="1"/>
        <v>FMB114870</v>
      </c>
      <c r="B60" s="55">
        <v>18</v>
      </c>
      <c r="C60" s="55" t="s">
        <v>227</v>
      </c>
      <c r="D60" s="48"/>
      <c r="E60" s="48" t="s">
        <v>229</v>
      </c>
      <c r="F60" s="48"/>
      <c r="G60" s="55"/>
      <c r="H60" s="55"/>
      <c r="I60" s="56">
        <v>42524</v>
      </c>
      <c r="J60" s="34">
        <v>42529</v>
      </c>
      <c r="K60" s="50" t="s">
        <v>199</v>
      </c>
      <c r="L60" s="33">
        <v>40</v>
      </c>
      <c r="M60" s="33">
        <v>40</v>
      </c>
      <c r="N60" s="52">
        <v>12.660884210526319</v>
      </c>
      <c r="O60" s="53">
        <v>32.134563157894739</v>
      </c>
      <c r="P60" s="54">
        <v>44.795447368421058</v>
      </c>
      <c r="Q60" s="45">
        <f t="shared" si="0"/>
        <v>42494</v>
      </c>
      <c r="R60" s="45">
        <f t="shared" si="2"/>
        <v>42524</v>
      </c>
      <c r="S60" s="45" t="str">
        <f t="shared" si="3"/>
        <v/>
      </c>
      <c r="T60" s="46">
        <f t="shared" si="4"/>
        <v>42499</v>
      </c>
      <c r="U60" s="41" t="str">
        <f t="shared" si="5"/>
        <v>2016 - 19</v>
      </c>
      <c r="V60" s="47">
        <f t="shared" si="6"/>
        <v>18</v>
      </c>
      <c r="W60" t="s">
        <v>104</v>
      </c>
      <c r="X60" t="s">
        <v>163</v>
      </c>
      <c r="Y60" t="s">
        <v>167</v>
      </c>
    </row>
    <row r="61" spans="1:32" x14ac:dyDescent="0.25">
      <c r="A61" s="49" t="str">
        <f t="shared" si="1"/>
        <v>FMB114893</v>
      </c>
      <c r="B61" s="55">
        <v>18</v>
      </c>
      <c r="C61" s="55" t="s">
        <v>227</v>
      </c>
      <c r="D61" s="48"/>
      <c r="E61" s="33" t="s">
        <v>221</v>
      </c>
      <c r="F61" s="33" t="s">
        <v>274</v>
      </c>
      <c r="G61" s="50" t="s">
        <v>222</v>
      </c>
      <c r="H61" s="50" t="s">
        <v>223</v>
      </c>
      <c r="I61" s="34">
        <v>42524</v>
      </c>
      <c r="J61" s="34">
        <v>42534</v>
      </c>
      <c r="K61" s="50" t="s">
        <v>199</v>
      </c>
      <c r="L61" s="33">
        <v>100</v>
      </c>
      <c r="M61" s="33">
        <v>100</v>
      </c>
      <c r="N61" s="52">
        <v>35.160831578947366</v>
      </c>
      <c r="O61" s="53">
        <v>82.090494736842118</v>
      </c>
      <c r="P61" s="54">
        <v>117.25132631578948</v>
      </c>
      <c r="Q61" s="45">
        <f t="shared" si="0"/>
        <v>42494</v>
      </c>
      <c r="R61" s="45">
        <f t="shared" si="2"/>
        <v>42524</v>
      </c>
      <c r="S61" s="45" t="str">
        <f t="shared" si="3"/>
        <v/>
      </c>
      <c r="T61" s="46">
        <f t="shared" si="4"/>
        <v>42504</v>
      </c>
      <c r="U61" s="41" t="str">
        <f t="shared" si="5"/>
        <v>2016 - 19</v>
      </c>
      <c r="V61" s="47">
        <f t="shared" si="6"/>
        <v>18</v>
      </c>
      <c r="W61" t="s">
        <v>88</v>
      </c>
      <c r="X61" t="s">
        <v>104</v>
      </c>
      <c r="Y61" t="s">
        <v>163</v>
      </c>
      <c r="Z61" t="s">
        <v>167</v>
      </c>
    </row>
    <row r="62" spans="1:32" x14ac:dyDescent="0.25">
      <c r="A62" s="49" t="str">
        <f t="shared" si="1"/>
        <v>FMB119487</v>
      </c>
      <c r="B62" s="55">
        <v>18</v>
      </c>
      <c r="C62" s="55" t="s">
        <v>227</v>
      </c>
      <c r="D62" s="48"/>
      <c r="E62" s="50" t="s">
        <v>280</v>
      </c>
      <c r="F62" s="50" t="s">
        <v>218</v>
      </c>
      <c r="G62" s="50" t="s">
        <v>197</v>
      </c>
      <c r="H62" s="50" t="s">
        <v>281</v>
      </c>
      <c r="I62" s="51">
        <v>42545</v>
      </c>
      <c r="J62" s="51">
        <v>42524</v>
      </c>
      <c r="K62" s="50" t="s">
        <v>199</v>
      </c>
      <c r="L62" s="50">
        <v>10</v>
      </c>
      <c r="M62" s="50">
        <v>21.5</v>
      </c>
      <c r="N62" s="52">
        <v>14.853794736842108</v>
      </c>
      <c r="O62" s="53">
        <v>10.782115789473687</v>
      </c>
      <c r="P62" s="54">
        <v>25.635910526315797</v>
      </c>
      <c r="Q62" s="45">
        <f t="shared" si="0"/>
        <v>42494</v>
      </c>
      <c r="R62" s="45">
        <f t="shared" si="2"/>
        <v>42524</v>
      </c>
      <c r="S62" s="45" t="str">
        <f t="shared" si="3"/>
        <v/>
      </c>
      <c r="T62" s="46">
        <f t="shared" si="4"/>
        <v>42494</v>
      </c>
      <c r="U62" s="41" t="str">
        <f t="shared" si="5"/>
        <v>2016 - 18</v>
      </c>
      <c r="V62" s="47">
        <f t="shared" si="6"/>
        <v>18</v>
      </c>
      <c r="W62" t="s">
        <v>71</v>
      </c>
      <c r="X62" t="s">
        <v>81</v>
      </c>
      <c r="Y62" t="s">
        <v>100</v>
      </c>
      <c r="Z62" t="s">
        <v>104</v>
      </c>
      <c r="AA62" t="s">
        <v>163</v>
      </c>
      <c r="AB62" t="s">
        <v>167</v>
      </c>
    </row>
    <row r="63" spans="1:32" x14ac:dyDescent="0.25">
      <c r="A63" s="49" t="str">
        <f t="shared" si="1"/>
        <v>FMB115026</v>
      </c>
      <c r="B63" s="55">
        <v>18</v>
      </c>
      <c r="C63" s="55" t="s">
        <v>227</v>
      </c>
      <c r="D63" s="48"/>
      <c r="E63" s="50" t="s">
        <v>308</v>
      </c>
      <c r="F63" s="50" t="s">
        <v>309</v>
      </c>
      <c r="G63" s="50" t="s">
        <v>197</v>
      </c>
      <c r="H63" s="50" t="s">
        <v>250</v>
      </c>
      <c r="I63" s="51">
        <v>42524</v>
      </c>
      <c r="J63" s="51">
        <v>42412</v>
      </c>
      <c r="K63" s="50" t="s">
        <v>199</v>
      </c>
      <c r="L63" s="50">
        <v>2</v>
      </c>
      <c r="M63" s="50">
        <v>2.72</v>
      </c>
      <c r="N63" s="52">
        <v>1.3535957894736841</v>
      </c>
      <c r="O63" s="53">
        <v>2.9388936842105262</v>
      </c>
      <c r="P63" s="54">
        <v>4.2924894736842099</v>
      </c>
      <c r="Q63" s="45">
        <f t="shared" si="0"/>
        <v>42494</v>
      </c>
      <c r="R63" s="45">
        <f t="shared" si="2"/>
        <v>42524</v>
      </c>
      <c r="S63" s="45" t="str">
        <f t="shared" si="3"/>
        <v>A REPLANIFIER</v>
      </c>
      <c r="T63" s="46">
        <f t="shared" si="4"/>
        <v>42382</v>
      </c>
      <c r="U63" s="41" t="str">
        <f t="shared" si="5"/>
        <v>2016 - 2</v>
      </c>
      <c r="V63" s="47">
        <f t="shared" si="6"/>
        <v>18</v>
      </c>
      <c r="W63" t="s">
        <v>32</v>
      </c>
      <c r="X63" t="s">
        <v>66</v>
      </c>
      <c r="Y63" t="s">
        <v>74</v>
      </c>
      <c r="Z63" t="s">
        <v>79</v>
      </c>
      <c r="AA63" t="s">
        <v>83</v>
      </c>
      <c r="AB63" t="s">
        <v>88</v>
      </c>
      <c r="AC63" t="s">
        <v>104</v>
      </c>
      <c r="AD63" t="s">
        <v>163</v>
      </c>
      <c r="AE63" t="s">
        <v>167</v>
      </c>
      <c r="AF63" t="s">
        <v>171</v>
      </c>
    </row>
    <row r="64" spans="1:32" x14ac:dyDescent="0.25">
      <c r="A64" s="49" t="str">
        <f t="shared" si="1"/>
        <v>FMB115214</v>
      </c>
      <c r="B64" s="55">
        <v>18</v>
      </c>
      <c r="C64" s="55" t="s">
        <v>227</v>
      </c>
      <c r="D64" s="48"/>
      <c r="E64" s="50" t="s">
        <v>310</v>
      </c>
      <c r="F64" s="50" t="s">
        <v>244</v>
      </c>
      <c r="G64" s="50" t="s">
        <v>197</v>
      </c>
      <c r="H64" s="50" t="s">
        <v>226</v>
      </c>
      <c r="I64" s="51">
        <v>42524</v>
      </c>
      <c r="J64" s="51">
        <v>42520</v>
      </c>
      <c r="K64" s="50" t="s">
        <v>199</v>
      </c>
      <c r="L64" s="50">
        <v>48</v>
      </c>
      <c r="M64" s="50">
        <v>50.400000000000006</v>
      </c>
      <c r="N64" s="52">
        <v>15.909174736842104</v>
      </c>
      <c r="O64" s="53">
        <v>40.47838315789474</v>
      </c>
      <c r="P64" s="54">
        <v>56.387557894736844</v>
      </c>
      <c r="Q64" s="45">
        <f t="shared" si="0"/>
        <v>42494</v>
      </c>
      <c r="R64" s="45">
        <f t="shared" si="2"/>
        <v>42524</v>
      </c>
      <c r="S64" s="45" t="str">
        <f t="shared" si="3"/>
        <v>A REPLANIFIER</v>
      </c>
      <c r="T64" s="46">
        <f t="shared" si="4"/>
        <v>42490</v>
      </c>
      <c r="U64" s="41" t="str">
        <f t="shared" si="5"/>
        <v>2016 - 17</v>
      </c>
      <c r="V64" s="47">
        <f t="shared" si="6"/>
        <v>18</v>
      </c>
      <c r="W64" t="s">
        <v>88</v>
      </c>
      <c r="X64" t="s">
        <v>104</v>
      </c>
      <c r="Y64" t="s">
        <v>167</v>
      </c>
      <c r="Z64" t="s">
        <v>171</v>
      </c>
    </row>
    <row r="65" spans="1:31" x14ac:dyDescent="0.25">
      <c r="A65" s="49" t="str">
        <f t="shared" si="1"/>
        <v>FXB111703</v>
      </c>
      <c r="B65" s="50">
        <v>19</v>
      </c>
      <c r="C65" s="50" t="s">
        <v>227</v>
      </c>
      <c r="D65" s="33" t="s">
        <v>228</v>
      </c>
      <c r="E65" s="50" t="s">
        <v>217</v>
      </c>
      <c r="F65" s="50" t="s">
        <v>218</v>
      </c>
      <c r="G65" s="50" t="s">
        <v>197</v>
      </c>
      <c r="H65" s="50" t="s">
        <v>219</v>
      </c>
      <c r="I65" s="51">
        <v>42545</v>
      </c>
      <c r="J65" s="51">
        <v>42524</v>
      </c>
      <c r="K65" s="50" t="s">
        <v>199</v>
      </c>
      <c r="L65" s="50">
        <v>50</v>
      </c>
      <c r="M65" s="50">
        <v>40.5</v>
      </c>
      <c r="N65" s="52">
        <v>3.5406905263157897</v>
      </c>
      <c r="O65" s="53">
        <v>42.972551578947368</v>
      </c>
      <c r="P65" s="54">
        <v>46.51324210526316</v>
      </c>
      <c r="Q65" s="45">
        <f t="shared" si="0"/>
        <v>42501</v>
      </c>
      <c r="R65" s="45">
        <f t="shared" si="2"/>
        <v>42531</v>
      </c>
      <c r="S65" s="45" t="str">
        <f t="shared" si="3"/>
        <v>A REPLANIFIER</v>
      </c>
      <c r="T65" s="46">
        <f t="shared" si="4"/>
        <v>42494</v>
      </c>
      <c r="U65" s="41" t="str">
        <f t="shared" si="5"/>
        <v>2016 - 18</v>
      </c>
      <c r="V65" s="47">
        <f t="shared" si="6"/>
        <v>19</v>
      </c>
      <c r="W65" t="s">
        <v>63</v>
      </c>
      <c r="X65" t="s">
        <v>88</v>
      </c>
      <c r="Y65" t="s">
        <v>104</v>
      </c>
      <c r="Z65" t="s">
        <v>163</v>
      </c>
      <c r="AA65" t="s">
        <v>173</v>
      </c>
    </row>
    <row r="66" spans="1:31" ht="15" customHeight="1" x14ac:dyDescent="0.25">
      <c r="A66" s="49" t="str">
        <f t="shared" si="1"/>
        <v>FXB111703</v>
      </c>
      <c r="B66" s="48">
        <v>19</v>
      </c>
      <c r="C66" s="55" t="s">
        <v>227</v>
      </c>
      <c r="D66" s="48"/>
      <c r="E66" s="55" t="s">
        <v>217</v>
      </c>
      <c r="F66" s="55"/>
      <c r="G66" s="55"/>
      <c r="H66" s="55"/>
      <c r="I66" s="57">
        <v>42545</v>
      </c>
      <c r="J66" s="57">
        <v>42524</v>
      </c>
      <c r="K66" s="55"/>
      <c r="L66" s="50">
        <v>60</v>
      </c>
      <c r="M66" s="50">
        <v>48.6</v>
      </c>
      <c r="N66" s="52">
        <v>4.1547484210526324</v>
      </c>
      <c r="O66" s="53">
        <v>51.40822</v>
      </c>
      <c r="P66" s="54">
        <v>55.562968421052631</v>
      </c>
      <c r="Q66" s="45">
        <f t="shared" ref="Q66:Q129" si="7">IF(B66="","",($T$1+((B66)*7))-((WEEKDAY(($T$1+((B66-1)*7)),2))-3))</f>
        <v>42501</v>
      </c>
      <c r="R66" s="45">
        <f t="shared" si="2"/>
        <v>42531</v>
      </c>
      <c r="S66" s="45" t="str">
        <f t="shared" si="3"/>
        <v>A REPLANIFIER</v>
      </c>
      <c r="T66" s="46">
        <f t="shared" si="4"/>
        <v>42494</v>
      </c>
      <c r="U66" s="41" t="str">
        <f t="shared" si="5"/>
        <v>2016 - 18</v>
      </c>
      <c r="V66" s="47">
        <f t="shared" si="6"/>
        <v>19</v>
      </c>
      <c r="W66" t="s">
        <v>63</v>
      </c>
      <c r="X66" t="s">
        <v>88</v>
      </c>
      <c r="Y66" t="s">
        <v>104</v>
      </c>
      <c r="Z66" t="s">
        <v>163</v>
      </c>
      <c r="AA66" t="s">
        <v>173</v>
      </c>
    </row>
    <row r="67" spans="1:31" ht="15" customHeight="1" x14ac:dyDescent="0.25">
      <c r="A67" s="49" t="str">
        <f t="shared" ref="A67:A130" si="8">CONCATENATE("F"&amp;MID(E67,2,8))</f>
        <v>FMB113578</v>
      </c>
      <c r="B67" s="55">
        <v>19</v>
      </c>
      <c r="C67" s="55" t="s">
        <v>227</v>
      </c>
      <c r="D67" s="48"/>
      <c r="E67" s="50" t="s">
        <v>311</v>
      </c>
      <c r="F67" s="50" t="s">
        <v>312</v>
      </c>
      <c r="G67" s="50" t="s">
        <v>197</v>
      </c>
      <c r="H67" s="50" t="s">
        <v>313</v>
      </c>
      <c r="I67" s="51">
        <v>42531</v>
      </c>
      <c r="J67" s="51">
        <v>42536</v>
      </c>
      <c r="K67" s="50" t="s">
        <v>199</v>
      </c>
      <c r="L67" s="50">
        <v>2</v>
      </c>
      <c r="M67" s="50">
        <v>1.86</v>
      </c>
      <c r="N67" s="52">
        <v>0.93253263157894728</v>
      </c>
      <c r="O67" s="53">
        <v>2.4008884210526316</v>
      </c>
      <c r="P67" s="54">
        <v>3.3334210526315786</v>
      </c>
      <c r="Q67" s="45">
        <f t="shared" si="7"/>
        <v>42501</v>
      </c>
      <c r="R67" s="45">
        <f t="shared" ref="R67:R130" si="9">Q67+30</f>
        <v>42531</v>
      </c>
      <c r="S67" s="45" t="str">
        <f t="shared" ref="S67:S130" si="10">IF(OR(J67="",J67&gt;=R67),"","A REPLANIFIER")</f>
        <v/>
      </c>
      <c r="T67" s="46">
        <f t="shared" ref="T67:T130" si="11">IF(I67=0,"",J67-30)</f>
        <v>42506</v>
      </c>
      <c r="U67" s="41" t="str">
        <f t="shared" ref="U67:U130" si="12">IF(T67&lt;$T$1,"2015","2016")&amp;" - "&amp;IF(T67="","",WEEKNUM(T67,21))</f>
        <v>2016 - 20</v>
      </c>
      <c r="V67" s="47">
        <f t="shared" ref="V67:V130" si="13">WEEKNUM(Q67,21)</f>
        <v>19</v>
      </c>
      <c r="W67" t="s">
        <v>104</v>
      </c>
      <c r="X67" t="s">
        <v>161</v>
      </c>
      <c r="Y67" t="s">
        <v>167</v>
      </c>
    </row>
    <row r="68" spans="1:31" ht="15" customHeight="1" x14ac:dyDescent="0.25">
      <c r="A68" s="49" t="str">
        <f t="shared" si="8"/>
        <v>FMB113578</v>
      </c>
      <c r="B68" s="55">
        <v>19</v>
      </c>
      <c r="C68" s="55" t="s">
        <v>227</v>
      </c>
      <c r="D68" s="48"/>
      <c r="E68" s="55" t="s">
        <v>311</v>
      </c>
      <c r="F68" s="55"/>
      <c r="G68" s="55"/>
      <c r="H68" s="55"/>
      <c r="I68" s="57">
        <v>42531</v>
      </c>
      <c r="J68" s="57">
        <v>42536</v>
      </c>
      <c r="K68" s="55"/>
      <c r="L68" s="50">
        <v>16</v>
      </c>
      <c r="M68" s="50">
        <v>14.88</v>
      </c>
      <c r="N68" s="52">
        <v>4.1664694736842112</v>
      </c>
      <c r="O68" s="53">
        <v>13.64790947368421</v>
      </c>
      <c r="P68" s="54">
        <v>17.814378947368422</v>
      </c>
      <c r="Q68" s="45">
        <f t="shared" si="7"/>
        <v>42501</v>
      </c>
      <c r="R68" s="45">
        <f t="shared" si="9"/>
        <v>42531</v>
      </c>
      <c r="S68" s="45" t="str">
        <f t="shared" si="10"/>
        <v/>
      </c>
      <c r="T68" s="46">
        <f t="shared" si="11"/>
        <v>42506</v>
      </c>
      <c r="U68" s="41" t="str">
        <f t="shared" si="12"/>
        <v>2016 - 20</v>
      </c>
      <c r="V68" s="47">
        <f t="shared" si="13"/>
        <v>19</v>
      </c>
      <c r="W68" t="s">
        <v>104</v>
      </c>
      <c r="X68" t="s">
        <v>161</v>
      </c>
      <c r="Y68" t="s">
        <v>167</v>
      </c>
    </row>
    <row r="69" spans="1:31" ht="15" customHeight="1" x14ac:dyDescent="0.25">
      <c r="A69" s="49" t="str">
        <f t="shared" si="8"/>
        <v>FXB111129</v>
      </c>
      <c r="B69" s="55">
        <v>19</v>
      </c>
      <c r="C69" s="55" t="s">
        <v>227</v>
      </c>
      <c r="D69" s="48"/>
      <c r="E69" s="50" t="s">
        <v>258</v>
      </c>
      <c r="F69" s="50" t="s">
        <v>259</v>
      </c>
      <c r="G69" s="50" t="s">
        <v>197</v>
      </c>
      <c r="H69" s="50" t="s">
        <v>226</v>
      </c>
      <c r="I69" s="51">
        <v>42531</v>
      </c>
      <c r="J69" s="51">
        <v>42532</v>
      </c>
      <c r="K69" s="50" t="s">
        <v>199</v>
      </c>
      <c r="L69" s="50">
        <v>12</v>
      </c>
      <c r="M69" s="50">
        <v>6.36</v>
      </c>
      <c r="N69" s="52">
        <v>0.87720000000000009</v>
      </c>
      <c r="O69" s="53">
        <v>6.2719263157894742</v>
      </c>
      <c r="P69" s="54">
        <v>7.1491263157894744</v>
      </c>
      <c r="Q69" s="45">
        <f t="shared" si="7"/>
        <v>42501</v>
      </c>
      <c r="R69" s="45">
        <f t="shared" si="9"/>
        <v>42531</v>
      </c>
      <c r="S69" s="45" t="str">
        <f t="shared" si="10"/>
        <v/>
      </c>
      <c r="T69" s="46">
        <f t="shared" si="11"/>
        <v>42502</v>
      </c>
      <c r="U69" s="41" t="str">
        <f t="shared" si="12"/>
        <v>2016 - 19</v>
      </c>
      <c r="V69" s="47">
        <f t="shared" si="13"/>
        <v>19</v>
      </c>
      <c r="W69" t="s">
        <v>104</v>
      </c>
      <c r="X69" t="s">
        <v>161</v>
      </c>
    </row>
    <row r="70" spans="1:31" ht="15" customHeight="1" x14ac:dyDescent="0.25">
      <c r="A70" s="49" t="str">
        <f t="shared" si="8"/>
        <v>FMB214695</v>
      </c>
      <c r="B70" s="48">
        <v>19</v>
      </c>
      <c r="C70" s="55" t="s">
        <v>227</v>
      </c>
      <c r="D70" s="48"/>
      <c r="E70" s="50" t="s">
        <v>314</v>
      </c>
      <c r="F70" s="50" t="s">
        <v>306</v>
      </c>
      <c r="G70" s="50" t="s">
        <v>197</v>
      </c>
      <c r="H70" s="50" t="s">
        <v>315</v>
      </c>
      <c r="I70" s="51">
        <v>42531</v>
      </c>
      <c r="J70" s="51">
        <v>42517</v>
      </c>
      <c r="K70" s="50" t="s">
        <v>199</v>
      </c>
      <c r="L70" s="50">
        <v>10</v>
      </c>
      <c r="M70" s="50">
        <v>14.8</v>
      </c>
      <c r="N70" s="52">
        <v>6.2353315789473696</v>
      </c>
      <c r="O70" s="53">
        <v>10.321594736842105</v>
      </c>
      <c r="P70" s="54">
        <v>16.556926315789475</v>
      </c>
      <c r="Q70" s="45">
        <f t="shared" si="7"/>
        <v>42501</v>
      </c>
      <c r="R70" s="45">
        <f t="shared" si="9"/>
        <v>42531</v>
      </c>
      <c r="S70" s="45" t="str">
        <f t="shared" si="10"/>
        <v>A REPLANIFIER</v>
      </c>
      <c r="T70" s="46">
        <f t="shared" si="11"/>
        <v>42487</v>
      </c>
      <c r="U70" s="41" t="str">
        <f t="shared" si="12"/>
        <v>2016 - 17</v>
      </c>
      <c r="V70" s="47">
        <f t="shared" si="13"/>
        <v>19</v>
      </c>
      <c r="W70" t="s">
        <v>32</v>
      </c>
      <c r="X70" t="s">
        <v>66</v>
      </c>
      <c r="Y70" t="s">
        <v>74</v>
      </c>
      <c r="Z70" t="s">
        <v>79</v>
      </c>
      <c r="AA70" t="s">
        <v>83</v>
      </c>
      <c r="AB70" t="s">
        <v>104</v>
      </c>
      <c r="AC70" t="s">
        <v>167</v>
      </c>
      <c r="AD70" t="s">
        <v>171</v>
      </c>
    </row>
    <row r="71" spans="1:31" ht="15" customHeight="1" x14ac:dyDescent="0.25">
      <c r="A71" s="49" t="str">
        <f t="shared" si="8"/>
        <v>FMB113994</v>
      </c>
      <c r="B71" s="48">
        <v>19</v>
      </c>
      <c r="C71" s="55" t="s">
        <v>227</v>
      </c>
      <c r="D71" s="48"/>
      <c r="E71" s="50" t="s">
        <v>267</v>
      </c>
      <c r="F71" s="50" t="s">
        <v>268</v>
      </c>
      <c r="G71" s="50" t="s">
        <v>197</v>
      </c>
      <c r="H71" s="50" t="s">
        <v>257</v>
      </c>
      <c r="I71" s="51">
        <v>42531</v>
      </c>
      <c r="J71" s="51">
        <v>42513</v>
      </c>
      <c r="K71" s="50" t="s">
        <v>199</v>
      </c>
      <c r="L71" s="50">
        <v>44</v>
      </c>
      <c r="M71" s="50">
        <v>58.96</v>
      </c>
      <c r="N71" s="52">
        <v>19.426884210526318</v>
      </c>
      <c r="O71" s="53">
        <v>46.380205263157897</v>
      </c>
      <c r="P71" s="54">
        <v>65.807089473684215</v>
      </c>
      <c r="Q71" s="45">
        <f t="shared" si="7"/>
        <v>42501</v>
      </c>
      <c r="R71" s="45">
        <f t="shared" si="9"/>
        <v>42531</v>
      </c>
      <c r="S71" s="45" t="str">
        <f t="shared" si="10"/>
        <v>A REPLANIFIER</v>
      </c>
      <c r="T71" s="46">
        <f t="shared" si="11"/>
        <v>42483</v>
      </c>
      <c r="U71" s="41" t="str">
        <f t="shared" si="12"/>
        <v>2016 - 16</v>
      </c>
      <c r="V71" s="47">
        <f t="shared" si="13"/>
        <v>19</v>
      </c>
      <c r="W71" t="s">
        <v>32</v>
      </c>
      <c r="X71" t="s">
        <v>66</v>
      </c>
      <c r="Y71" t="s">
        <v>74</v>
      </c>
      <c r="Z71" t="s">
        <v>79</v>
      </c>
      <c r="AA71" t="s">
        <v>83</v>
      </c>
      <c r="AB71" t="s">
        <v>104</v>
      </c>
      <c r="AC71" t="s">
        <v>161</v>
      </c>
      <c r="AD71" t="s">
        <v>167</v>
      </c>
      <c r="AE71" t="s">
        <v>171</v>
      </c>
    </row>
    <row r="72" spans="1:31" ht="15" customHeight="1" x14ac:dyDescent="0.25">
      <c r="A72" s="49" t="str">
        <f t="shared" si="8"/>
        <v>FMB116618</v>
      </c>
      <c r="B72" s="55">
        <v>19</v>
      </c>
      <c r="C72" s="55" t="s">
        <v>227</v>
      </c>
      <c r="D72" s="48"/>
      <c r="E72" s="50" t="s">
        <v>316</v>
      </c>
      <c r="F72" s="50" t="s">
        <v>259</v>
      </c>
      <c r="G72" s="50" t="s">
        <v>197</v>
      </c>
      <c r="H72" s="50" t="s">
        <v>234</v>
      </c>
      <c r="I72" s="51">
        <v>42531</v>
      </c>
      <c r="J72" s="51">
        <v>42524</v>
      </c>
      <c r="K72" s="50" t="s">
        <v>199</v>
      </c>
      <c r="L72" s="50">
        <v>12</v>
      </c>
      <c r="M72" s="50">
        <v>13.680000000000001</v>
      </c>
      <c r="N72" s="52">
        <v>5.4122631578947384</v>
      </c>
      <c r="O72" s="53">
        <v>9.815800000000003</v>
      </c>
      <c r="P72" s="54">
        <v>15.228063157894741</v>
      </c>
      <c r="Q72" s="44">
        <f t="shared" si="7"/>
        <v>42501</v>
      </c>
      <c r="R72" s="44">
        <f t="shared" si="9"/>
        <v>42531</v>
      </c>
      <c r="S72" s="44" t="str">
        <f t="shared" si="10"/>
        <v>A REPLANIFIER</v>
      </c>
      <c r="T72" s="58">
        <f t="shared" si="11"/>
        <v>42494</v>
      </c>
      <c r="U72" s="41" t="str">
        <f t="shared" si="12"/>
        <v>2016 - 18</v>
      </c>
      <c r="V72" s="59">
        <f t="shared" si="13"/>
        <v>19</v>
      </c>
      <c r="W72" t="s">
        <v>104</v>
      </c>
      <c r="X72" t="s">
        <v>161</v>
      </c>
    </row>
    <row r="73" spans="1:31" ht="15" customHeight="1" x14ac:dyDescent="0.25">
      <c r="A73" s="49" t="str">
        <f t="shared" si="8"/>
        <v>FMB114993</v>
      </c>
      <c r="B73" s="55">
        <v>19</v>
      </c>
      <c r="C73" s="55" t="s">
        <v>227</v>
      </c>
      <c r="D73" s="48"/>
      <c r="E73" s="50" t="s">
        <v>243</v>
      </c>
      <c r="F73" s="50" t="s">
        <v>244</v>
      </c>
      <c r="G73" s="50" t="s">
        <v>197</v>
      </c>
      <c r="H73" s="50" t="s">
        <v>226</v>
      </c>
      <c r="I73" s="51">
        <v>42531</v>
      </c>
      <c r="J73" s="51">
        <v>42544</v>
      </c>
      <c r="K73" s="50" t="s">
        <v>199</v>
      </c>
      <c r="L73" s="50">
        <v>32</v>
      </c>
      <c r="M73" s="50">
        <v>33.6</v>
      </c>
      <c r="N73" s="52">
        <v>10.292336842105264</v>
      </c>
      <c r="O73" s="53">
        <v>26.456205263157894</v>
      </c>
      <c r="P73" s="54">
        <v>36.748542105263155</v>
      </c>
      <c r="Q73" s="44">
        <f t="shared" si="7"/>
        <v>42501</v>
      </c>
      <c r="R73" s="44">
        <f t="shared" si="9"/>
        <v>42531</v>
      </c>
      <c r="S73" s="44" t="str">
        <f t="shared" si="10"/>
        <v/>
      </c>
      <c r="T73" s="58">
        <f t="shared" si="11"/>
        <v>42514</v>
      </c>
      <c r="U73" s="41" t="str">
        <f t="shared" si="12"/>
        <v>2016 - 21</v>
      </c>
      <c r="V73" s="59">
        <f t="shared" si="13"/>
        <v>19</v>
      </c>
      <c r="W73" t="s">
        <v>104</v>
      </c>
      <c r="X73" t="s">
        <v>161</v>
      </c>
      <c r="Y73" t="s">
        <v>167</v>
      </c>
      <c r="Z73" t="s">
        <v>171</v>
      </c>
    </row>
    <row r="74" spans="1:31" ht="15" customHeight="1" x14ac:dyDescent="0.25">
      <c r="A74" s="49" t="str">
        <f t="shared" si="8"/>
        <v>FXB111079</v>
      </c>
      <c r="B74" s="50">
        <v>20</v>
      </c>
      <c r="C74" s="50" t="s">
        <v>193</v>
      </c>
      <c r="D74" s="50" t="s">
        <v>317</v>
      </c>
      <c r="E74" s="50" t="s">
        <v>318</v>
      </c>
      <c r="F74" s="50" t="s">
        <v>319</v>
      </c>
      <c r="G74" s="50" t="s">
        <v>197</v>
      </c>
      <c r="H74" s="50" t="s">
        <v>198</v>
      </c>
      <c r="I74" s="51">
        <v>42545</v>
      </c>
      <c r="J74" s="51">
        <v>42551</v>
      </c>
      <c r="K74" s="50" t="s">
        <v>199</v>
      </c>
      <c r="L74" s="50">
        <v>10</v>
      </c>
      <c r="M74" s="50">
        <v>8</v>
      </c>
      <c r="N74" s="52">
        <v>1.1257578947368421</v>
      </c>
      <c r="O74" s="53">
        <v>7.7777684210526319</v>
      </c>
      <c r="P74" s="54">
        <v>8.903526315789474</v>
      </c>
      <c r="Q74" s="45">
        <f t="shared" si="7"/>
        <v>42508</v>
      </c>
      <c r="R74" s="45">
        <f t="shared" si="9"/>
        <v>42538</v>
      </c>
      <c r="S74" s="45" t="str">
        <f t="shared" si="10"/>
        <v/>
      </c>
      <c r="T74" s="46">
        <f t="shared" si="11"/>
        <v>42521</v>
      </c>
      <c r="U74" s="41" t="str">
        <f t="shared" si="12"/>
        <v>2016 - 22</v>
      </c>
      <c r="V74" s="47">
        <f t="shared" si="13"/>
        <v>20</v>
      </c>
      <c r="W74" t="s">
        <v>104</v>
      </c>
      <c r="X74" t="s">
        <v>161</v>
      </c>
      <c r="Y74" t="s">
        <v>171</v>
      </c>
    </row>
    <row r="75" spans="1:31" ht="15" customHeight="1" x14ac:dyDescent="0.25">
      <c r="A75" s="49" t="str">
        <f t="shared" si="8"/>
        <v>FXB111569</v>
      </c>
      <c r="B75" s="55">
        <v>20</v>
      </c>
      <c r="C75" s="55" t="s">
        <v>193</v>
      </c>
      <c r="D75" s="50" t="s">
        <v>320</v>
      </c>
      <c r="E75" s="50" t="s">
        <v>321</v>
      </c>
      <c r="F75" s="50" t="s">
        <v>244</v>
      </c>
      <c r="G75" s="50" t="s">
        <v>222</v>
      </c>
      <c r="H75" s="50" t="s">
        <v>223</v>
      </c>
      <c r="I75" s="51">
        <v>42545</v>
      </c>
      <c r="J75" s="51">
        <v>42545</v>
      </c>
      <c r="K75" s="50" t="s">
        <v>269</v>
      </c>
      <c r="L75" s="50">
        <v>20</v>
      </c>
      <c r="M75" s="50">
        <v>23.4</v>
      </c>
      <c r="N75" s="52">
        <v>6.3304421052631596</v>
      </c>
      <c r="O75" s="53">
        <v>19.795336842105264</v>
      </c>
      <c r="P75" s="54">
        <v>26.125778947368424</v>
      </c>
      <c r="Q75" s="45">
        <f t="shared" si="7"/>
        <v>42508</v>
      </c>
      <c r="R75" s="45">
        <f t="shared" si="9"/>
        <v>42538</v>
      </c>
      <c r="S75" s="45" t="str">
        <f t="shared" si="10"/>
        <v/>
      </c>
      <c r="T75" s="46">
        <f t="shared" si="11"/>
        <v>42515</v>
      </c>
      <c r="U75" s="41" t="str">
        <f t="shared" si="12"/>
        <v>2016 - 21</v>
      </c>
      <c r="V75" s="47">
        <f t="shared" si="13"/>
        <v>20</v>
      </c>
      <c r="W75" t="s">
        <v>104</v>
      </c>
      <c r="X75" t="s">
        <v>167</v>
      </c>
    </row>
    <row r="76" spans="1:31" ht="15" customHeight="1" x14ac:dyDescent="0.25">
      <c r="A76" s="49" t="str">
        <f t="shared" si="8"/>
        <v>FMB119023</v>
      </c>
      <c r="B76" s="55">
        <v>20</v>
      </c>
      <c r="C76" s="55" t="s">
        <v>193</v>
      </c>
      <c r="D76" s="50" t="s">
        <v>322</v>
      </c>
      <c r="E76" s="50" t="s">
        <v>323</v>
      </c>
      <c r="F76" s="50" t="s">
        <v>249</v>
      </c>
      <c r="G76" s="50" t="s">
        <v>197</v>
      </c>
      <c r="H76" s="50" t="s">
        <v>250</v>
      </c>
      <c r="I76" s="51">
        <v>42545</v>
      </c>
      <c r="J76" s="51">
        <v>42546</v>
      </c>
      <c r="K76" s="50" t="s">
        <v>199</v>
      </c>
      <c r="L76" s="50">
        <v>40</v>
      </c>
      <c r="M76" s="50">
        <v>57.199999999999996</v>
      </c>
      <c r="N76" s="52">
        <v>20.087647368421052</v>
      </c>
      <c r="O76" s="53">
        <v>38.567273684210541</v>
      </c>
      <c r="P76" s="54">
        <v>58.654921052631593</v>
      </c>
      <c r="Q76" s="45">
        <f t="shared" si="7"/>
        <v>42508</v>
      </c>
      <c r="R76" s="45">
        <f t="shared" si="9"/>
        <v>42538</v>
      </c>
      <c r="S76" s="45" t="str">
        <f t="shared" si="10"/>
        <v/>
      </c>
      <c r="T76" s="46">
        <f t="shared" si="11"/>
        <v>42516</v>
      </c>
      <c r="U76" s="41" t="str">
        <f t="shared" si="12"/>
        <v>2016 - 21</v>
      </c>
      <c r="V76" s="47">
        <f t="shared" si="13"/>
        <v>20</v>
      </c>
      <c r="W76" t="s">
        <v>32</v>
      </c>
      <c r="X76" t="s">
        <v>71</v>
      </c>
      <c r="Y76" t="s">
        <v>104</v>
      </c>
      <c r="Z76" t="s">
        <v>163</v>
      </c>
      <c r="AA76" t="s">
        <v>167</v>
      </c>
      <c r="AB76" t="s">
        <v>171</v>
      </c>
    </row>
    <row r="77" spans="1:31" ht="15" customHeight="1" x14ac:dyDescent="0.25">
      <c r="A77" s="49" t="str">
        <f t="shared" si="8"/>
        <v>FMB119024</v>
      </c>
      <c r="B77" s="55">
        <v>20</v>
      </c>
      <c r="C77" s="55" t="s">
        <v>193</v>
      </c>
      <c r="D77" s="50" t="s">
        <v>324</v>
      </c>
      <c r="E77" s="50" t="s">
        <v>325</v>
      </c>
      <c r="F77" s="50" t="s">
        <v>249</v>
      </c>
      <c r="G77" s="50" t="s">
        <v>197</v>
      </c>
      <c r="H77" s="50" t="s">
        <v>250</v>
      </c>
      <c r="I77" s="51">
        <v>42545</v>
      </c>
      <c r="J77" s="51">
        <v>42546</v>
      </c>
      <c r="K77" s="50" t="s">
        <v>199</v>
      </c>
      <c r="L77" s="50">
        <v>100</v>
      </c>
      <c r="M77" s="50">
        <v>162</v>
      </c>
      <c r="N77" s="52">
        <v>52.777931578947381</v>
      </c>
      <c r="O77" s="53">
        <v>116.1550052631579</v>
      </c>
      <c r="P77" s="54">
        <v>168.93293684210528</v>
      </c>
      <c r="Q77" s="45">
        <f t="shared" si="7"/>
        <v>42508</v>
      </c>
      <c r="R77" s="45">
        <f t="shared" si="9"/>
        <v>42538</v>
      </c>
      <c r="S77" s="45" t="str">
        <f t="shared" si="10"/>
        <v/>
      </c>
      <c r="T77" s="46">
        <f t="shared" si="11"/>
        <v>42516</v>
      </c>
      <c r="U77" s="41" t="str">
        <f t="shared" si="12"/>
        <v>2016 - 21</v>
      </c>
      <c r="V77" s="47">
        <f t="shared" si="13"/>
        <v>20</v>
      </c>
      <c r="W77" t="s">
        <v>32</v>
      </c>
      <c r="X77" t="s">
        <v>71</v>
      </c>
      <c r="Y77" t="s">
        <v>104</v>
      </c>
      <c r="Z77" t="s">
        <v>163</v>
      </c>
      <c r="AA77" t="s">
        <v>167</v>
      </c>
      <c r="AB77" t="s">
        <v>171</v>
      </c>
    </row>
    <row r="78" spans="1:31" ht="15" customHeight="1" x14ac:dyDescent="0.25">
      <c r="A78" s="49" t="str">
        <f t="shared" si="8"/>
        <v>FMB500332</v>
      </c>
      <c r="B78" s="55">
        <v>20</v>
      </c>
      <c r="C78" s="50" t="s">
        <v>227</v>
      </c>
      <c r="D78" s="33" t="s">
        <v>228</v>
      </c>
      <c r="E78" s="33" t="s">
        <v>144</v>
      </c>
      <c r="F78" s="33" t="s">
        <v>241</v>
      </c>
      <c r="G78" s="33" t="s">
        <v>238</v>
      </c>
      <c r="H78" s="33">
        <v>0</v>
      </c>
      <c r="I78" s="34">
        <v>42531</v>
      </c>
      <c r="J78" s="34">
        <v>42534</v>
      </c>
      <c r="K78" s="50" t="s">
        <v>199</v>
      </c>
      <c r="L78" s="33">
        <v>4</v>
      </c>
      <c r="M78" s="33" t="s">
        <v>214</v>
      </c>
      <c r="N78" s="52">
        <v>1.0557894736842104</v>
      </c>
      <c r="O78" s="53">
        <v>3.0968631578947372</v>
      </c>
      <c r="P78" s="54">
        <v>4.1526526315789472</v>
      </c>
      <c r="Q78" s="44">
        <f t="shared" si="7"/>
        <v>42508</v>
      </c>
      <c r="R78" s="44">
        <f t="shared" si="9"/>
        <v>42538</v>
      </c>
      <c r="S78" s="44" t="str">
        <f t="shared" si="10"/>
        <v>A REPLANIFIER</v>
      </c>
      <c r="T78" s="58">
        <f t="shared" si="11"/>
        <v>42504</v>
      </c>
      <c r="U78" s="41" t="str">
        <f t="shared" si="12"/>
        <v>2016 - 19</v>
      </c>
      <c r="V78" s="59">
        <f t="shared" si="13"/>
        <v>20</v>
      </c>
      <c r="W78" t="s">
        <v>104</v>
      </c>
      <c r="X78" t="s">
        <v>161</v>
      </c>
      <c r="Y78" t="s">
        <v>167</v>
      </c>
      <c r="Z78" t="s">
        <v>171</v>
      </c>
    </row>
    <row r="79" spans="1:31" ht="15" customHeight="1" x14ac:dyDescent="0.25">
      <c r="A79" s="49" t="str">
        <f t="shared" si="8"/>
        <v>FMB114989</v>
      </c>
      <c r="B79" s="55">
        <v>20</v>
      </c>
      <c r="C79" s="55" t="s">
        <v>227</v>
      </c>
      <c r="D79" s="48"/>
      <c r="E79" s="33" t="s">
        <v>276</v>
      </c>
      <c r="F79" s="33" t="s">
        <v>218</v>
      </c>
      <c r="G79" s="50" t="s">
        <v>197</v>
      </c>
      <c r="H79" s="33" t="s">
        <v>219</v>
      </c>
      <c r="I79" s="34">
        <v>42559</v>
      </c>
      <c r="J79" s="34">
        <v>42559</v>
      </c>
      <c r="K79" s="50" t="s">
        <v>199</v>
      </c>
      <c r="L79" s="33">
        <v>20</v>
      </c>
      <c r="M79" s="33">
        <v>20.2</v>
      </c>
      <c r="N79" s="52">
        <v>4.0963221052631571</v>
      </c>
      <c r="O79" s="53">
        <v>19.785356842105266</v>
      </c>
      <c r="P79" s="54">
        <v>23.881678947368421</v>
      </c>
      <c r="Q79" s="45">
        <f t="shared" si="7"/>
        <v>42508</v>
      </c>
      <c r="R79" s="45">
        <f t="shared" si="9"/>
        <v>42538</v>
      </c>
      <c r="S79" s="45" t="str">
        <f t="shared" si="10"/>
        <v/>
      </c>
      <c r="T79" s="46">
        <f t="shared" si="11"/>
        <v>42529</v>
      </c>
      <c r="U79" s="41" t="str">
        <f t="shared" si="12"/>
        <v>2016 - 23</v>
      </c>
      <c r="V79" s="47">
        <f t="shared" si="13"/>
        <v>20</v>
      </c>
      <c r="W79" t="s">
        <v>32</v>
      </c>
      <c r="X79" t="s">
        <v>104</v>
      </c>
      <c r="Y79" t="s">
        <v>163</v>
      </c>
      <c r="Z79" t="s">
        <v>167</v>
      </c>
      <c r="AA79" t="s">
        <v>171</v>
      </c>
      <c r="AB79" t="s">
        <v>173</v>
      </c>
    </row>
    <row r="80" spans="1:31" ht="15" customHeight="1" x14ac:dyDescent="0.25">
      <c r="A80" s="49" t="str">
        <f t="shared" si="8"/>
        <v>FXB111703</v>
      </c>
      <c r="B80" s="55">
        <v>20</v>
      </c>
      <c r="C80" s="55" t="s">
        <v>227</v>
      </c>
      <c r="D80" s="48"/>
      <c r="E80" s="50" t="s">
        <v>217</v>
      </c>
      <c r="F80" s="50" t="s">
        <v>218</v>
      </c>
      <c r="G80" s="50" t="s">
        <v>197</v>
      </c>
      <c r="H80" s="50" t="s">
        <v>219</v>
      </c>
      <c r="I80" s="51">
        <v>42552</v>
      </c>
      <c r="J80" s="51">
        <v>42454</v>
      </c>
      <c r="K80" s="50" t="s">
        <v>199</v>
      </c>
      <c r="L80" s="50">
        <v>80</v>
      </c>
      <c r="M80" s="50">
        <v>64.800000000000011</v>
      </c>
      <c r="N80" s="52">
        <v>5.3827747368421051</v>
      </c>
      <c r="O80" s="53">
        <v>68.279556842105293</v>
      </c>
      <c r="P80" s="54">
        <v>73.662331578947402</v>
      </c>
      <c r="Q80" s="45">
        <f t="shared" si="7"/>
        <v>42508</v>
      </c>
      <c r="R80" s="45">
        <f t="shared" si="9"/>
        <v>42538</v>
      </c>
      <c r="S80" s="45" t="str">
        <f t="shared" si="10"/>
        <v>A REPLANIFIER</v>
      </c>
      <c r="T80" s="46">
        <f t="shared" si="11"/>
        <v>42424</v>
      </c>
      <c r="U80" s="41" t="str">
        <f t="shared" si="12"/>
        <v>2016 - 8</v>
      </c>
      <c r="V80" s="47">
        <f t="shared" si="13"/>
        <v>20</v>
      </c>
      <c r="W80" t="s">
        <v>63</v>
      </c>
      <c r="X80" t="s">
        <v>88</v>
      </c>
      <c r="Y80" t="s">
        <v>104</v>
      </c>
      <c r="Z80" t="s">
        <v>163</v>
      </c>
      <c r="AA80" t="s">
        <v>173</v>
      </c>
    </row>
    <row r="81" spans="1:33" ht="15" customHeight="1" x14ac:dyDescent="0.25">
      <c r="A81" s="49" t="str">
        <f t="shared" si="8"/>
        <v>FMB126058</v>
      </c>
      <c r="B81" s="55">
        <v>20</v>
      </c>
      <c r="C81" s="55" t="s">
        <v>227</v>
      </c>
      <c r="D81" s="48"/>
      <c r="E81" s="50" t="s">
        <v>326</v>
      </c>
      <c r="F81" s="50" t="s">
        <v>327</v>
      </c>
      <c r="G81" s="50" t="s">
        <v>197</v>
      </c>
      <c r="H81" s="50" t="s">
        <v>203</v>
      </c>
      <c r="I81" s="51">
        <v>42538</v>
      </c>
      <c r="J81" s="51">
        <v>42415</v>
      </c>
      <c r="K81" s="50" t="s">
        <v>199</v>
      </c>
      <c r="L81" s="50">
        <v>2</v>
      </c>
      <c r="M81" s="50">
        <v>2.04</v>
      </c>
      <c r="N81" s="52">
        <v>0.64179473684210531</v>
      </c>
      <c r="O81" s="53">
        <v>1.6418421052631582</v>
      </c>
      <c r="P81" s="54">
        <v>2.2836368421052633</v>
      </c>
      <c r="Q81" s="45">
        <f t="shared" si="7"/>
        <v>42508</v>
      </c>
      <c r="R81" s="45">
        <f t="shared" si="9"/>
        <v>42538</v>
      </c>
      <c r="S81" s="45" t="str">
        <f t="shared" si="10"/>
        <v>A REPLANIFIER</v>
      </c>
      <c r="T81" s="46">
        <f t="shared" si="11"/>
        <v>42385</v>
      </c>
      <c r="U81" s="41" t="str">
        <f t="shared" si="12"/>
        <v>2016 - 2</v>
      </c>
      <c r="V81" s="47">
        <f t="shared" si="13"/>
        <v>20</v>
      </c>
      <c r="W81" t="s">
        <v>104</v>
      </c>
      <c r="X81" t="s">
        <v>163</v>
      </c>
      <c r="Y81" t="s">
        <v>167</v>
      </c>
      <c r="Z81" t="s">
        <v>171</v>
      </c>
    </row>
    <row r="82" spans="1:33" ht="15" customHeight="1" x14ac:dyDescent="0.25">
      <c r="A82" s="49" t="str">
        <f t="shared" si="8"/>
        <v>FMB118995</v>
      </c>
      <c r="B82" s="55">
        <v>20</v>
      </c>
      <c r="C82" s="55" t="s">
        <v>227</v>
      </c>
      <c r="D82" s="48"/>
      <c r="E82" s="50" t="s">
        <v>328</v>
      </c>
      <c r="F82" s="50" t="s">
        <v>278</v>
      </c>
      <c r="G82" s="50" t="s">
        <v>197</v>
      </c>
      <c r="H82" s="50" t="s">
        <v>198</v>
      </c>
      <c r="I82" s="51">
        <v>42538</v>
      </c>
      <c r="J82" s="51">
        <v>42507</v>
      </c>
      <c r="K82" s="50" t="s">
        <v>199</v>
      </c>
      <c r="L82" s="50">
        <v>16</v>
      </c>
      <c r="M82" s="50">
        <v>15.200000000000001</v>
      </c>
      <c r="N82" s="52">
        <v>4.3392052631578952</v>
      </c>
      <c r="O82" s="53">
        <v>12.713405263157895</v>
      </c>
      <c r="P82" s="54">
        <v>17.052610526315789</v>
      </c>
      <c r="Q82" s="45">
        <f t="shared" si="7"/>
        <v>42508</v>
      </c>
      <c r="R82" s="45">
        <f t="shared" si="9"/>
        <v>42538</v>
      </c>
      <c r="S82" s="45" t="str">
        <f t="shared" si="10"/>
        <v>A REPLANIFIER</v>
      </c>
      <c r="T82" s="46">
        <f t="shared" si="11"/>
        <v>42477</v>
      </c>
      <c r="U82" s="41" t="str">
        <f t="shared" si="12"/>
        <v>2016 - 15</v>
      </c>
      <c r="V82" s="47">
        <f t="shared" si="13"/>
        <v>20</v>
      </c>
      <c r="W82" t="s">
        <v>88</v>
      </c>
      <c r="X82" t="s">
        <v>104</v>
      </c>
      <c r="Y82" t="s">
        <v>167</v>
      </c>
    </row>
    <row r="83" spans="1:33" ht="15" customHeight="1" x14ac:dyDescent="0.25">
      <c r="A83" s="49" t="str">
        <f t="shared" si="8"/>
        <v>FXB111198</v>
      </c>
      <c r="B83" s="55">
        <v>20</v>
      </c>
      <c r="C83" s="55" t="s">
        <v>227</v>
      </c>
      <c r="D83" s="48"/>
      <c r="E83" s="50" t="s">
        <v>329</v>
      </c>
      <c r="F83" s="50" t="s">
        <v>244</v>
      </c>
      <c r="G83" s="50" t="s">
        <v>197</v>
      </c>
      <c r="H83" s="50" t="s">
        <v>198</v>
      </c>
      <c r="I83" s="51">
        <v>42538</v>
      </c>
      <c r="J83" s="51">
        <v>42522</v>
      </c>
      <c r="K83" s="50" t="s">
        <v>199</v>
      </c>
      <c r="L83" s="50">
        <v>20</v>
      </c>
      <c r="M83" s="50">
        <v>19.399999999999999</v>
      </c>
      <c r="N83" s="52">
        <v>5.8799800000000007</v>
      </c>
      <c r="O83" s="53">
        <v>17.036814736842107</v>
      </c>
      <c r="P83" s="54">
        <v>22.916794736842107</v>
      </c>
      <c r="Q83" s="45">
        <f t="shared" si="7"/>
        <v>42508</v>
      </c>
      <c r="R83" s="45">
        <f t="shared" si="9"/>
        <v>42538</v>
      </c>
      <c r="S83" s="45" t="str">
        <f t="shared" si="10"/>
        <v>A REPLANIFIER</v>
      </c>
      <c r="T83" s="46">
        <f t="shared" si="11"/>
        <v>42492</v>
      </c>
      <c r="U83" s="41" t="str">
        <f t="shared" si="12"/>
        <v>2016 - 18</v>
      </c>
      <c r="V83" s="47">
        <f t="shared" si="13"/>
        <v>20</v>
      </c>
      <c r="W83" t="s">
        <v>104</v>
      </c>
      <c r="X83" t="s">
        <v>167</v>
      </c>
    </row>
    <row r="84" spans="1:33" ht="15" customHeight="1" x14ac:dyDescent="0.25">
      <c r="A84" s="49" t="str">
        <f t="shared" si="8"/>
        <v>FMB125589</v>
      </c>
      <c r="B84" s="55">
        <v>20</v>
      </c>
      <c r="C84" s="55" t="s">
        <v>227</v>
      </c>
      <c r="D84" s="48"/>
      <c r="E84" s="50" t="s">
        <v>330</v>
      </c>
      <c r="F84" s="50" t="s">
        <v>278</v>
      </c>
      <c r="G84" s="50" t="s">
        <v>197</v>
      </c>
      <c r="H84" s="50" t="s">
        <v>203</v>
      </c>
      <c r="I84" s="51">
        <v>42538</v>
      </c>
      <c r="J84" s="51">
        <v>42527</v>
      </c>
      <c r="K84" s="50" t="s">
        <v>199</v>
      </c>
      <c r="L84" s="50">
        <v>16</v>
      </c>
      <c r="M84" s="50">
        <v>24.48</v>
      </c>
      <c r="N84" s="52">
        <v>9.8596421052631591</v>
      </c>
      <c r="O84" s="53">
        <v>17.426878947368422</v>
      </c>
      <c r="P84" s="54">
        <v>27.286521052631581</v>
      </c>
      <c r="Q84" s="45">
        <f t="shared" si="7"/>
        <v>42508</v>
      </c>
      <c r="R84" s="45">
        <f t="shared" si="9"/>
        <v>42538</v>
      </c>
      <c r="S84" s="45" t="str">
        <f t="shared" si="10"/>
        <v>A REPLANIFIER</v>
      </c>
      <c r="T84" s="46">
        <f t="shared" si="11"/>
        <v>42497</v>
      </c>
      <c r="U84" s="41" t="str">
        <f t="shared" si="12"/>
        <v>2016 - 18</v>
      </c>
      <c r="V84" s="47">
        <f t="shared" si="13"/>
        <v>20</v>
      </c>
      <c r="W84" t="s">
        <v>104</v>
      </c>
      <c r="X84" t="s">
        <v>161</v>
      </c>
      <c r="Y84" t="s">
        <v>171</v>
      </c>
    </row>
    <row r="85" spans="1:33" ht="15" customHeight="1" x14ac:dyDescent="0.25">
      <c r="A85" s="49" t="str">
        <f t="shared" si="8"/>
        <v>FMB113669</v>
      </c>
      <c r="B85" s="50">
        <v>21</v>
      </c>
      <c r="C85" s="50" t="s">
        <v>227</v>
      </c>
      <c r="D85" s="33" t="s">
        <v>228</v>
      </c>
      <c r="E85" s="33" t="s">
        <v>248</v>
      </c>
      <c r="F85" s="50" t="s">
        <v>249</v>
      </c>
      <c r="G85" s="50" t="s">
        <v>197</v>
      </c>
      <c r="H85" s="50" t="s">
        <v>250</v>
      </c>
      <c r="I85" s="51">
        <v>42545</v>
      </c>
      <c r="J85" s="51">
        <v>42517</v>
      </c>
      <c r="K85" s="50" t="s">
        <v>199</v>
      </c>
      <c r="L85" s="50">
        <v>100</v>
      </c>
      <c r="M85" s="50">
        <v>161</v>
      </c>
      <c r="N85" s="52">
        <v>51.900552631578947</v>
      </c>
      <c r="O85" s="53">
        <v>127.7047157894737</v>
      </c>
      <c r="P85" s="54">
        <v>179.60526842105264</v>
      </c>
      <c r="Q85" s="45">
        <f t="shared" si="7"/>
        <v>42515</v>
      </c>
      <c r="R85" s="45">
        <f t="shared" si="9"/>
        <v>42545</v>
      </c>
      <c r="S85" s="45" t="str">
        <f t="shared" si="10"/>
        <v>A REPLANIFIER</v>
      </c>
      <c r="T85" s="46">
        <f t="shared" si="11"/>
        <v>42487</v>
      </c>
      <c r="U85" s="41" t="str">
        <f t="shared" si="12"/>
        <v>2016 - 17</v>
      </c>
      <c r="V85" s="47">
        <f t="shared" si="13"/>
        <v>21</v>
      </c>
      <c r="W85" t="s">
        <v>32</v>
      </c>
      <c r="X85" t="s">
        <v>66</v>
      </c>
      <c r="Y85" t="s">
        <v>71</v>
      </c>
      <c r="Z85" t="s">
        <v>74</v>
      </c>
      <c r="AA85" t="s">
        <v>79</v>
      </c>
      <c r="AB85" t="s">
        <v>83</v>
      </c>
      <c r="AC85" t="s">
        <v>104</v>
      </c>
      <c r="AD85" t="s">
        <v>163</v>
      </c>
      <c r="AE85" t="s">
        <v>167</v>
      </c>
      <c r="AF85" t="s">
        <v>171</v>
      </c>
    </row>
    <row r="86" spans="1:33" ht="15" customHeight="1" x14ac:dyDescent="0.25">
      <c r="A86" s="49" t="str">
        <f t="shared" si="8"/>
        <v>FMB113667</v>
      </c>
      <c r="B86" s="55">
        <v>21</v>
      </c>
      <c r="C86" s="55" t="s">
        <v>227</v>
      </c>
      <c r="D86" s="48"/>
      <c r="E86" s="33" t="s">
        <v>331</v>
      </c>
      <c r="F86" s="33" t="s">
        <v>241</v>
      </c>
      <c r="G86" s="50" t="s">
        <v>197</v>
      </c>
      <c r="H86" s="33" t="s">
        <v>257</v>
      </c>
      <c r="I86" s="51">
        <v>42545</v>
      </c>
      <c r="J86" s="34">
        <v>42553</v>
      </c>
      <c r="K86" s="50" t="s">
        <v>199</v>
      </c>
      <c r="L86" s="33">
        <v>12</v>
      </c>
      <c r="M86" s="33">
        <v>16.919999999999998</v>
      </c>
      <c r="N86" s="52">
        <v>6.6986642105263163</v>
      </c>
      <c r="O86" s="53">
        <v>13.44328315789474</v>
      </c>
      <c r="P86" s="54">
        <v>20.141947368421057</v>
      </c>
      <c r="Q86" s="45">
        <f t="shared" si="7"/>
        <v>42515</v>
      </c>
      <c r="R86" s="45">
        <f t="shared" si="9"/>
        <v>42545</v>
      </c>
      <c r="S86" s="45" t="str">
        <f t="shared" si="10"/>
        <v/>
      </c>
      <c r="T86" s="46">
        <f t="shared" si="11"/>
        <v>42523</v>
      </c>
      <c r="U86" s="41" t="str">
        <f t="shared" si="12"/>
        <v>2016 - 22</v>
      </c>
      <c r="V86" s="47">
        <f t="shared" si="13"/>
        <v>21</v>
      </c>
      <c r="W86" t="s">
        <v>32</v>
      </c>
      <c r="X86" t="s">
        <v>66</v>
      </c>
      <c r="Y86" t="s">
        <v>71</v>
      </c>
      <c r="Z86" t="s">
        <v>74</v>
      </c>
      <c r="AA86" t="s">
        <v>79</v>
      </c>
      <c r="AB86" t="s">
        <v>83</v>
      </c>
      <c r="AC86" t="s">
        <v>104</v>
      </c>
      <c r="AD86" t="s">
        <v>163</v>
      </c>
      <c r="AE86" t="s">
        <v>167</v>
      </c>
      <c r="AF86" t="s">
        <v>171</v>
      </c>
    </row>
    <row r="87" spans="1:33" ht="15" customHeight="1" x14ac:dyDescent="0.25">
      <c r="A87" s="49" t="str">
        <f t="shared" si="8"/>
        <v>FMB113667</v>
      </c>
      <c r="B87" s="55">
        <v>21</v>
      </c>
      <c r="C87" s="55" t="s">
        <v>227</v>
      </c>
      <c r="D87" s="48"/>
      <c r="E87" s="48" t="s">
        <v>331</v>
      </c>
      <c r="F87" s="50" t="s">
        <v>249</v>
      </c>
      <c r="G87" s="50" t="s">
        <v>197</v>
      </c>
      <c r="H87" s="50" t="s">
        <v>257</v>
      </c>
      <c r="I87" s="51">
        <v>42545</v>
      </c>
      <c r="J87" s="51">
        <v>42517</v>
      </c>
      <c r="K87" s="50" t="s">
        <v>199</v>
      </c>
      <c r="L87" s="50">
        <v>100</v>
      </c>
      <c r="M87" s="50">
        <v>141</v>
      </c>
      <c r="N87" s="52">
        <v>52.371132631578945</v>
      </c>
      <c r="O87" s="53">
        <v>106.20360421052635</v>
      </c>
      <c r="P87" s="54">
        <v>158.5747368421053</v>
      </c>
      <c r="Q87" s="45">
        <f t="shared" si="7"/>
        <v>42515</v>
      </c>
      <c r="R87" s="45">
        <f t="shared" si="9"/>
        <v>42545</v>
      </c>
      <c r="S87" s="45" t="str">
        <f t="shared" si="10"/>
        <v>A REPLANIFIER</v>
      </c>
      <c r="T87" s="46">
        <f t="shared" si="11"/>
        <v>42487</v>
      </c>
      <c r="U87" s="41" t="str">
        <f t="shared" si="12"/>
        <v>2016 - 17</v>
      </c>
      <c r="V87" s="47">
        <f t="shared" si="13"/>
        <v>21</v>
      </c>
      <c r="W87" t="s">
        <v>32</v>
      </c>
      <c r="X87" t="s">
        <v>66</v>
      </c>
      <c r="Y87" t="s">
        <v>71</v>
      </c>
      <c r="Z87" t="s">
        <v>74</v>
      </c>
      <c r="AA87" t="s">
        <v>79</v>
      </c>
      <c r="AB87" t="s">
        <v>83</v>
      </c>
      <c r="AC87" t="s">
        <v>104</v>
      </c>
      <c r="AD87" t="s">
        <v>163</v>
      </c>
      <c r="AE87" t="s">
        <v>167</v>
      </c>
      <c r="AF87" t="s">
        <v>171</v>
      </c>
    </row>
    <row r="88" spans="1:33" ht="15" customHeight="1" x14ac:dyDescent="0.25">
      <c r="A88" s="49" t="str">
        <f t="shared" si="8"/>
        <v>FMB113666</v>
      </c>
      <c r="B88" s="55">
        <v>21</v>
      </c>
      <c r="C88" s="55" t="s">
        <v>227</v>
      </c>
      <c r="D88" s="48"/>
      <c r="E88" s="33" t="s">
        <v>332</v>
      </c>
      <c r="F88" s="33" t="s">
        <v>241</v>
      </c>
      <c r="G88" s="50" t="s">
        <v>197</v>
      </c>
      <c r="H88" s="33" t="s">
        <v>333</v>
      </c>
      <c r="I88" s="51">
        <v>42545</v>
      </c>
      <c r="J88" s="34">
        <v>42553</v>
      </c>
      <c r="K88" s="50" t="s">
        <v>199</v>
      </c>
      <c r="L88" s="33">
        <v>19</v>
      </c>
      <c r="M88" s="33">
        <v>26.79</v>
      </c>
      <c r="N88" s="52">
        <v>9.8610736842105275</v>
      </c>
      <c r="O88" s="53">
        <v>20.027789473684212</v>
      </c>
      <c r="P88" s="54">
        <v>29.88886315789474</v>
      </c>
      <c r="Q88" s="45">
        <f t="shared" si="7"/>
        <v>42515</v>
      </c>
      <c r="R88" s="45">
        <f t="shared" si="9"/>
        <v>42545</v>
      </c>
      <c r="S88" s="45" t="str">
        <f t="shared" si="10"/>
        <v/>
      </c>
      <c r="T88" s="46">
        <f t="shared" si="11"/>
        <v>42523</v>
      </c>
      <c r="U88" s="41" t="str">
        <f t="shared" si="12"/>
        <v>2016 - 22</v>
      </c>
      <c r="V88" s="47">
        <f t="shared" si="13"/>
        <v>21</v>
      </c>
      <c r="W88" t="s">
        <v>32</v>
      </c>
      <c r="X88" t="s">
        <v>66</v>
      </c>
      <c r="Y88" t="s">
        <v>71</v>
      </c>
      <c r="Z88" t="s">
        <v>74</v>
      </c>
      <c r="AA88" t="s">
        <v>79</v>
      </c>
      <c r="AB88" t="s">
        <v>83</v>
      </c>
      <c r="AC88" t="s">
        <v>88</v>
      </c>
      <c r="AD88" t="s">
        <v>104</v>
      </c>
      <c r="AE88" t="s">
        <v>163</v>
      </c>
      <c r="AF88" t="s">
        <v>167</v>
      </c>
      <c r="AG88" t="s">
        <v>171</v>
      </c>
    </row>
    <row r="89" spans="1:33" ht="15" customHeight="1" x14ac:dyDescent="0.25">
      <c r="A89" s="49" t="str">
        <f t="shared" si="8"/>
        <v>FMB113664</v>
      </c>
      <c r="B89" s="55">
        <v>21</v>
      </c>
      <c r="C89" s="55" t="s">
        <v>227</v>
      </c>
      <c r="D89" s="48"/>
      <c r="E89" s="33" t="s">
        <v>334</v>
      </c>
      <c r="F89" s="60"/>
      <c r="G89" s="60"/>
      <c r="H89" s="60"/>
      <c r="I89" s="61">
        <v>42545</v>
      </c>
      <c r="J89" s="61">
        <v>42553</v>
      </c>
      <c r="K89" s="60"/>
      <c r="L89" s="60"/>
      <c r="M89" s="60"/>
      <c r="N89" s="52">
        <v>6.2280842105263163</v>
      </c>
      <c r="O89" s="53">
        <v>12.649163157894741</v>
      </c>
      <c r="P89" s="54">
        <v>18.877247368421056</v>
      </c>
      <c r="Q89" s="45">
        <f t="shared" si="7"/>
        <v>42515</v>
      </c>
      <c r="R89" s="45">
        <f t="shared" si="9"/>
        <v>42545</v>
      </c>
      <c r="S89" s="45" t="str">
        <f t="shared" si="10"/>
        <v/>
      </c>
      <c r="T89" s="46">
        <f t="shared" si="11"/>
        <v>42523</v>
      </c>
      <c r="U89" s="41" t="str">
        <f t="shared" si="12"/>
        <v>2016 - 22</v>
      </c>
      <c r="V89" s="47">
        <f t="shared" si="13"/>
        <v>21</v>
      </c>
      <c r="W89" t="s">
        <v>32</v>
      </c>
      <c r="X89" t="s">
        <v>66</v>
      </c>
      <c r="Y89" t="s">
        <v>71</v>
      </c>
      <c r="Z89" t="s">
        <v>74</v>
      </c>
      <c r="AA89" t="s">
        <v>79</v>
      </c>
      <c r="AB89" t="s">
        <v>83</v>
      </c>
      <c r="AC89" t="s">
        <v>104</v>
      </c>
      <c r="AD89" t="s">
        <v>163</v>
      </c>
      <c r="AE89" t="s">
        <v>167</v>
      </c>
      <c r="AF89" t="s">
        <v>171</v>
      </c>
    </row>
    <row r="90" spans="1:33" ht="15" customHeight="1" x14ac:dyDescent="0.25">
      <c r="A90" s="49" t="str">
        <f t="shared" si="8"/>
        <v>FXB111569</v>
      </c>
      <c r="B90" s="55">
        <v>21</v>
      </c>
      <c r="C90" s="55" t="s">
        <v>227</v>
      </c>
      <c r="D90" s="48"/>
      <c r="E90" s="50" t="s">
        <v>321</v>
      </c>
      <c r="F90" s="50" t="s">
        <v>244</v>
      </c>
      <c r="G90" s="50" t="s">
        <v>222</v>
      </c>
      <c r="H90" s="50" t="s">
        <v>223</v>
      </c>
      <c r="I90" s="51">
        <v>42545</v>
      </c>
      <c r="J90" s="51">
        <v>42545</v>
      </c>
      <c r="K90" s="50" t="s">
        <v>199</v>
      </c>
      <c r="L90" s="50">
        <v>20</v>
      </c>
      <c r="M90" s="50">
        <v>23.4</v>
      </c>
      <c r="N90" s="52">
        <v>6.3304421052631596</v>
      </c>
      <c r="O90" s="53">
        <v>19.795336842105264</v>
      </c>
      <c r="P90" s="54">
        <v>26.125778947368424</v>
      </c>
      <c r="Q90" s="45">
        <f t="shared" si="7"/>
        <v>42515</v>
      </c>
      <c r="R90" s="45">
        <f t="shared" si="9"/>
        <v>42545</v>
      </c>
      <c r="S90" s="45" t="str">
        <f t="shared" si="10"/>
        <v/>
      </c>
      <c r="T90" s="46">
        <f t="shared" si="11"/>
        <v>42515</v>
      </c>
      <c r="U90" s="41" t="str">
        <f t="shared" si="12"/>
        <v>2016 - 21</v>
      </c>
      <c r="V90" s="47">
        <f t="shared" si="13"/>
        <v>21</v>
      </c>
      <c r="W90" t="s">
        <v>104</v>
      </c>
      <c r="X90" t="s">
        <v>167</v>
      </c>
    </row>
    <row r="91" spans="1:33" ht="15" customHeight="1" x14ac:dyDescent="0.25">
      <c r="A91" s="49" t="str">
        <f t="shared" si="8"/>
        <v>FMB119024</v>
      </c>
      <c r="B91" s="55">
        <v>21</v>
      </c>
      <c r="C91" s="55" t="s">
        <v>227</v>
      </c>
      <c r="D91" s="48"/>
      <c r="E91" s="33" t="s">
        <v>325</v>
      </c>
      <c r="F91" s="33" t="s">
        <v>249</v>
      </c>
      <c r="G91" s="50" t="s">
        <v>197</v>
      </c>
      <c r="H91" s="33" t="s">
        <v>250</v>
      </c>
      <c r="I91" s="51">
        <v>42545</v>
      </c>
      <c r="J91" s="51">
        <v>42546</v>
      </c>
      <c r="K91" s="50" t="s">
        <v>199</v>
      </c>
      <c r="L91" s="50">
        <v>40</v>
      </c>
      <c r="M91" s="50">
        <v>64.800000000000011</v>
      </c>
      <c r="N91" s="52">
        <v>21.111136842105267</v>
      </c>
      <c r="O91" s="53">
        <v>46.461984210526325</v>
      </c>
      <c r="P91" s="54">
        <v>67.573121052631592</v>
      </c>
      <c r="Q91" s="45">
        <f t="shared" si="7"/>
        <v>42515</v>
      </c>
      <c r="R91" s="45">
        <f t="shared" si="9"/>
        <v>42545</v>
      </c>
      <c r="S91" s="45" t="str">
        <f t="shared" si="10"/>
        <v/>
      </c>
      <c r="T91" s="46">
        <f t="shared" si="11"/>
        <v>42516</v>
      </c>
      <c r="U91" s="41" t="str">
        <f t="shared" si="12"/>
        <v>2016 - 21</v>
      </c>
      <c r="V91" s="47">
        <f t="shared" si="13"/>
        <v>21</v>
      </c>
      <c r="W91" t="s">
        <v>32</v>
      </c>
      <c r="X91" t="s">
        <v>71</v>
      </c>
      <c r="Y91" t="s">
        <v>104</v>
      </c>
      <c r="Z91" t="s">
        <v>163</v>
      </c>
      <c r="AA91" t="s">
        <v>167</v>
      </c>
      <c r="AB91" t="s">
        <v>171</v>
      </c>
    </row>
    <row r="92" spans="1:33" ht="15" customHeight="1" x14ac:dyDescent="0.25">
      <c r="A92" s="49" t="str">
        <f t="shared" si="8"/>
        <v>FXB111703</v>
      </c>
      <c r="B92" s="55">
        <v>21</v>
      </c>
      <c r="C92" s="55" t="s">
        <v>227</v>
      </c>
      <c r="D92" s="48"/>
      <c r="E92" s="33" t="s">
        <v>217</v>
      </c>
      <c r="F92" s="33" t="s">
        <v>218</v>
      </c>
      <c r="G92" s="50" t="s">
        <v>197</v>
      </c>
      <c r="H92" s="33" t="s">
        <v>219</v>
      </c>
      <c r="I92" s="34">
        <v>42559</v>
      </c>
      <c r="J92" s="34">
        <v>42559</v>
      </c>
      <c r="K92" s="50" t="s">
        <v>199</v>
      </c>
      <c r="L92" s="33">
        <v>80</v>
      </c>
      <c r="M92" s="33">
        <v>64.800000000000011</v>
      </c>
      <c r="N92" s="52">
        <v>5.3827747368421051</v>
      </c>
      <c r="O92" s="53">
        <v>68.279556842105293</v>
      </c>
      <c r="P92" s="54">
        <v>73.662331578947402</v>
      </c>
      <c r="Q92" s="45">
        <f t="shared" si="7"/>
        <v>42515</v>
      </c>
      <c r="R92" s="45">
        <f t="shared" si="9"/>
        <v>42545</v>
      </c>
      <c r="S92" s="45" t="str">
        <f t="shared" si="10"/>
        <v/>
      </c>
      <c r="T92" s="46">
        <f t="shared" si="11"/>
        <v>42529</v>
      </c>
      <c r="U92" s="41" t="str">
        <f t="shared" si="12"/>
        <v>2016 - 23</v>
      </c>
      <c r="V92" s="47">
        <f t="shared" si="13"/>
        <v>21</v>
      </c>
      <c r="W92" t="s">
        <v>63</v>
      </c>
      <c r="X92" t="s">
        <v>88</v>
      </c>
      <c r="Y92" t="s">
        <v>104</v>
      </c>
      <c r="Z92" t="s">
        <v>163</v>
      </c>
      <c r="AA92" t="s">
        <v>173</v>
      </c>
    </row>
    <row r="93" spans="1:33" ht="15" customHeight="1" x14ac:dyDescent="0.25">
      <c r="A93" s="49" t="str">
        <f t="shared" si="8"/>
        <v>FMB118026</v>
      </c>
      <c r="B93" s="55">
        <v>21</v>
      </c>
      <c r="C93" s="55" t="s">
        <v>227</v>
      </c>
      <c r="D93" s="48"/>
      <c r="E93" s="50" t="s">
        <v>225</v>
      </c>
      <c r="F93" s="50" t="s">
        <v>209</v>
      </c>
      <c r="G93" s="50" t="s">
        <v>197</v>
      </c>
      <c r="H93" s="50" t="s">
        <v>226</v>
      </c>
      <c r="I93" s="51">
        <v>42545</v>
      </c>
      <c r="J93" s="51">
        <v>42478</v>
      </c>
      <c r="K93" s="50" t="s">
        <v>199</v>
      </c>
      <c r="L93" s="50">
        <v>8</v>
      </c>
      <c r="M93" s="50">
        <v>9.0400000000000009</v>
      </c>
      <c r="N93" s="52">
        <v>3.2397526315789471</v>
      </c>
      <c r="O93" s="53">
        <v>7.0818421052631582</v>
      </c>
      <c r="P93" s="54">
        <v>10.321594736842105</v>
      </c>
      <c r="Q93" s="45">
        <f t="shared" si="7"/>
        <v>42515</v>
      </c>
      <c r="R93" s="45">
        <f t="shared" si="9"/>
        <v>42545</v>
      </c>
      <c r="S93" s="45" t="str">
        <f t="shared" si="10"/>
        <v>A REPLANIFIER</v>
      </c>
      <c r="T93" s="46">
        <f t="shared" si="11"/>
        <v>42448</v>
      </c>
      <c r="U93" s="41" t="str">
        <f t="shared" si="12"/>
        <v>2016 - 11</v>
      </c>
      <c r="V93" s="47">
        <f t="shared" si="13"/>
        <v>21</v>
      </c>
    </row>
    <row r="94" spans="1:33" ht="15" customHeight="1" x14ac:dyDescent="0.25">
      <c r="A94" s="49" t="str">
        <f t="shared" si="8"/>
        <v>FMB126844</v>
      </c>
      <c r="B94" s="55">
        <v>21</v>
      </c>
      <c r="C94" s="55" t="s">
        <v>227</v>
      </c>
      <c r="D94" s="48"/>
      <c r="E94" s="50" t="s">
        <v>335</v>
      </c>
      <c r="F94" s="50" t="s">
        <v>278</v>
      </c>
      <c r="G94" s="50" t="s">
        <v>197</v>
      </c>
      <c r="H94" s="50" t="s">
        <v>203</v>
      </c>
      <c r="I94" s="51">
        <v>42545</v>
      </c>
      <c r="J94" s="51">
        <v>42548</v>
      </c>
      <c r="K94" s="50" t="s">
        <v>199</v>
      </c>
      <c r="L94" s="50">
        <v>25</v>
      </c>
      <c r="M94" s="50">
        <v>26.25</v>
      </c>
      <c r="N94" s="52">
        <v>7.4744526315789468</v>
      </c>
      <c r="O94" s="53">
        <v>21.765368421052631</v>
      </c>
      <c r="P94" s="54">
        <v>29.239821052631576</v>
      </c>
      <c r="Q94" s="45">
        <f t="shared" si="7"/>
        <v>42515</v>
      </c>
      <c r="R94" s="45">
        <f t="shared" si="9"/>
        <v>42545</v>
      </c>
      <c r="S94" s="45" t="str">
        <f t="shared" si="10"/>
        <v/>
      </c>
      <c r="T94" s="46">
        <f t="shared" si="11"/>
        <v>42518</v>
      </c>
      <c r="U94" s="41" t="str">
        <f t="shared" si="12"/>
        <v>2016 - 21</v>
      </c>
      <c r="V94" s="47">
        <f t="shared" si="13"/>
        <v>21</v>
      </c>
      <c r="W94" t="s">
        <v>104</v>
      </c>
      <c r="X94" t="s">
        <v>163</v>
      </c>
      <c r="Y94" t="s">
        <v>167</v>
      </c>
      <c r="Z94" t="s">
        <v>171</v>
      </c>
    </row>
    <row r="95" spans="1:33" ht="15" customHeight="1" x14ac:dyDescent="0.25">
      <c r="A95" s="49" t="str">
        <f t="shared" si="8"/>
        <v>FMB119023</v>
      </c>
      <c r="B95" s="55">
        <v>21</v>
      </c>
      <c r="C95" s="55" t="s">
        <v>227</v>
      </c>
      <c r="D95" s="48"/>
      <c r="E95" s="33" t="s">
        <v>323</v>
      </c>
      <c r="F95" s="33" t="s">
        <v>249</v>
      </c>
      <c r="G95" s="50" t="s">
        <v>197</v>
      </c>
      <c r="H95" s="33" t="s">
        <v>250</v>
      </c>
      <c r="I95" s="34">
        <v>42545</v>
      </c>
      <c r="J95" s="51">
        <v>42546</v>
      </c>
      <c r="K95" s="50" t="s">
        <v>199</v>
      </c>
      <c r="L95" s="50">
        <v>40</v>
      </c>
      <c r="M95" s="50">
        <v>57.199999999999996</v>
      </c>
      <c r="N95" s="52">
        <v>20.087647368421052</v>
      </c>
      <c r="O95" s="53">
        <v>38.567273684210541</v>
      </c>
      <c r="P95" s="54">
        <v>58.654921052631593</v>
      </c>
      <c r="Q95" s="45">
        <f t="shared" si="7"/>
        <v>42515</v>
      </c>
      <c r="R95" s="45">
        <f t="shared" si="9"/>
        <v>42545</v>
      </c>
      <c r="S95" s="45" t="str">
        <f t="shared" si="10"/>
        <v/>
      </c>
      <c r="T95" s="46">
        <f t="shared" si="11"/>
        <v>42516</v>
      </c>
      <c r="U95" s="41" t="str">
        <f t="shared" si="12"/>
        <v>2016 - 21</v>
      </c>
      <c r="V95" s="47">
        <f t="shared" si="13"/>
        <v>21</v>
      </c>
      <c r="W95" t="s">
        <v>32</v>
      </c>
      <c r="X95" t="s">
        <v>71</v>
      </c>
      <c r="Y95" t="s">
        <v>104</v>
      </c>
      <c r="Z95" t="s">
        <v>163</v>
      </c>
      <c r="AA95" t="s">
        <v>167</v>
      </c>
      <c r="AB95" t="s">
        <v>171</v>
      </c>
    </row>
    <row r="96" spans="1:33" ht="15" customHeight="1" x14ac:dyDescent="0.25">
      <c r="A96" s="49" t="str">
        <f t="shared" si="8"/>
        <v>FMB117457</v>
      </c>
      <c r="B96" s="55">
        <v>21</v>
      </c>
      <c r="C96" s="55" t="s">
        <v>227</v>
      </c>
      <c r="D96" s="48"/>
      <c r="E96" s="33" t="s">
        <v>336</v>
      </c>
      <c r="F96" s="33" t="s">
        <v>298</v>
      </c>
      <c r="G96" s="50" t="s">
        <v>197</v>
      </c>
      <c r="H96" s="33" t="s">
        <v>198</v>
      </c>
      <c r="I96" s="51">
        <v>42545</v>
      </c>
      <c r="J96" s="51">
        <v>42550</v>
      </c>
      <c r="K96" s="50" t="s">
        <v>199</v>
      </c>
      <c r="L96" s="33">
        <v>10</v>
      </c>
      <c r="M96" s="33">
        <v>11.6</v>
      </c>
      <c r="N96" s="52">
        <v>3.8185063157894739</v>
      </c>
      <c r="O96" s="53">
        <v>9.2371252631578944</v>
      </c>
      <c r="P96" s="54">
        <v>13.055631578947368</v>
      </c>
      <c r="Q96" s="45">
        <f t="shared" si="7"/>
        <v>42515</v>
      </c>
      <c r="R96" s="45">
        <f t="shared" si="9"/>
        <v>42545</v>
      </c>
      <c r="S96" s="45" t="str">
        <f t="shared" si="10"/>
        <v/>
      </c>
      <c r="T96" s="46">
        <f t="shared" si="11"/>
        <v>42520</v>
      </c>
      <c r="U96" s="41" t="str">
        <f t="shared" si="12"/>
        <v>2016 - 22</v>
      </c>
      <c r="V96" s="47">
        <f t="shared" si="13"/>
        <v>21</v>
      </c>
      <c r="W96" t="s">
        <v>104</v>
      </c>
      <c r="X96" t="s">
        <v>167</v>
      </c>
      <c r="Y96" t="s">
        <v>171</v>
      </c>
    </row>
    <row r="97" spans="1:31" ht="15" customHeight="1" x14ac:dyDescent="0.25">
      <c r="A97" s="49" t="str">
        <f t="shared" si="8"/>
        <v>FMB117274</v>
      </c>
      <c r="B97" s="55">
        <v>21</v>
      </c>
      <c r="C97" s="55" t="s">
        <v>227</v>
      </c>
      <c r="D97" s="48"/>
      <c r="E97" s="33" t="s">
        <v>337</v>
      </c>
      <c r="F97" s="33" t="s">
        <v>196</v>
      </c>
      <c r="G97" s="50" t="s">
        <v>197</v>
      </c>
      <c r="H97" s="33" t="s">
        <v>198</v>
      </c>
      <c r="I97" s="51">
        <v>42545</v>
      </c>
      <c r="J97" s="51">
        <v>42425</v>
      </c>
      <c r="K97" s="50" t="s">
        <v>199</v>
      </c>
      <c r="L97" s="50">
        <v>2</v>
      </c>
      <c r="M97" s="50">
        <v>2.34</v>
      </c>
      <c r="N97" s="52">
        <v>0.64179473684210531</v>
      </c>
      <c r="O97" s="53">
        <v>1.9649315789473687</v>
      </c>
      <c r="P97" s="54">
        <v>2.6067263157894738</v>
      </c>
      <c r="Q97" s="45">
        <f t="shared" si="7"/>
        <v>42515</v>
      </c>
      <c r="R97" s="45">
        <f t="shared" si="9"/>
        <v>42545</v>
      </c>
      <c r="S97" s="45" t="str">
        <f t="shared" si="10"/>
        <v>A REPLANIFIER</v>
      </c>
      <c r="T97" s="46">
        <f t="shared" si="11"/>
        <v>42395</v>
      </c>
      <c r="U97" s="41" t="str">
        <f t="shared" si="12"/>
        <v>2016 - 4</v>
      </c>
      <c r="V97" s="47">
        <f t="shared" si="13"/>
        <v>21</v>
      </c>
      <c r="W97" t="s">
        <v>104</v>
      </c>
      <c r="X97" t="s">
        <v>163</v>
      </c>
      <c r="Y97" t="s">
        <v>167</v>
      </c>
      <c r="Z97" t="s">
        <v>171</v>
      </c>
      <c r="AA97" t="s">
        <v>173</v>
      </c>
    </row>
    <row r="98" spans="1:31" ht="15" customHeight="1" x14ac:dyDescent="0.25">
      <c r="A98" s="49" t="str">
        <f t="shared" si="8"/>
        <v>FMB500080</v>
      </c>
      <c r="B98" s="50">
        <v>22</v>
      </c>
      <c r="C98" s="50" t="s">
        <v>227</v>
      </c>
      <c r="D98" s="33" t="s">
        <v>228</v>
      </c>
      <c r="E98" s="50" t="s">
        <v>152</v>
      </c>
      <c r="F98" s="50" t="s">
        <v>338</v>
      </c>
      <c r="G98" s="50" t="s">
        <v>238</v>
      </c>
      <c r="H98" s="50">
        <v>0</v>
      </c>
      <c r="I98" s="51">
        <v>42545</v>
      </c>
      <c r="J98" s="51">
        <v>42548</v>
      </c>
      <c r="K98" s="50" t="s">
        <v>199</v>
      </c>
      <c r="L98" s="50">
        <v>16</v>
      </c>
      <c r="M98" s="50" t="s">
        <v>214</v>
      </c>
      <c r="N98" s="52">
        <v>4.2231578947368416</v>
      </c>
      <c r="O98" s="53">
        <v>12.387363157894738</v>
      </c>
      <c r="P98" s="54">
        <v>16.610521052631579</v>
      </c>
      <c r="Q98" s="45">
        <f t="shared" si="7"/>
        <v>42522</v>
      </c>
      <c r="R98" s="45">
        <f t="shared" si="9"/>
        <v>42552</v>
      </c>
      <c r="S98" s="45" t="str">
        <f t="shared" si="10"/>
        <v>A REPLANIFIER</v>
      </c>
      <c r="T98" s="46">
        <f t="shared" si="11"/>
        <v>42518</v>
      </c>
      <c r="U98" s="41" t="str">
        <f t="shared" si="12"/>
        <v>2016 - 21</v>
      </c>
      <c r="V98" s="47">
        <f t="shared" si="13"/>
        <v>22</v>
      </c>
      <c r="W98" t="s">
        <v>104</v>
      </c>
      <c r="X98" t="s">
        <v>163</v>
      </c>
      <c r="Y98" t="s">
        <v>167</v>
      </c>
      <c r="Z98" t="s">
        <v>171</v>
      </c>
    </row>
    <row r="99" spans="1:31" ht="15" customHeight="1" x14ac:dyDescent="0.25">
      <c r="A99" s="49" t="str">
        <f t="shared" si="8"/>
        <v>FMB500332</v>
      </c>
      <c r="B99" s="55">
        <v>22</v>
      </c>
      <c r="C99" s="55" t="s">
        <v>227</v>
      </c>
      <c r="D99" s="48"/>
      <c r="E99" s="33" t="s">
        <v>144</v>
      </c>
      <c r="F99" s="33" t="s">
        <v>241</v>
      </c>
      <c r="G99" s="33" t="s">
        <v>238</v>
      </c>
      <c r="H99" s="33">
        <v>0</v>
      </c>
      <c r="I99" s="51">
        <v>42545</v>
      </c>
      <c r="J99" s="34">
        <v>42553</v>
      </c>
      <c r="K99" s="50" t="s">
        <v>199</v>
      </c>
      <c r="L99" s="33">
        <v>4</v>
      </c>
      <c r="M99" s="33" t="s">
        <v>214</v>
      </c>
      <c r="N99" s="52">
        <v>1.0557894736842104</v>
      </c>
      <c r="O99" s="53">
        <v>3.0968631578947372</v>
      </c>
      <c r="P99" s="54">
        <v>4.1526526315789472</v>
      </c>
      <c r="Q99" s="45">
        <f t="shared" si="7"/>
        <v>42522</v>
      </c>
      <c r="R99" s="45">
        <f t="shared" si="9"/>
        <v>42552</v>
      </c>
      <c r="S99" s="45" t="str">
        <f t="shared" si="10"/>
        <v/>
      </c>
      <c r="T99" s="46">
        <f t="shared" si="11"/>
        <v>42523</v>
      </c>
      <c r="U99" s="41" t="str">
        <f t="shared" si="12"/>
        <v>2016 - 22</v>
      </c>
      <c r="V99" s="47">
        <f t="shared" si="13"/>
        <v>22</v>
      </c>
      <c r="W99" t="s">
        <v>104</v>
      </c>
      <c r="X99" t="s">
        <v>161</v>
      </c>
      <c r="Y99" t="s">
        <v>167</v>
      </c>
      <c r="Z99" t="s">
        <v>171</v>
      </c>
    </row>
    <row r="100" spans="1:31" ht="15" customHeight="1" x14ac:dyDescent="0.25">
      <c r="A100" s="49" t="str">
        <f t="shared" si="8"/>
        <v>FMB119503</v>
      </c>
      <c r="B100" s="55">
        <v>22</v>
      </c>
      <c r="C100" s="55" t="s">
        <v>227</v>
      </c>
      <c r="D100" s="48"/>
      <c r="E100" s="50" t="s">
        <v>271</v>
      </c>
      <c r="F100" s="50" t="s">
        <v>196</v>
      </c>
      <c r="G100" s="50" t="s">
        <v>197</v>
      </c>
      <c r="H100" s="50" t="s">
        <v>250</v>
      </c>
      <c r="I100" s="51">
        <v>42552</v>
      </c>
      <c r="J100" s="51">
        <v>42431</v>
      </c>
      <c r="K100" s="50" t="s">
        <v>199</v>
      </c>
      <c r="L100" s="50">
        <v>1</v>
      </c>
      <c r="M100" s="50">
        <v>1.82</v>
      </c>
      <c r="N100" s="52">
        <v>0.71122631578947382</v>
      </c>
      <c r="O100" s="53">
        <v>1.3267157894736843</v>
      </c>
      <c r="P100" s="54">
        <v>2.0379421052631583</v>
      </c>
      <c r="Q100" s="44">
        <f t="shared" si="7"/>
        <v>42522</v>
      </c>
      <c r="R100" s="44">
        <f t="shared" si="9"/>
        <v>42552</v>
      </c>
      <c r="S100" s="44" t="str">
        <f t="shared" si="10"/>
        <v>A REPLANIFIER</v>
      </c>
      <c r="T100" s="58">
        <f t="shared" si="11"/>
        <v>42401</v>
      </c>
      <c r="U100" s="41" t="str">
        <f t="shared" si="12"/>
        <v>2016 - 5</v>
      </c>
      <c r="V100" s="59">
        <f t="shared" si="13"/>
        <v>22</v>
      </c>
      <c r="W100" t="s">
        <v>32</v>
      </c>
      <c r="X100" t="s">
        <v>66</v>
      </c>
      <c r="Y100" t="s">
        <v>74</v>
      </c>
      <c r="Z100" t="s">
        <v>79</v>
      </c>
      <c r="AA100" t="s">
        <v>83</v>
      </c>
      <c r="AB100" t="s">
        <v>104</v>
      </c>
      <c r="AC100" t="s">
        <v>167</v>
      </c>
    </row>
    <row r="101" spans="1:31" ht="15" customHeight="1" x14ac:dyDescent="0.25">
      <c r="A101" s="32" t="str">
        <f t="shared" si="8"/>
        <v>FMB116245</v>
      </c>
      <c r="B101" s="48">
        <v>22</v>
      </c>
      <c r="C101" s="48" t="s">
        <v>227</v>
      </c>
      <c r="D101" s="48"/>
      <c r="E101" s="33" t="s">
        <v>195</v>
      </c>
      <c r="F101" s="33" t="s">
        <v>339</v>
      </c>
      <c r="G101" s="33" t="s">
        <v>197</v>
      </c>
      <c r="H101" s="33" t="s">
        <v>198</v>
      </c>
      <c r="I101" s="34">
        <v>42552</v>
      </c>
      <c r="J101" s="34">
        <v>42457</v>
      </c>
      <c r="K101" s="33" t="s">
        <v>199</v>
      </c>
      <c r="L101" s="33">
        <v>10</v>
      </c>
      <c r="M101" s="33">
        <v>14.299999999999999</v>
      </c>
      <c r="N101" s="35">
        <v>4.3229589473684218</v>
      </c>
      <c r="O101" s="36">
        <v>12.965135789473683</v>
      </c>
      <c r="P101" s="37">
        <v>17.288094736842105</v>
      </c>
      <c r="Q101" s="44">
        <f t="shared" si="7"/>
        <v>42522</v>
      </c>
      <c r="R101" s="44">
        <f t="shared" si="9"/>
        <v>42552</v>
      </c>
      <c r="S101" s="44" t="str">
        <f t="shared" si="10"/>
        <v>A REPLANIFIER</v>
      </c>
      <c r="T101" s="58">
        <f t="shared" si="11"/>
        <v>42427</v>
      </c>
      <c r="U101" s="41" t="str">
        <f t="shared" si="12"/>
        <v>2016 - 8</v>
      </c>
      <c r="V101" s="59">
        <f t="shared" si="13"/>
        <v>22</v>
      </c>
      <c r="W101" t="s">
        <v>104</v>
      </c>
      <c r="X101" t="s">
        <v>163</v>
      </c>
      <c r="Y101" t="s">
        <v>169</v>
      </c>
      <c r="Z101" t="s">
        <v>171</v>
      </c>
    </row>
    <row r="102" spans="1:31" ht="15" customHeight="1" x14ac:dyDescent="0.25">
      <c r="A102" s="49" t="str">
        <f t="shared" si="8"/>
        <v>FXB111067</v>
      </c>
      <c r="B102" s="55">
        <v>22</v>
      </c>
      <c r="C102" s="55" t="s">
        <v>227</v>
      </c>
      <c r="D102" s="48"/>
      <c r="E102" s="33" t="s">
        <v>340</v>
      </c>
      <c r="F102" s="50" t="s">
        <v>319</v>
      </c>
      <c r="G102" s="50" t="s">
        <v>222</v>
      </c>
      <c r="H102" s="50" t="s">
        <v>226</v>
      </c>
      <c r="I102" s="51">
        <v>42552</v>
      </c>
      <c r="J102" s="51">
        <v>42558</v>
      </c>
      <c r="K102" s="50" t="s">
        <v>199</v>
      </c>
      <c r="L102" s="50">
        <v>6</v>
      </c>
      <c r="M102" s="50">
        <v>5.9399999999999995</v>
      </c>
      <c r="N102" s="52">
        <v>1.8727736842105265</v>
      </c>
      <c r="O102" s="53">
        <v>4.7412105263157907</v>
      </c>
      <c r="P102" s="54">
        <v>6.6139842105263167</v>
      </c>
      <c r="Q102" s="45">
        <f t="shared" si="7"/>
        <v>42522</v>
      </c>
      <c r="R102" s="45">
        <f t="shared" si="9"/>
        <v>42552</v>
      </c>
      <c r="S102" s="45" t="str">
        <f t="shared" si="10"/>
        <v/>
      </c>
      <c r="T102" s="46">
        <f t="shared" si="11"/>
        <v>42528</v>
      </c>
      <c r="U102" s="41" t="str">
        <f t="shared" si="12"/>
        <v>2016 - 23</v>
      </c>
      <c r="V102" s="47">
        <f t="shared" si="13"/>
        <v>22</v>
      </c>
      <c r="W102" t="s">
        <v>104</v>
      </c>
      <c r="X102" t="s">
        <v>161</v>
      </c>
    </row>
    <row r="103" spans="1:31" ht="15" customHeight="1" x14ac:dyDescent="0.25">
      <c r="A103" s="49" t="str">
        <f t="shared" si="8"/>
        <v>FMB500188</v>
      </c>
      <c r="B103" s="55">
        <v>22</v>
      </c>
      <c r="C103" s="55" t="s">
        <v>227</v>
      </c>
      <c r="D103" s="48"/>
      <c r="E103" s="50" t="s">
        <v>59</v>
      </c>
      <c r="F103" s="50" t="s">
        <v>338</v>
      </c>
      <c r="G103" s="50" t="s">
        <v>238</v>
      </c>
      <c r="H103" s="50" t="s">
        <v>287</v>
      </c>
      <c r="I103" s="51">
        <v>42545</v>
      </c>
      <c r="J103" s="51">
        <v>42548</v>
      </c>
      <c r="K103" s="50" t="s">
        <v>199</v>
      </c>
      <c r="L103" s="50">
        <v>16</v>
      </c>
      <c r="M103" s="50" t="s">
        <v>214</v>
      </c>
      <c r="N103" s="52">
        <v>4.2231578947368416</v>
      </c>
      <c r="O103" s="53">
        <v>12.387363157894738</v>
      </c>
      <c r="P103" s="54">
        <v>16.610521052631579</v>
      </c>
      <c r="Q103" s="45">
        <f t="shared" si="7"/>
        <v>42522</v>
      </c>
      <c r="R103" s="45">
        <f t="shared" si="9"/>
        <v>42552</v>
      </c>
      <c r="S103" s="45" t="str">
        <f t="shared" si="10"/>
        <v>A REPLANIFIER</v>
      </c>
      <c r="T103" s="46">
        <f t="shared" si="11"/>
        <v>42518</v>
      </c>
      <c r="U103" s="41" t="str">
        <f t="shared" si="12"/>
        <v>2016 - 21</v>
      </c>
      <c r="V103" s="47">
        <f t="shared" si="13"/>
        <v>22</v>
      </c>
      <c r="W103" t="s">
        <v>32</v>
      </c>
      <c r="X103" t="s">
        <v>104</v>
      </c>
      <c r="Y103" t="s">
        <v>163</v>
      </c>
      <c r="Z103" t="s">
        <v>167</v>
      </c>
      <c r="AA103" t="s">
        <v>171</v>
      </c>
    </row>
    <row r="104" spans="1:31" ht="15" customHeight="1" x14ac:dyDescent="0.25">
      <c r="A104" s="49" t="str">
        <f t="shared" si="8"/>
        <v>FMB124913</v>
      </c>
      <c r="B104" s="55">
        <v>22</v>
      </c>
      <c r="C104" s="55" t="s">
        <v>227</v>
      </c>
      <c r="D104" s="48"/>
      <c r="E104" s="50" t="s">
        <v>341</v>
      </c>
      <c r="F104" s="50" t="s">
        <v>306</v>
      </c>
      <c r="G104" s="50" t="s">
        <v>197</v>
      </c>
      <c r="H104" s="50" t="s">
        <v>203</v>
      </c>
      <c r="I104" s="51">
        <v>42552</v>
      </c>
      <c r="J104" s="51">
        <v>42503</v>
      </c>
      <c r="K104" s="50" t="s">
        <v>199</v>
      </c>
      <c r="L104" s="50">
        <v>10</v>
      </c>
      <c r="M104" s="50">
        <v>14.8</v>
      </c>
      <c r="N104" s="52">
        <v>6.315768421052633</v>
      </c>
      <c r="O104" s="53">
        <v>10.248494736842105</v>
      </c>
      <c r="P104" s="54">
        <v>16.564263157894736</v>
      </c>
      <c r="Q104" s="45">
        <f t="shared" si="7"/>
        <v>42522</v>
      </c>
      <c r="R104" s="45">
        <f t="shared" si="9"/>
        <v>42552</v>
      </c>
      <c r="S104" s="45" t="str">
        <f t="shared" si="10"/>
        <v>A REPLANIFIER</v>
      </c>
      <c r="T104" s="46">
        <f t="shared" si="11"/>
        <v>42473</v>
      </c>
      <c r="U104" s="41" t="str">
        <f t="shared" si="12"/>
        <v>2016 - 15</v>
      </c>
      <c r="V104" s="47">
        <f t="shared" si="13"/>
        <v>22</v>
      </c>
    </row>
    <row r="105" spans="1:31" ht="15" customHeight="1" x14ac:dyDescent="0.25">
      <c r="A105" s="49" t="str">
        <f t="shared" si="8"/>
        <v>FMB123485</v>
      </c>
      <c r="B105" s="55">
        <v>22</v>
      </c>
      <c r="C105" s="55" t="s">
        <v>227</v>
      </c>
      <c r="D105" s="48"/>
      <c r="E105" s="50" t="s">
        <v>342</v>
      </c>
      <c r="F105" s="50" t="s">
        <v>196</v>
      </c>
      <c r="G105" s="50" t="s">
        <v>197</v>
      </c>
      <c r="H105" s="50" t="s">
        <v>203</v>
      </c>
      <c r="I105" s="51">
        <v>42552</v>
      </c>
      <c r="J105" s="51">
        <v>42495</v>
      </c>
      <c r="K105" s="50" t="s">
        <v>199</v>
      </c>
      <c r="L105" s="50">
        <v>2</v>
      </c>
      <c r="M105" s="50">
        <v>2.7</v>
      </c>
      <c r="N105" s="52">
        <v>0.83040526315789476</v>
      </c>
      <c r="O105" s="53">
        <v>2.1783263157894739</v>
      </c>
      <c r="P105" s="54">
        <v>3.0087315789473688</v>
      </c>
      <c r="Q105" s="45">
        <f t="shared" si="7"/>
        <v>42522</v>
      </c>
      <c r="R105" s="45">
        <f t="shared" si="9"/>
        <v>42552</v>
      </c>
      <c r="S105" s="45" t="str">
        <f t="shared" si="10"/>
        <v>A REPLANIFIER</v>
      </c>
      <c r="T105" s="46">
        <f t="shared" si="11"/>
        <v>42465</v>
      </c>
      <c r="U105" s="41" t="str">
        <f t="shared" si="12"/>
        <v>2016 - 14</v>
      </c>
      <c r="V105" s="47">
        <f t="shared" si="13"/>
        <v>22</v>
      </c>
    </row>
    <row r="106" spans="1:31" ht="15" customHeight="1" x14ac:dyDescent="0.25">
      <c r="A106" s="49" t="str">
        <f t="shared" si="8"/>
        <v>FMB124797</v>
      </c>
      <c r="B106" s="50">
        <v>23</v>
      </c>
      <c r="C106" s="50" t="s">
        <v>227</v>
      </c>
      <c r="D106" s="33" t="s">
        <v>228</v>
      </c>
      <c r="E106" s="50" t="s">
        <v>343</v>
      </c>
      <c r="F106" s="50" t="s">
        <v>344</v>
      </c>
      <c r="G106" s="50" t="s">
        <v>197</v>
      </c>
      <c r="H106" s="50" t="s">
        <v>203</v>
      </c>
      <c r="I106" s="51">
        <v>42559</v>
      </c>
      <c r="J106" s="51">
        <v>42439</v>
      </c>
      <c r="K106" s="50" t="s">
        <v>199</v>
      </c>
      <c r="L106" s="50">
        <v>20</v>
      </c>
      <c r="M106" s="50">
        <v>15.600000000000001</v>
      </c>
      <c r="N106" s="52">
        <v>5.7017105263157903</v>
      </c>
      <c r="O106" s="53">
        <v>11.812852631578949</v>
      </c>
      <c r="P106" s="54">
        <v>17.514563157894738</v>
      </c>
      <c r="Q106" s="45">
        <f t="shared" si="7"/>
        <v>42529</v>
      </c>
      <c r="R106" s="45">
        <f t="shared" si="9"/>
        <v>42559</v>
      </c>
      <c r="S106" s="45" t="str">
        <f t="shared" si="10"/>
        <v>A REPLANIFIER</v>
      </c>
      <c r="T106" s="46">
        <f t="shared" si="11"/>
        <v>42409</v>
      </c>
      <c r="U106" s="41" t="str">
        <f t="shared" si="12"/>
        <v>2016 - 6</v>
      </c>
      <c r="V106" s="47">
        <f t="shared" si="13"/>
        <v>23</v>
      </c>
    </row>
    <row r="107" spans="1:31" ht="15" customHeight="1" x14ac:dyDescent="0.25">
      <c r="A107" s="49" t="str">
        <f t="shared" si="8"/>
        <v>FMB124797</v>
      </c>
      <c r="B107" s="55">
        <v>23</v>
      </c>
      <c r="C107" s="55" t="s">
        <v>227</v>
      </c>
      <c r="D107" s="48"/>
      <c r="E107" s="55" t="s">
        <v>343</v>
      </c>
      <c r="F107" s="55"/>
      <c r="G107" s="55"/>
      <c r="H107" s="55"/>
      <c r="I107" s="57">
        <v>42559</v>
      </c>
      <c r="J107" s="51">
        <v>42446</v>
      </c>
      <c r="K107" s="50" t="s">
        <v>199</v>
      </c>
      <c r="L107" s="50">
        <v>20</v>
      </c>
      <c r="M107" s="50">
        <v>15.600000000000001</v>
      </c>
      <c r="N107" s="52">
        <v>5.7017105263157903</v>
      </c>
      <c r="O107" s="53">
        <v>11.812852631578949</v>
      </c>
      <c r="P107" s="54">
        <v>17.514563157894738</v>
      </c>
      <c r="Q107" s="45">
        <f t="shared" si="7"/>
        <v>42529</v>
      </c>
      <c r="R107" s="45">
        <f t="shared" si="9"/>
        <v>42559</v>
      </c>
      <c r="S107" s="45" t="str">
        <f t="shared" si="10"/>
        <v>A REPLANIFIER</v>
      </c>
      <c r="T107" s="46">
        <f t="shared" si="11"/>
        <v>42416</v>
      </c>
      <c r="U107" s="41" t="str">
        <f t="shared" si="12"/>
        <v>2016 - 7</v>
      </c>
      <c r="V107" s="47">
        <f t="shared" si="13"/>
        <v>23</v>
      </c>
    </row>
    <row r="108" spans="1:31" ht="15" customHeight="1" x14ac:dyDescent="0.25">
      <c r="A108" s="49" t="str">
        <f t="shared" si="8"/>
        <v>FMB124797</v>
      </c>
      <c r="B108" s="55">
        <v>23</v>
      </c>
      <c r="C108" s="55" t="s">
        <v>227</v>
      </c>
      <c r="D108" s="48"/>
      <c r="E108" s="55" t="s">
        <v>343</v>
      </c>
      <c r="F108" s="55"/>
      <c r="G108" s="55"/>
      <c r="H108" s="55"/>
      <c r="I108" s="57">
        <v>42559</v>
      </c>
      <c r="J108" s="51">
        <v>42507</v>
      </c>
      <c r="K108" s="50" t="s">
        <v>199</v>
      </c>
      <c r="L108" s="50">
        <v>20</v>
      </c>
      <c r="M108" s="50">
        <v>15.600000000000001</v>
      </c>
      <c r="N108" s="52">
        <v>5.7017105263157903</v>
      </c>
      <c r="O108" s="53">
        <v>11.812852631578949</v>
      </c>
      <c r="P108" s="54">
        <v>17.514563157894738</v>
      </c>
      <c r="Q108" s="45">
        <f t="shared" si="7"/>
        <v>42529</v>
      </c>
      <c r="R108" s="45">
        <f t="shared" si="9"/>
        <v>42559</v>
      </c>
      <c r="S108" s="45" t="str">
        <f t="shared" si="10"/>
        <v>A REPLANIFIER</v>
      </c>
      <c r="T108" s="46">
        <f t="shared" si="11"/>
        <v>42477</v>
      </c>
      <c r="U108" s="41" t="str">
        <f t="shared" si="12"/>
        <v>2016 - 15</v>
      </c>
      <c r="V108" s="47">
        <f t="shared" si="13"/>
        <v>23</v>
      </c>
    </row>
    <row r="109" spans="1:31" ht="15" customHeight="1" x14ac:dyDescent="0.25">
      <c r="A109" s="49" t="str">
        <f t="shared" si="8"/>
        <v>FMB124797</v>
      </c>
      <c r="B109" s="55">
        <v>23</v>
      </c>
      <c r="C109" s="55" t="s">
        <v>227</v>
      </c>
      <c r="D109" s="48"/>
      <c r="E109" s="55" t="s">
        <v>343</v>
      </c>
      <c r="F109" s="55"/>
      <c r="G109" s="55"/>
      <c r="H109" s="55"/>
      <c r="I109" s="57">
        <v>42559</v>
      </c>
      <c r="J109" s="51">
        <v>42476</v>
      </c>
      <c r="K109" s="50" t="s">
        <v>199</v>
      </c>
      <c r="L109" s="50">
        <v>20</v>
      </c>
      <c r="M109" s="50">
        <v>15.600000000000001</v>
      </c>
      <c r="N109" s="52">
        <v>5.7017105263157903</v>
      </c>
      <c r="O109" s="53">
        <v>11.812852631578949</v>
      </c>
      <c r="P109" s="54">
        <v>17.514563157894738</v>
      </c>
      <c r="Q109" s="45">
        <f t="shared" si="7"/>
        <v>42529</v>
      </c>
      <c r="R109" s="45">
        <f t="shared" si="9"/>
        <v>42559</v>
      </c>
      <c r="S109" s="45" t="str">
        <f t="shared" si="10"/>
        <v>A REPLANIFIER</v>
      </c>
      <c r="T109" s="46">
        <f t="shared" si="11"/>
        <v>42446</v>
      </c>
      <c r="U109" s="41" t="str">
        <f t="shared" si="12"/>
        <v>2016 - 11</v>
      </c>
      <c r="V109" s="47">
        <f t="shared" si="13"/>
        <v>23</v>
      </c>
    </row>
    <row r="110" spans="1:31" ht="15" customHeight="1" x14ac:dyDescent="0.25">
      <c r="A110" s="49" t="str">
        <f t="shared" si="8"/>
        <v>FMB113993</v>
      </c>
      <c r="B110" s="55">
        <v>23</v>
      </c>
      <c r="C110" s="55" t="s">
        <v>227</v>
      </c>
      <c r="D110" s="48"/>
      <c r="E110" s="50" t="s">
        <v>345</v>
      </c>
      <c r="F110" s="50" t="s">
        <v>209</v>
      </c>
      <c r="G110" s="50" t="s">
        <v>197</v>
      </c>
      <c r="H110" s="50" t="s">
        <v>257</v>
      </c>
      <c r="I110" s="51">
        <v>42559</v>
      </c>
      <c r="J110" s="51">
        <v>42453</v>
      </c>
      <c r="K110" s="50" t="s">
        <v>199</v>
      </c>
      <c r="L110" s="50">
        <v>6</v>
      </c>
      <c r="M110" s="50">
        <v>8.0400000000000009</v>
      </c>
      <c r="N110" s="52">
        <v>2.6491368421052637</v>
      </c>
      <c r="O110" s="53">
        <v>6.324536842105263</v>
      </c>
      <c r="P110" s="54">
        <v>8.9736736842105262</v>
      </c>
      <c r="Q110" s="45">
        <f t="shared" si="7"/>
        <v>42529</v>
      </c>
      <c r="R110" s="45">
        <f t="shared" si="9"/>
        <v>42559</v>
      </c>
      <c r="S110" s="45" t="str">
        <f t="shared" si="10"/>
        <v>A REPLANIFIER</v>
      </c>
      <c r="T110" s="46">
        <f t="shared" si="11"/>
        <v>42423</v>
      </c>
      <c r="U110" s="41" t="str">
        <f t="shared" si="12"/>
        <v>2016 - 8</v>
      </c>
      <c r="V110" s="47">
        <f t="shared" si="13"/>
        <v>23</v>
      </c>
    </row>
    <row r="111" spans="1:31" ht="15" customHeight="1" x14ac:dyDescent="0.25">
      <c r="A111" s="49" t="str">
        <f t="shared" si="8"/>
        <v>FMB122462</v>
      </c>
      <c r="B111" s="55">
        <v>23</v>
      </c>
      <c r="C111" s="55" t="s">
        <v>227</v>
      </c>
      <c r="D111" s="48"/>
      <c r="E111" s="50" t="s">
        <v>346</v>
      </c>
      <c r="F111" s="50" t="s">
        <v>347</v>
      </c>
      <c r="G111" s="50" t="s">
        <v>197</v>
      </c>
      <c r="H111" s="50" t="s">
        <v>203</v>
      </c>
      <c r="I111" s="51">
        <v>42559</v>
      </c>
      <c r="J111" s="51">
        <v>42440</v>
      </c>
      <c r="K111" s="50" t="s">
        <v>199</v>
      </c>
      <c r="L111" s="50">
        <v>5</v>
      </c>
      <c r="M111" s="50">
        <v>7.75</v>
      </c>
      <c r="N111" s="52">
        <v>1.9042684210526319</v>
      </c>
      <c r="O111" s="53">
        <v>6.7580368421052626</v>
      </c>
      <c r="P111" s="54">
        <v>8.6623052631578936</v>
      </c>
      <c r="Q111" s="45">
        <f t="shared" si="7"/>
        <v>42529</v>
      </c>
      <c r="R111" s="45">
        <f t="shared" si="9"/>
        <v>42559</v>
      </c>
      <c r="S111" s="45" t="str">
        <f t="shared" si="10"/>
        <v>A REPLANIFIER</v>
      </c>
      <c r="T111" s="46">
        <f t="shared" si="11"/>
        <v>42410</v>
      </c>
      <c r="U111" s="41" t="str">
        <f t="shared" si="12"/>
        <v>2016 - 6</v>
      </c>
      <c r="V111" s="47">
        <f t="shared" si="13"/>
        <v>23</v>
      </c>
      <c r="W111" t="s">
        <v>23</v>
      </c>
      <c r="X111" t="s">
        <v>66</v>
      </c>
      <c r="Y111" t="s">
        <v>74</v>
      </c>
      <c r="Z111" t="s">
        <v>79</v>
      </c>
      <c r="AA111" t="s">
        <v>83</v>
      </c>
      <c r="AB111" t="s">
        <v>104</v>
      </c>
      <c r="AC111" t="s">
        <v>163</v>
      </c>
      <c r="AD111" t="s">
        <v>167</v>
      </c>
      <c r="AE111" t="s">
        <v>171</v>
      </c>
    </row>
    <row r="112" spans="1:31" ht="15" customHeight="1" x14ac:dyDescent="0.25">
      <c r="A112" s="49" t="str">
        <f t="shared" si="8"/>
        <v>FMB114870</v>
      </c>
      <c r="B112" s="55">
        <v>23</v>
      </c>
      <c r="C112" s="55" t="s">
        <v>227</v>
      </c>
      <c r="D112" s="48"/>
      <c r="E112" s="33" t="s">
        <v>229</v>
      </c>
      <c r="F112" s="33" t="s">
        <v>218</v>
      </c>
      <c r="G112" s="33" t="s">
        <v>222</v>
      </c>
      <c r="H112" s="33" t="s">
        <v>223</v>
      </c>
      <c r="I112" s="51">
        <v>42559</v>
      </c>
      <c r="J112" s="34">
        <v>42559</v>
      </c>
      <c r="K112" s="50" t="s">
        <v>199</v>
      </c>
      <c r="L112" s="33">
        <v>60</v>
      </c>
      <c r="M112" s="33">
        <v>60</v>
      </c>
      <c r="N112" s="52">
        <v>18.991236842105266</v>
      </c>
      <c r="O112" s="53">
        <v>48.201800000000006</v>
      </c>
      <c r="P112" s="54">
        <v>67.193036842105272</v>
      </c>
      <c r="Q112" s="45">
        <f t="shared" si="7"/>
        <v>42529</v>
      </c>
      <c r="R112" s="45">
        <f t="shared" si="9"/>
        <v>42559</v>
      </c>
      <c r="S112" s="45" t="str">
        <f t="shared" si="10"/>
        <v/>
      </c>
      <c r="T112" s="46">
        <f t="shared" si="11"/>
        <v>42529</v>
      </c>
      <c r="U112" s="41" t="str">
        <f t="shared" si="12"/>
        <v>2016 - 23</v>
      </c>
      <c r="V112" s="47">
        <f t="shared" si="13"/>
        <v>23</v>
      </c>
      <c r="W112" t="s">
        <v>104</v>
      </c>
      <c r="X112" t="s">
        <v>163</v>
      </c>
      <c r="Y112" t="s">
        <v>167</v>
      </c>
    </row>
    <row r="113" spans="1:32" ht="15" customHeight="1" x14ac:dyDescent="0.25">
      <c r="A113" s="49" t="str">
        <f t="shared" si="8"/>
        <v>FXB111080</v>
      </c>
      <c r="B113" s="55">
        <v>23</v>
      </c>
      <c r="C113" s="55" t="s">
        <v>227</v>
      </c>
      <c r="D113" s="48"/>
      <c r="E113" s="50" t="s">
        <v>348</v>
      </c>
      <c r="F113" s="50" t="s">
        <v>319</v>
      </c>
      <c r="G113" s="50" t="s">
        <v>197</v>
      </c>
      <c r="H113" s="50" t="s">
        <v>198</v>
      </c>
      <c r="I113" s="51">
        <v>42559</v>
      </c>
      <c r="J113" s="51">
        <v>42544</v>
      </c>
      <c r="K113" s="50" t="s">
        <v>199</v>
      </c>
      <c r="L113" s="50">
        <v>10</v>
      </c>
      <c r="M113" s="50">
        <v>8</v>
      </c>
      <c r="N113" s="52">
        <v>1.1257578947368421</v>
      </c>
      <c r="O113" s="53">
        <v>7.7777684210526319</v>
      </c>
      <c r="P113" s="54">
        <v>8.903526315789474</v>
      </c>
      <c r="Q113" s="45">
        <f t="shared" si="7"/>
        <v>42529</v>
      </c>
      <c r="R113" s="45">
        <f t="shared" si="9"/>
        <v>42559</v>
      </c>
      <c r="S113" s="45" t="str">
        <f t="shared" si="10"/>
        <v>A REPLANIFIER</v>
      </c>
      <c r="T113" s="46">
        <f t="shared" si="11"/>
        <v>42514</v>
      </c>
      <c r="U113" s="41" t="str">
        <f t="shared" si="12"/>
        <v>2016 - 21</v>
      </c>
      <c r="V113" s="47">
        <f t="shared" si="13"/>
        <v>23</v>
      </c>
    </row>
    <row r="114" spans="1:32" ht="15" customHeight="1" x14ac:dyDescent="0.25">
      <c r="A114" s="49" t="str">
        <f t="shared" si="8"/>
        <v>FMB119487</v>
      </c>
      <c r="B114" s="55">
        <v>23</v>
      </c>
      <c r="C114" s="55" t="s">
        <v>227</v>
      </c>
      <c r="D114" s="48"/>
      <c r="E114" s="33" t="s">
        <v>280</v>
      </c>
      <c r="F114" s="50" t="s">
        <v>218</v>
      </c>
      <c r="G114" s="33" t="s">
        <v>197</v>
      </c>
      <c r="H114" s="33" t="s">
        <v>281</v>
      </c>
      <c r="I114" s="34">
        <v>42580</v>
      </c>
      <c r="J114" s="34">
        <v>42583</v>
      </c>
      <c r="K114" s="50" t="s">
        <v>199</v>
      </c>
      <c r="L114" s="33">
        <v>5</v>
      </c>
      <c r="M114" s="33">
        <v>10.75</v>
      </c>
      <c r="N114" s="52">
        <v>7.4268526315789467</v>
      </c>
      <c r="O114" s="53">
        <v>5.3910578947368437</v>
      </c>
      <c r="P114" s="54">
        <v>12.81791052631579</v>
      </c>
      <c r="Q114" s="45">
        <f t="shared" si="7"/>
        <v>42529</v>
      </c>
      <c r="R114" s="45">
        <f t="shared" si="9"/>
        <v>42559</v>
      </c>
      <c r="S114" s="45" t="str">
        <f t="shared" si="10"/>
        <v/>
      </c>
      <c r="T114" s="46">
        <f t="shared" si="11"/>
        <v>42553</v>
      </c>
      <c r="U114" s="41" t="str">
        <f t="shared" si="12"/>
        <v>2016 - 26</v>
      </c>
      <c r="V114" s="47">
        <f t="shared" si="13"/>
        <v>23</v>
      </c>
      <c r="W114" t="s">
        <v>71</v>
      </c>
      <c r="X114" t="s">
        <v>81</v>
      </c>
      <c r="Y114" t="s">
        <v>100</v>
      </c>
      <c r="Z114" t="s">
        <v>104</v>
      </c>
      <c r="AA114" t="s">
        <v>163</v>
      </c>
      <c r="AB114" t="s">
        <v>167</v>
      </c>
    </row>
    <row r="115" spans="1:32" ht="15" customHeight="1" x14ac:dyDescent="0.25">
      <c r="A115" s="49" t="str">
        <f t="shared" si="8"/>
        <v>FMB117493</v>
      </c>
      <c r="B115" s="55">
        <v>23</v>
      </c>
      <c r="C115" s="55" t="s">
        <v>227</v>
      </c>
      <c r="D115" s="48"/>
      <c r="E115" s="50" t="s">
        <v>349</v>
      </c>
      <c r="F115" s="50" t="s">
        <v>350</v>
      </c>
      <c r="G115" s="50" t="s">
        <v>197</v>
      </c>
      <c r="H115" s="50" t="s">
        <v>198</v>
      </c>
      <c r="I115" s="51">
        <v>42559</v>
      </c>
      <c r="J115" s="51">
        <v>42437</v>
      </c>
      <c r="K115" s="50" t="s">
        <v>199</v>
      </c>
      <c r="L115" s="50">
        <v>50</v>
      </c>
      <c r="M115" s="50">
        <v>69.5</v>
      </c>
      <c r="N115" s="52">
        <v>21.710521052631584</v>
      </c>
      <c r="O115" s="53">
        <v>55.884457894736848</v>
      </c>
      <c r="P115" s="54">
        <v>77.594978947368432</v>
      </c>
      <c r="Q115" s="45">
        <f t="shared" si="7"/>
        <v>42529</v>
      </c>
      <c r="R115" s="45">
        <f t="shared" si="9"/>
        <v>42559</v>
      </c>
      <c r="S115" s="45" t="str">
        <f t="shared" si="10"/>
        <v>A REPLANIFIER</v>
      </c>
      <c r="T115" s="46">
        <f t="shared" si="11"/>
        <v>42407</v>
      </c>
      <c r="U115" s="41" t="str">
        <f t="shared" si="12"/>
        <v>2016 - 5</v>
      </c>
      <c r="V115" s="47">
        <f t="shared" si="13"/>
        <v>23</v>
      </c>
    </row>
    <row r="116" spans="1:32" ht="15" customHeight="1" x14ac:dyDescent="0.25">
      <c r="A116" s="49" t="str">
        <f t="shared" si="8"/>
        <v>FMB122457</v>
      </c>
      <c r="B116" s="55">
        <v>23</v>
      </c>
      <c r="C116" s="55" t="s">
        <v>227</v>
      </c>
      <c r="D116" s="48"/>
      <c r="E116" s="50" t="s">
        <v>351</v>
      </c>
      <c r="F116" s="50" t="s">
        <v>347</v>
      </c>
      <c r="G116" s="50" t="s">
        <v>197</v>
      </c>
      <c r="H116" s="50" t="s">
        <v>203</v>
      </c>
      <c r="I116" s="51">
        <v>42559</v>
      </c>
      <c r="J116" s="51">
        <v>42440</v>
      </c>
      <c r="K116" s="50" t="s">
        <v>199</v>
      </c>
      <c r="L116" s="50">
        <v>4</v>
      </c>
      <c r="M116" s="50">
        <v>5.44</v>
      </c>
      <c r="N116" s="52">
        <v>1.5233789473684216</v>
      </c>
      <c r="O116" s="53">
        <v>4.5730894736842114</v>
      </c>
      <c r="P116" s="54">
        <v>6.0964684210526325</v>
      </c>
      <c r="Q116" s="45">
        <f t="shared" si="7"/>
        <v>42529</v>
      </c>
      <c r="R116" s="45">
        <f t="shared" si="9"/>
        <v>42559</v>
      </c>
      <c r="S116" s="45" t="str">
        <f t="shared" si="10"/>
        <v>A REPLANIFIER</v>
      </c>
      <c r="T116" s="46">
        <f t="shared" si="11"/>
        <v>42410</v>
      </c>
      <c r="U116" s="41" t="str">
        <f t="shared" si="12"/>
        <v>2016 - 6</v>
      </c>
      <c r="V116" s="47">
        <f t="shared" si="13"/>
        <v>23</v>
      </c>
    </row>
    <row r="117" spans="1:32" ht="15" customHeight="1" x14ac:dyDescent="0.25">
      <c r="A117" s="49" t="str">
        <f t="shared" si="8"/>
        <v>FMB124801</v>
      </c>
      <c r="B117" s="55">
        <v>23</v>
      </c>
      <c r="C117" s="55" t="s">
        <v>227</v>
      </c>
      <c r="D117" s="48"/>
      <c r="E117" s="50" t="s">
        <v>352</v>
      </c>
      <c r="F117" s="50" t="s">
        <v>344</v>
      </c>
      <c r="G117" s="50" t="s">
        <v>197</v>
      </c>
      <c r="H117" s="50" t="s">
        <v>203</v>
      </c>
      <c r="I117" s="51">
        <v>42559</v>
      </c>
      <c r="J117" s="51">
        <v>42439</v>
      </c>
      <c r="K117" s="50" t="s">
        <v>199</v>
      </c>
      <c r="L117" s="50">
        <v>20</v>
      </c>
      <c r="M117" s="50">
        <v>19.600000000000001</v>
      </c>
      <c r="N117" s="52">
        <v>5.5847684210526323</v>
      </c>
      <c r="O117" s="53">
        <v>16.345052631578948</v>
      </c>
      <c r="P117" s="54">
        <v>21.929821052631581</v>
      </c>
      <c r="Q117" s="45">
        <f t="shared" si="7"/>
        <v>42529</v>
      </c>
      <c r="R117" s="45">
        <f t="shared" si="9"/>
        <v>42559</v>
      </c>
      <c r="S117" s="45" t="str">
        <f t="shared" si="10"/>
        <v>A REPLANIFIER</v>
      </c>
      <c r="T117" s="46">
        <f t="shared" si="11"/>
        <v>42409</v>
      </c>
      <c r="U117" s="41" t="str">
        <f t="shared" si="12"/>
        <v>2016 - 6</v>
      </c>
      <c r="V117" s="47">
        <f t="shared" si="13"/>
        <v>23</v>
      </c>
    </row>
    <row r="118" spans="1:32" ht="15" customHeight="1" x14ac:dyDescent="0.25">
      <c r="A118" s="49" t="str">
        <f t="shared" si="8"/>
        <v>FMB124801</v>
      </c>
      <c r="B118" s="55">
        <v>23</v>
      </c>
      <c r="C118" s="55" t="s">
        <v>227</v>
      </c>
      <c r="D118" s="48"/>
      <c r="E118" s="55" t="s">
        <v>352</v>
      </c>
      <c r="F118" s="55"/>
      <c r="G118" s="55"/>
      <c r="H118" s="55"/>
      <c r="I118" s="57">
        <v>42559</v>
      </c>
      <c r="J118" s="51">
        <v>42445</v>
      </c>
      <c r="K118" s="50" t="s">
        <v>199</v>
      </c>
      <c r="L118" s="50">
        <v>20</v>
      </c>
      <c r="M118" s="50">
        <v>19.600000000000001</v>
      </c>
      <c r="N118" s="52">
        <v>5.5847684210526323</v>
      </c>
      <c r="O118" s="53">
        <v>16.345052631578948</v>
      </c>
      <c r="P118" s="54">
        <v>21.929821052631581</v>
      </c>
      <c r="Q118" s="45">
        <f t="shared" si="7"/>
        <v>42529</v>
      </c>
      <c r="R118" s="45">
        <f t="shared" si="9"/>
        <v>42559</v>
      </c>
      <c r="S118" s="45" t="str">
        <f t="shared" si="10"/>
        <v>A REPLANIFIER</v>
      </c>
      <c r="T118" s="46">
        <f t="shared" si="11"/>
        <v>42415</v>
      </c>
      <c r="U118" s="41" t="str">
        <f t="shared" si="12"/>
        <v>2016 - 7</v>
      </c>
      <c r="V118" s="47">
        <f t="shared" si="13"/>
        <v>23</v>
      </c>
    </row>
    <row r="119" spans="1:32" ht="15" customHeight="1" x14ac:dyDescent="0.25">
      <c r="A119" s="49" t="str">
        <f t="shared" si="8"/>
        <v>FMB124801</v>
      </c>
      <c r="B119" s="55">
        <v>23</v>
      </c>
      <c r="C119" s="55" t="s">
        <v>227</v>
      </c>
      <c r="D119" s="48"/>
      <c r="E119" s="55" t="s">
        <v>352</v>
      </c>
      <c r="F119" s="55"/>
      <c r="G119" s="55"/>
      <c r="H119" s="55"/>
      <c r="I119" s="57">
        <v>42559</v>
      </c>
      <c r="J119" s="51">
        <v>42507</v>
      </c>
      <c r="K119" s="50" t="s">
        <v>199</v>
      </c>
      <c r="L119" s="50">
        <v>20</v>
      </c>
      <c r="M119" s="50">
        <v>19.600000000000001</v>
      </c>
      <c r="N119" s="52">
        <v>5.5847684210526323</v>
      </c>
      <c r="O119" s="53">
        <v>16.345052631578948</v>
      </c>
      <c r="P119" s="54">
        <v>21.929821052631581</v>
      </c>
      <c r="Q119" s="45">
        <f t="shared" si="7"/>
        <v>42529</v>
      </c>
      <c r="R119" s="45">
        <f t="shared" si="9"/>
        <v>42559</v>
      </c>
      <c r="S119" s="45" t="str">
        <f t="shared" si="10"/>
        <v>A REPLANIFIER</v>
      </c>
      <c r="T119" s="46">
        <f t="shared" si="11"/>
        <v>42477</v>
      </c>
      <c r="U119" s="41" t="str">
        <f t="shared" si="12"/>
        <v>2016 - 15</v>
      </c>
      <c r="V119" s="47">
        <f t="shared" si="13"/>
        <v>23</v>
      </c>
    </row>
    <row r="120" spans="1:32" ht="15" customHeight="1" x14ac:dyDescent="0.25">
      <c r="A120" s="49" t="str">
        <f t="shared" si="8"/>
        <v>FMB124801</v>
      </c>
      <c r="B120" s="55">
        <v>23</v>
      </c>
      <c r="C120" s="55" t="s">
        <v>227</v>
      </c>
      <c r="D120" s="48"/>
      <c r="E120" s="55" t="s">
        <v>352</v>
      </c>
      <c r="F120" s="55"/>
      <c r="G120" s="55"/>
      <c r="H120" s="55"/>
      <c r="I120" s="57">
        <v>42559</v>
      </c>
      <c r="J120" s="51">
        <v>42476</v>
      </c>
      <c r="K120" s="50" t="s">
        <v>199</v>
      </c>
      <c r="L120" s="50">
        <v>20</v>
      </c>
      <c r="M120" s="50">
        <v>19.600000000000001</v>
      </c>
      <c r="N120" s="52">
        <v>5.5847684210526323</v>
      </c>
      <c r="O120" s="53">
        <v>16.345052631578948</v>
      </c>
      <c r="P120" s="54">
        <v>21.929821052631581</v>
      </c>
      <c r="Q120" s="45">
        <f t="shared" si="7"/>
        <v>42529</v>
      </c>
      <c r="R120" s="45">
        <f t="shared" si="9"/>
        <v>42559</v>
      </c>
      <c r="S120" s="45" t="str">
        <f t="shared" si="10"/>
        <v>A REPLANIFIER</v>
      </c>
      <c r="T120" s="46">
        <f t="shared" si="11"/>
        <v>42446</v>
      </c>
      <c r="U120" s="41" t="str">
        <f t="shared" si="12"/>
        <v>2016 - 11</v>
      </c>
      <c r="V120" s="47">
        <f t="shared" si="13"/>
        <v>23</v>
      </c>
    </row>
    <row r="121" spans="1:32" ht="15" customHeight="1" x14ac:dyDescent="0.25">
      <c r="A121" s="49" t="str">
        <f t="shared" si="8"/>
        <v>FMB114989</v>
      </c>
      <c r="B121" s="50">
        <v>24</v>
      </c>
      <c r="C121" s="50" t="s">
        <v>227</v>
      </c>
      <c r="D121" s="33" t="s">
        <v>228</v>
      </c>
      <c r="E121" s="33" t="s">
        <v>276</v>
      </c>
      <c r="F121" s="33" t="s">
        <v>218</v>
      </c>
      <c r="G121" s="50" t="s">
        <v>197</v>
      </c>
      <c r="H121" s="33" t="s">
        <v>219</v>
      </c>
      <c r="I121" s="34">
        <v>42587</v>
      </c>
      <c r="J121" s="34">
        <v>42586</v>
      </c>
      <c r="K121" s="50" t="s">
        <v>199</v>
      </c>
      <c r="L121" s="33">
        <v>20</v>
      </c>
      <c r="M121" s="33">
        <v>20.2</v>
      </c>
      <c r="N121" s="52">
        <v>4.0963221052631571</v>
      </c>
      <c r="O121" s="53">
        <v>19.785356842105266</v>
      </c>
      <c r="P121" s="54">
        <v>23.881678947368421</v>
      </c>
      <c r="Q121" s="45">
        <f t="shared" si="7"/>
        <v>42536</v>
      </c>
      <c r="R121" s="45">
        <f t="shared" si="9"/>
        <v>42566</v>
      </c>
      <c r="S121" s="45" t="str">
        <f t="shared" si="10"/>
        <v/>
      </c>
      <c r="T121" s="46">
        <f t="shared" si="11"/>
        <v>42556</v>
      </c>
      <c r="U121" s="41" t="str">
        <f t="shared" si="12"/>
        <v>2016 - 27</v>
      </c>
      <c r="V121" s="47">
        <f t="shared" si="13"/>
        <v>24</v>
      </c>
      <c r="W121" t="s">
        <v>32</v>
      </c>
      <c r="X121" t="s">
        <v>104</v>
      </c>
      <c r="Y121" t="s">
        <v>163</v>
      </c>
      <c r="Z121" t="s">
        <v>167</v>
      </c>
      <c r="AA121" t="s">
        <v>171</v>
      </c>
      <c r="AB121" t="s">
        <v>173</v>
      </c>
    </row>
    <row r="122" spans="1:32" ht="15" customHeight="1" x14ac:dyDescent="0.25">
      <c r="A122" s="49" t="str">
        <f t="shared" si="8"/>
        <v>FMB124976</v>
      </c>
      <c r="B122" s="55">
        <v>24</v>
      </c>
      <c r="C122" s="55" t="s">
        <v>227</v>
      </c>
      <c r="D122" s="48"/>
      <c r="E122" s="33" t="s">
        <v>302</v>
      </c>
      <c r="F122" s="50" t="s">
        <v>218</v>
      </c>
      <c r="G122" s="50" t="s">
        <v>197</v>
      </c>
      <c r="H122" s="33" t="s">
        <v>303</v>
      </c>
      <c r="I122" s="51">
        <v>42587</v>
      </c>
      <c r="J122" s="51">
        <v>42586</v>
      </c>
      <c r="K122" s="50" t="s">
        <v>199</v>
      </c>
      <c r="L122" s="50">
        <v>20</v>
      </c>
      <c r="M122" s="33" t="s">
        <v>214</v>
      </c>
      <c r="N122" s="52">
        <v>18.932721052631582</v>
      </c>
      <c r="O122" s="53">
        <v>22.076021052631582</v>
      </c>
      <c r="P122" s="54">
        <v>41.008742105263167</v>
      </c>
      <c r="Q122" s="45">
        <f t="shared" si="7"/>
        <v>42536</v>
      </c>
      <c r="R122" s="45">
        <f t="shared" si="9"/>
        <v>42566</v>
      </c>
      <c r="S122" s="45" t="str">
        <f t="shared" si="10"/>
        <v/>
      </c>
      <c r="T122" s="46">
        <f t="shared" si="11"/>
        <v>42556</v>
      </c>
      <c r="U122" s="41" t="str">
        <f t="shared" si="12"/>
        <v>2016 - 27</v>
      </c>
      <c r="V122" s="47">
        <f t="shared" si="13"/>
        <v>24</v>
      </c>
      <c r="W122" t="s">
        <v>23</v>
      </c>
      <c r="X122" t="s">
        <v>100</v>
      </c>
      <c r="Y122" t="s">
        <v>104</v>
      </c>
      <c r="Z122" t="s">
        <v>163</v>
      </c>
      <c r="AA122" t="s">
        <v>167</v>
      </c>
      <c r="AB122" t="s">
        <v>171</v>
      </c>
    </row>
    <row r="123" spans="1:32" ht="15" customHeight="1" x14ac:dyDescent="0.25">
      <c r="A123" s="49" t="str">
        <f t="shared" si="8"/>
        <v>FMB119487</v>
      </c>
      <c r="B123" s="55">
        <v>24</v>
      </c>
      <c r="C123" s="55" t="s">
        <v>227</v>
      </c>
      <c r="D123" s="48"/>
      <c r="E123" s="33" t="s">
        <v>280</v>
      </c>
      <c r="F123" s="50" t="s">
        <v>218</v>
      </c>
      <c r="G123" s="50" t="s">
        <v>197</v>
      </c>
      <c r="H123" s="33" t="s">
        <v>281</v>
      </c>
      <c r="I123" s="51">
        <v>42587</v>
      </c>
      <c r="J123" s="51">
        <v>42586</v>
      </c>
      <c r="K123" s="50" t="s">
        <v>199</v>
      </c>
      <c r="L123" s="33">
        <v>15</v>
      </c>
      <c r="M123" s="33">
        <v>32.25</v>
      </c>
      <c r="N123" s="52">
        <v>22.280647368421054</v>
      </c>
      <c r="O123" s="53">
        <v>16.173263157894738</v>
      </c>
      <c r="P123" s="54">
        <v>38.453910526315795</v>
      </c>
      <c r="Q123" s="45">
        <f t="shared" si="7"/>
        <v>42536</v>
      </c>
      <c r="R123" s="45">
        <f t="shared" si="9"/>
        <v>42566</v>
      </c>
      <c r="S123" s="45" t="str">
        <f t="shared" si="10"/>
        <v/>
      </c>
      <c r="T123" s="46">
        <f t="shared" si="11"/>
        <v>42556</v>
      </c>
      <c r="U123" s="41" t="str">
        <f t="shared" si="12"/>
        <v>2016 - 27</v>
      </c>
      <c r="V123" s="47">
        <f t="shared" si="13"/>
        <v>24</v>
      </c>
      <c r="W123" t="s">
        <v>71</v>
      </c>
      <c r="X123" t="s">
        <v>81</v>
      </c>
      <c r="Y123" t="s">
        <v>100</v>
      </c>
      <c r="Z123" t="s">
        <v>104</v>
      </c>
      <c r="AA123" t="s">
        <v>163</v>
      </c>
      <c r="AB123" t="s">
        <v>167</v>
      </c>
    </row>
    <row r="124" spans="1:32" ht="15" customHeight="1" x14ac:dyDescent="0.25">
      <c r="A124" s="49" t="str">
        <f t="shared" si="8"/>
        <v>FXB124995</v>
      </c>
      <c r="B124" s="55">
        <v>24</v>
      </c>
      <c r="C124" s="55" t="s">
        <v>227</v>
      </c>
      <c r="D124" s="48"/>
      <c r="E124" s="33" t="s">
        <v>353</v>
      </c>
      <c r="F124" s="33" t="s">
        <v>354</v>
      </c>
      <c r="G124" s="33" t="s">
        <v>355</v>
      </c>
      <c r="H124" s="33" t="s">
        <v>203</v>
      </c>
      <c r="I124" s="34">
        <v>42559</v>
      </c>
      <c r="J124" s="34">
        <v>42560</v>
      </c>
      <c r="K124" s="50" t="s">
        <v>199</v>
      </c>
      <c r="L124" s="33">
        <v>5</v>
      </c>
      <c r="M124" s="33" t="s">
        <v>214</v>
      </c>
      <c r="N124" s="52">
        <v>1.4949263157894737</v>
      </c>
      <c r="O124" s="53">
        <v>4.0058263157894736</v>
      </c>
      <c r="P124" s="54">
        <v>5.5007526315789477</v>
      </c>
      <c r="Q124" s="45">
        <f t="shared" si="7"/>
        <v>42536</v>
      </c>
      <c r="R124" s="45">
        <f t="shared" si="9"/>
        <v>42566</v>
      </c>
      <c r="S124" s="45" t="str">
        <f t="shared" si="10"/>
        <v>A REPLANIFIER</v>
      </c>
      <c r="T124" s="46">
        <f t="shared" si="11"/>
        <v>42530</v>
      </c>
      <c r="U124" s="41" t="str">
        <f t="shared" si="12"/>
        <v>2016 - 23</v>
      </c>
      <c r="V124" s="47">
        <f t="shared" si="13"/>
        <v>24</v>
      </c>
      <c r="W124" t="s">
        <v>32</v>
      </c>
      <c r="X124" t="s">
        <v>104</v>
      </c>
    </row>
    <row r="125" spans="1:32" ht="15" customHeight="1" x14ac:dyDescent="0.25">
      <c r="A125" s="49" t="str">
        <f t="shared" si="8"/>
        <v>FMB113669</v>
      </c>
      <c r="B125" s="50">
        <v>25</v>
      </c>
      <c r="C125" s="50" t="s">
        <v>227</v>
      </c>
      <c r="D125" s="33" t="s">
        <v>228</v>
      </c>
      <c r="E125" s="50" t="s">
        <v>248</v>
      </c>
      <c r="F125" s="50" t="s">
        <v>241</v>
      </c>
      <c r="G125" s="50" t="s">
        <v>197</v>
      </c>
      <c r="H125" s="50" t="s">
        <v>250</v>
      </c>
      <c r="I125" s="51">
        <v>42573</v>
      </c>
      <c r="J125" s="51">
        <v>42581</v>
      </c>
      <c r="K125" s="50" t="s">
        <v>199</v>
      </c>
      <c r="L125" s="50">
        <v>2</v>
      </c>
      <c r="M125" s="50">
        <v>3.22</v>
      </c>
      <c r="N125" s="52">
        <v>1.037984210526316</v>
      </c>
      <c r="O125" s="53">
        <v>2.5541157894736841</v>
      </c>
      <c r="P125" s="54">
        <v>3.5921000000000003</v>
      </c>
      <c r="Q125" s="45">
        <f t="shared" si="7"/>
        <v>42543</v>
      </c>
      <c r="R125" s="45">
        <f t="shared" si="9"/>
        <v>42573</v>
      </c>
      <c r="S125" s="45" t="str">
        <f t="shared" si="10"/>
        <v/>
      </c>
      <c r="T125" s="46">
        <f t="shared" si="11"/>
        <v>42551</v>
      </c>
      <c r="U125" s="41" t="str">
        <f t="shared" si="12"/>
        <v>2016 - 26</v>
      </c>
      <c r="V125" s="47">
        <f t="shared" si="13"/>
        <v>25</v>
      </c>
      <c r="W125" t="s">
        <v>32</v>
      </c>
      <c r="X125" t="s">
        <v>66</v>
      </c>
      <c r="Y125" t="s">
        <v>71</v>
      </c>
      <c r="Z125" t="s">
        <v>74</v>
      </c>
      <c r="AA125" t="s">
        <v>79</v>
      </c>
      <c r="AB125" t="s">
        <v>83</v>
      </c>
      <c r="AC125" t="s">
        <v>104</v>
      </c>
      <c r="AD125" t="s">
        <v>163</v>
      </c>
      <c r="AE125" t="s">
        <v>167</v>
      </c>
      <c r="AF125" t="s">
        <v>171</v>
      </c>
    </row>
    <row r="126" spans="1:32" ht="15" customHeight="1" x14ac:dyDescent="0.25">
      <c r="A126" s="49" t="str">
        <f t="shared" si="8"/>
        <v>FMB113669</v>
      </c>
      <c r="B126" s="55">
        <v>25</v>
      </c>
      <c r="C126" s="55" t="s">
        <v>227</v>
      </c>
      <c r="D126" s="48"/>
      <c r="E126" s="55" t="s">
        <v>248</v>
      </c>
      <c r="F126" s="55"/>
      <c r="G126" s="55"/>
      <c r="H126" s="55"/>
      <c r="I126" s="57">
        <v>42573</v>
      </c>
      <c r="J126" s="51">
        <v>42578</v>
      </c>
      <c r="K126" s="50" t="s">
        <v>199</v>
      </c>
      <c r="L126" s="50">
        <v>18</v>
      </c>
      <c r="M126" s="50">
        <v>28.98</v>
      </c>
      <c r="N126" s="52">
        <v>9.3421263157894749</v>
      </c>
      <c r="O126" s="53">
        <v>22.986863157894742</v>
      </c>
      <c r="P126" s="54">
        <v>32.328989473684217</v>
      </c>
      <c r="Q126" s="45">
        <f t="shared" si="7"/>
        <v>42543</v>
      </c>
      <c r="R126" s="45">
        <f t="shared" si="9"/>
        <v>42573</v>
      </c>
      <c r="S126" s="45" t="str">
        <f t="shared" si="10"/>
        <v/>
      </c>
      <c r="T126" s="46">
        <f t="shared" si="11"/>
        <v>42548</v>
      </c>
      <c r="U126" s="41" t="str">
        <f t="shared" si="12"/>
        <v>2016 - 26</v>
      </c>
      <c r="V126" s="47">
        <f t="shared" si="13"/>
        <v>25</v>
      </c>
      <c r="W126" t="s">
        <v>32</v>
      </c>
      <c r="X126" t="s">
        <v>66</v>
      </c>
      <c r="Y126" t="s">
        <v>71</v>
      </c>
      <c r="Z126" t="s">
        <v>74</v>
      </c>
      <c r="AA126" t="s">
        <v>79</v>
      </c>
      <c r="AB126" t="s">
        <v>83</v>
      </c>
      <c r="AC126" t="s">
        <v>104</v>
      </c>
      <c r="AD126" t="s">
        <v>163</v>
      </c>
      <c r="AE126" t="s">
        <v>167</v>
      </c>
      <c r="AF126" t="s">
        <v>171</v>
      </c>
    </row>
    <row r="127" spans="1:32" ht="15" customHeight="1" x14ac:dyDescent="0.25">
      <c r="A127" s="49" t="str">
        <f t="shared" si="8"/>
        <v>FXB111703</v>
      </c>
      <c r="B127" s="55">
        <v>25</v>
      </c>
      <c r="C127" s="55" t="s">
        <v>227</v>
      </c>
      <c r="D127" s="48"/>
      <c r="E127" s="33" t="s">
        <v>217</v>
      </c>
      <c r="F127" s="33" t="s">
        <v>218</v>
      </c>
      <c r="G127" s="50" t="s">
        <v>197</v>
      </c>
      <c r="H127" s="33" t="s">
        <v>219</v>
      </c>
      <c r="I127" s="34">
        <v>42587</v>
      </c>
      <c r="J127" s="34">
        <v>42586</v>
      </c>
      <c r="K127" s="50" t="s">
        <v>199</v>
      </c>
      <c r="L127" s="33">
        <v>80</v>
      </c>
      <c r="M127" s="33">
        <v>64.800000000000011</v>
      </c>
      <c r="N127" s="52">
        <v>5.3827747368421051</v>
      </c>
      <c r="O127" s="53">
        <v>68.279556842105293</v>
      </c>
      <c r="P127" s="54">
        <v>73.662331578947402</v>
      </c>
      <c r="Q127" s="45">
        <f t="shared" si="7"/>
        <v>42543</v>
      </c>
      <c r="R127" s="45">
        <f t="shared" si="9"/>
        <v>42573</v>
      </c>
      <c r="S127" s="45" t="str">
        <f t="shared" si="10"/>
        <v/>
      </c>
      <c r="T127" s="46">
        <f t="shared" si="11"/>
        <v>42556</v>
      </c>
      <c r="U127" s="41" t="str">
        <f t="shared" si="12"/>
        <v>2016 - 27</v>
      </c>
      <c r="V127" s="47">
        <f t="shared" si="13"/>
        <v>25</v>
      </c>
      <c r="W127" t="s">
        <v>63</v>
      </c>
      <c r="X127" t="s">
        <v>88</v>
      </c>
      <c r="Y127" t="s">
        <v>104</v>
      </c>
      <c r="Z127" t="s">
        <v>163</v>
      </c>
      <c r="AA127" t="s">
        <v>173</v>
      </c>
    </row>
    <row r="128" spans="1:32" ht="15" customHeight="1" x14ac:dyDescent="0.25">
      <c r="A128" s="49" t="str">
        <f t="shared" si="8"/>
        <v>FMB122459</v>
      </c>
      <c r="B128" s="55">
        <v>25</v>
      </c>
      <c r="C128" s="55" t="s">
        <v>227</v>
      </c>
      <c r="D128" s="48"/>
      <c r="E128" s="33" t="s">
        <v>294</v>
      </c>
      <c r="F128" s="33" t="s">
        <v>296</v>
      </c>
      <c r="G128" s="50" t="s">
        <v>197</v>
      </c>
      <c r="H128" s="33" t="s">
        <v>203</v>
      </c>
      <c r="I128" s="51">
        <v>42573</v>
      </c>
      <c r="J128" s="34">
        <v>42576</v>
      </c>
      <c r="K128" s="50" t="s">
        <v>199</v>
      </c>
      <c r="L128" s="33">
        <v>6</v>
      </c>
      <c r="M128" s="33">
        <v>8.16</v>
      </c>
      <c r="N128" s="52">
        <v>2.2850684210526317</v>
      </c>
      <c r="O128" s="53">
        <v>6.8596789473684208</v>
      </c>
      <c r="P128" s="54">
        <v>9.1447473684210525</v>
      </c>
      <c r="Q128" s="45">
        <f t="shared" si="7"/>
        <v>42543</v>
      </c>
      <c r="R128" s="45">
        <f t="shared" si="9"/>
        <v>42573</v>
      </c>
      <c r="S128" s="45" t="str">
        <f t="shared" si="10"/>
        <v/>
      </c>
      <c r="T128" s="46">
        <f t="shared" si="11"/>
        <v>42546</v>
      </c>
      <c r="U128" s="41" t="str">
        <f t="shared" si="12"/>
        <v>2016 - 25</v>
      </c>
      <c r="V128" s="47">
        <f t="shared" si="13"/>
        <v>25</v>
      </c>
      <c r="W128" t="s">
        <v>23</v>
      </c>
      <c r="X128" t="s">
        <v>66</v>
      </c>
      <c r="Y128" t="s">
        <v>74</v>
      </c>
      <c r="Z128" t="s">
        <v>79</v>
      </c>
      <c r="AA128" t="s">
        <v>83</v>
      </c>
      <c r="AB128" t="s">
        <v>88</v>
      </c>
      <c r="AC128" t="s">
        <v>104</v>
      </c>
      <c r="AD128" t="s">
        <v>163</v>
      </c>
      <c r="AE128" t="s">
        <v>167</v>
      </c>
      <c r="AF128" t="s">
        <v>171</v>
      </c>
    </row>
    <row r="129" spans="1:32" ht="15" customHeight="1" x14ac:dyDescent="0.25">
      <c r="A129" s="49" t="str">
        <f t="shared" si="8"/>
        <v>FMB122462</v>
      </c>
      <c r="B129" s="55">
        <v>25</v>
      </c>
      <c r="C129" s="55" t="s">
        <v>227</v>
      </c>
      <c r="D129" s="48"/>
      <c r="E129" s="33" t="s">
        <v>346</v>
      </c>
      <c r="F129" s="50" t="s">
        <v>296</v>
      </c>
      <c r="G129" s="50" t="s">
        <v>197</v>
      </c>
      <c r="H129" s="50" t="s">
        <v>203</v>
      </c>
      <c r="I129" s="51">
        <v>42573</v>
      </c>
      <c r="J129" s="51">
        <v>42576</v>
      </c>
      <c r="K129" s="50" t="s">
        <v>199</v>
      </c>
      <c r="L129" s="33">
        <v>10</v>
      </c>
      <c r="M129" s="33">
        <v>15.5</v>
      </c>
      <c r="N129" s="52">
        <v>3.8084473684210525</v>
      </c>
      <c r="O129" s="53">
        <v>13.516073684210525</v>
      </c>
      <c r="P129" s="54">
        <v>17.324521052631578</v>
      </c>
      <c r="Q129" s="45">
        <f t="shared" si="7"/>
        <v>42543</v>
      </c>
      <c r="R129" s="45">
        <f t="shared" si="9"/>
        <v>42573</v>
      </c>
      <c r="S129" s="45" t="str">
        <f t="shared" si="10"/>
        <v/>
      </c>
      <c r="T129" s="46">
        <f t="shared" si="11"/>
        <v>42546</v>
      </c>
      <c r="U129" s="41" t="str">
        <f t="shared" si="12"/>
        <v>2016 - 25</v>
      </c>
      <c r="V129" s="47">
        <f t="shared" si="13"/>
        <v>25</v>
      </c>
      <c r="W129" t="s">
        <v>23</v>
      </c>
      <c r="X129" t="s">
        <v>66</v>
      </c>
      <c r="Y129" t="s">
        <v>74</v>
      </c>
      <c r="Z129" t="s">
        <v>79</v>
      </c>
      <c r="AA129" t="s">
        <v>83</v>
      </c>
      <c r="AB129" t="s">
        <v>104</v>
      </c>
      <c r="AC129" t="s">
        <v>163</v>
      </c>
      <c r="AD129" t="s">
        <v>167</v>
      </c>
      <c r="AE129" t="s">
        <v>171</v>
      </c>
    </row>
    <row r="130" spans="1:32" ht="15" customHeight="1" x14ac:dyDescent="0.25">
      <c r="A130" s="49" t="str">
        <f t="shared" si="8"/>
        <v>FMB115026</v>
      </c>
      <c r="B130" s="55">
        <v>25</v>
      </c>
      <c r="C130" s="55" t="s">
        <v>227</v>
      </c>
      <c r="D130" s="48"/>
      <c r="E130" s="50" t="s">
        <v>308</v>
      </c>
      <c r="F130" s="50" t="s">
        <v>356</v>
      </c>
      <c r="G130" s="50" t="s">
        <v>197</v>
      </c>
      <c r="H130" s="50" t="s">
        <v>250</v>
      </c>
      <c r="I130" s="51">
        <v>42573</v>
      </c>
      <c r="J130" s="51">
        <v>42573</v>
      </c>
      <c r="K130" s="50" t="s">
        <v>199</v>
      </c>
      <c r="L130" s="50">
        <v>4</v>
      </c>
      <c r="M130" s="50">
        <v>5.44</v>
      </c>
      <c r="N130" s="52">
        <v>2.2367010526315791</v>
      </c>
      <c r="O130" s="53">
        <v>5.0835778947368429</v>
      </c>
      <c r="P130" s="54">
        <v>7.320278947368422</v>
      </c>
      <c r="Q130" s="45">
        <f t="shared" ref="Q130:Q193" si="14">IF(B130="","",($T$1+((B130)*7))-((WEEKDAY(($T$1+((B130-1)*7)),2))-3))</f>
        <v>42543</v>
      </c>
      <c r="R130" s="45">
        <f t="shared" si="9"/>
        <v>42573</v>
      </c>
      <c r="S130" s="45" t="str">
        <f t="shared" si="10"/>
        <v/>
      </c>
      <c r="T130" s="46">
        <f t="shared" si="11"/>
        <v>42543</v>
      </c>
      <c r="U130" s="41" t="str">
        <f t="shared" si="12"/>
        <v>2016 - 25</v>
      </c>
      <c r="V130" s="47">
        <f t="shared" si="13"/>
        <v>25</v>
      </c>
      <c r="W130" t="s">
        <v>32</v>
      </c>
      <c r="X130" t="s">
        <v>66</v>
      </c>
      <c r="Y130" t="s">
        <v>74</v>
      </c>
      <c r="Z130" t="s">
        <v>79</v>
      </c>
      <c r="AA130" t="s">
        <v>83</v>
      </c>
      <c r="AB130" t="s">
        <v>88</v>
      </c>
      <c r="AC130" t="s">
        <v>104</v>
      </c>
      <c r="AD130" t="s">
        <v>163</v>
      </c>
      <c r="AE130" t="s">
        <v>167</v>
      </c>
      <c r="AF130" t="s">
        <v>171</v>
      </c>
    </row>
    <row r="131" spans="1:32" ht="15" customHeight="1" x14ac:dyDescent="0.25">
      <c r="A131" s="49" t="str">
        <f t="shared" ref="A131:A194" si="15">CONCATENATE("F"&amp;MID(E131,2,8))</f>
        <v>FXB113094</v>
      </c>
      <c r="B131" s="50">
        <v>27</v>
      </c>
      <c r="C131" s="50" t="s">
        <v>227</v>
      </c>
      <c r="D131" s="33" t="s">
        <v>228</v>
      </c>
      <c r="E131" s="50" t="s">
        <v>357</v>
      </c>
      <c r="F131" s="50" t="s">
        <v>241</v>
      </c>
      <c r="G131" s="50" t="s">
        <v>197</v>
      </c>
      <c r="H131" s="50" t="s">
        <v>257</v>
      </c>
      <c r="I131" s="51">
        <v>42587</v>
      </c>
      <c r="J131" s="51">
        <v>42595</v>
      </c>
      <c r="K131" s="50" t="s">
        <v>199</v>
      </c>
      <c r="L131" s="50">
        <v>2</v>
      </c>
      <c r="M131" s="50">
        <v>3.88</v>
      </c>
      <c r="N131" s="52">
        <v>2.8170273684210527</v>
      </c>
      <c r="O131" s="53">
        <v>2.7736357894736843</v>
      </c>
      <c r="P131" s="54">
        <v>5.5906631578947366</v>
      </c>
      <c r="Q131" s="45">
        <f t="shared" si="14"/>
        <v>42557</v>
      </c>
      <c r="R131" s="45">
        <f t="shared" ref="R131:R194" si="16">Q131+30</f>
        <v>42587</v>
      </c>
      <c r="S131" s="45" t="str">
        <f t="shared" ref="S131:S194" si="17">IF(OR(J131="",J131&gt;=R131),"","A REPLANIFIER")</f>
        <v/>
      </c>
      <c r="T131" s="46">
        <f t="shared" ref="T131:T194" si="18">IF(I131=0,"",J131-30)</f>
        <v>42565</v>
      </c>
      <c r="U131" s="41" t="str">
        <f t="shared" ref="U131:U194" si="19">IF(T131&lt;$T$1,"2015","2016")&amp;" - "&amp;IF(T131="","",WEEKNUM(T131,21))</f>
        <v>2016 - 28</v>
      </c>
      <c r="V131" s="47">
        <f t="shared" ref="V131:V194" si="20">WEEKNUM(Q131,21)</f>
        <v>27</v>
      </c>
      <c r="W131" t="s">
        <v>104</v>
      </c>
      <c r="X131" t="s">
        <v>167</v>
      </c>
      <c r="Y131" t="s">
        <v>173</v>
      </c>
    </row>
    <row r="132" spans="1:32" ht="15" customHeight="1" x14ac:dyDescent="0.25">
      <c r="A132" s="49" t="str">
        <f t="shared" si="15"/>
        <v>FXB113094</v>
      </c>
      <c r="B132" s="55">
        <v>27</v>
      </c>
      <c r="C132" s="55" t="s">
        <v>227</v>
      </c>
      <c r="D132" s="48"/>
      <c r="E132" s="55" t="s">
        <v>357</v>
      </c>
      <c r="F132" s="55"/>
      <c r="G132" s="55"/>
      <c r="H132" s="55"/>
      <c r="I132" s="57">
        <v>42587</v>
      </c>
      <c r="J132" s="57">
        <v>42595</v>
      </c>
      <c r="K132" s="55"/>
      <c r="L132" s="50">
        <v>5</v>
      </c>
      <c r="M132" s="50">
        <v>9.6999999999999993</v>
      </c>
      <c r="N132" s="52">
        <v>6.3368326315789476</v>
      </c>
      <c r="O132" s="53">
        <v>5.7429094736842119</v>
      </c>
      <c r="P132" s="54">
        <v>12.07974210526316</v>
      </c>
      <c r="Q132" s="45">
        <f t="shared" si="14"/>
        <v>42557</v>
      </c>
      <c r="R132" s="45">
        <f t="shared" si="16"/>
        <v>42587</v>
      </c>
      <c r="S132" s="45" t="str">
        <f t="shared" si="17"/>
        <v/>
      </c>
      <c r="T132" s="46">
        <f t="shared" si="18"/>
        <v>42565</v>
      </c>
      <c r="U132" s="41" t="str">
        <f t="shared" si="19"/>
        <v>2016 - 28</v>
      </c>
      <c r="V132" s="47">
        <f t="shared" si="20"/>
        <v>27</v>
      </c>
      <c r="W132" t="s">
        <v>104</v>
      </c>
      <c r="X132" t="s">
        <v>167</v>
      </c>
      <c r="Y132" t="s">
        <v>173</v>
      </c>
    </row>
    <row r="133" spans="1:32" ht="15" customHeight="1" x14ac:dyDescent="0.25">
      <c r="A133" s="49" t="str">
        <f t="shared" si="15"/>
        <v>FMB500400</v>
      </c>
      <c r="B133" s="55">
        <v>27</v>
      </c>
      <c r="C133" s="55" t="s">
        <v>227</v>
      </c>
      <c r="D133" s="48"/>
      <c r="E133" s="33" t="s">
        <v>156</v>
      </c>
      <c r="F133" s="33" t="s">
        <v>196</v>
      </c>
      <c r="G133" s="33" t="s">
        <v>238</v>
      </c>
      <c r="H133" s="33">
        <v>0</v>
      </c>
      <c r="I133" s="34">
        <v>42580</v>
      </c>
      <c r="J133" s="34">
        <v>42587</v>
      </c>
      <c r="K133" s="50" t="s">
        <v>199</v>
      </c>
      <c r="L133" s="33">
        <v>32</v>
      </c>
      <c r="M133" s="33" t="s">
        <v>214</v>
      </c>
      <c r="N133" s="52">
        <v>8.4463157894736831</v>
      </c>
      <c r="O133" s="53">
        <v>24.774726315789476</v>
      </c>
      <c r="P133" s="54">
        <v>33.221042105263159</v>
      </c>
      <c r="Q133" s="44">
        <f t="shared" si="14"/>
        <v>42557</v>
      </c>
      <c r="R133" s="44">
        <f t="shared" si="16"/>
        <v>42587</v>
      </c>
      <c r="S133" s="45" t="str">
        <f t="shared" si="17"/>
        <v/>
      </c>
      <c r="T133" s="46">
        <f t="shared" si="18"/>
        <v>42557</v>
      </c>
      <c r="U133" s="41" t="str">
        <f t="shared" si="19"/>
        <v>2016 - 27</v>
      </c>
      <c r="V133" s="47">
        <f t="shared" si="20"/>
        <v>27</v>
      </c>
      <c r="W133" t="s">
        <v>104</v>
      </c>
      <c r="X133" t="s">
        <v>167</v>
      </c>
      <c r="Y133" t="s">
        <v>171</v>
      </c>
    </row>
    <row r="134" spans="1:32" ht="15" customHeight="1" x14ac:dyDescent="0.25">
      <c r="A134" s="49" t="str">
        <f t="shared" si="15"/>
        <v>FMB114870</v>
      </c>
      <c r="B134" s="55">
        <v>27</v>
      </c>
      <c r="C134" s="55" t="s">
        <v>227</v>
      </c>
      <c r="D134" s="48"/>
      <c r="E134" s="33" t="s">
        <v>229</v>
      </c>
      <c r="F134" s="33" t="s">
        <v>218</v>
      </c>
      <c r="G134" s="50" t="s">
        <v>222</v>
      </c>
      <c r="H134" s="50" t="s">
        <v>223</v>
      </c>
      <c r="I134" s="34">
        <v>42587</v>
      </c>
      <c r="J134" s="34">
        <v>42586</v>
      </c>
      <c r="K134" s="50" t="s">
        <v>199</v>
      </c>
      <c r="L134" s="33">
        <v>40</v>
      </c>
      <c r="M134" s="33">
        <v>40</v>
      </c>
      <c r="N134" s="52">
        <v>12.660884210526319</v>
      </c>
      <c r="O134" s="53">
        <v>32.134563157894739</v>
      </c>
      <c r="P134" s="54">
        <v>44.795447368421058</v>
      </c>
      <c r="Q134" s="45">
        <f t="shared" si="14"/>
        <v>42557</v>
      </c>
      <c r="R134" s="45">
        <f t="shared" si="16"/>
        <v>42587</v>
      </c>
      <c r="S134" s="45" t="str">
        <f t="shared" si="17"/>
        <v>A REPLANIFIER</v>
      </c>
      <c r="T134" s="46">
        <f t="shared" si="18"/>
        <v>42556</v>
      </c>
      <c r="U134" s="41" t="str">
        <f t="shared" si="19"/>
        <v>2016 - 27</v>
      </c>
      <c r="V134" s="47">
        <f t="shared" si="20"/>
        <v>27</v>
      </c>
      <c r="W134" t="s">
        <v>104</v>
      </c>
      <c r="X134" t="s">
        <v>163</v>
      </c>
      <c r="Y134" t="s">
        <v>167</v>
      </c>
    </row>
    <row r="135" spans="1:32" ht="15" customHeight="1" x14ac:dyDescent="0.25">
      <c r="A135" s="49" t="str">
        <f t="shared" si="15"/>
        <v>FMB114895</v>
      </c>
      <c r="B135" s="55">
        <v>27</v>
      </c>
      <c r="C135" s="55" t="s">
        <v>227</v>
      </c>
      <c r="D135" s="48"/>
      <c r="E135" s="33" t="s">
        <v>260</v>
      </c>
      <c r="F135" s="50" t="s">
        <v>261</v>
      </c>
      <c r="G135" s="50" t="s">
        <v>222</v>
      </c>
      <c r="H135" s="50" t="s">
        <v>223</v>
      </c>
      <c r="I135" s="51">
        <v>42587</v>
      </c>
      <c r="J135" s="51">
        <v>42590</v>
      </c>
      <c r="K135" s="50" t="s">
        <v>199</v>
      </c>
      <c r="L135" s="50">
        <v>10</v>
      </c>
      <c r="M135" s="50">
        <v>11.6</v>
      </c>
      <c r="N135" s="52">
        <v>3.1652210526315798</v>
      </c>
      <c r="O135" s="53">
        <v>9.7514684210526319</v>
      </c>
      <c r="P135" s="54">
        <v>12.916689473684212</v>
      </c>
      <c r="Q135" s="45">
        <f t="shared" si="14"/>
        <v>42557</v>
      </c>
      <c r="R135" s="45">
        <f t="shared" si="16"/>
        <v>42587</v>
      </c>
      <c r="S135" s="45" t="str">
        <f t="shared" si="17"/>
        <v/>
      </c>
      <c r="T135" s="46">
        <f t="shared" si="18"/>
        <v>42560</v>
      </c>
      <c r="U135" s="41" t="str">
        <f t="shared" si="19"/>
        <v>2016 - 27</v>
      </c>
      <c r="V135" s="47">
        <f t="shared" si="20"/>
        <v>27</v>
      </c>
      <c r="W135" t="s">
        <v>104</v>
      </c>
      <c r="X135" t="s">
        <v>163</v>
      </c>
      <c r="Y135" t="s">
        <v>167</v>
      </c>
    </row>
    <row r="136" spans="1:32" ht="15" customHeight="1" x14ac:dyDescent="0.25">
      <c r="A136" s="49" t="str">
        <f t="shared" si="15"/>
        <v>FMB114989</v>
      </c>
      <c r="B136" s="50">
        <v>28</v>
      </c>
      <c r="C136" s="50" t="s">
        <v>227</v>
      </c>
      <c r="D136" s="33" t="s">
        <v>228</v>
      </c>
      <c r="E136" s="33" t="s">
        <v>276</v>
      </c>
      <c r="F136" s="33" t="s">
        <v>218</v>
      </c>
      <c r="G136" s="50" t="s">
        <v>197</v>
      </c>
      <c r="H136" s="33" t="s">
        <v>219</v>
      </c>
      <c r="I136" s="34">
        <v>42615</v>
      </c>
      <c r="J136" s="34">
        <v>42621</v>
      </c>
      <c r="K136" s="33" t="s">
        <v>199</v>
      </c>
      <c r="L136" s="33">
        <v>20</v>
      </c>
      <c r="M136" s="33">
        <v>20.2</v>
      </c>
      <c r="N136" s="52">
        <v>4.0963221052631571</v>
      </c>
      <c r="O136" s="53">
        <v>19.785356842105266</v>
      </c>
      <c r="P136" s="54">
        <v>23.881678947368421</v>
      </c>
      <c r="Q136" s="45">
        <f t="shared" si="14"/>
        <v>42564</v>
      </c>
      <c r="R136" s="45">
        <f t="shared" si="16"/>
        <v>42594</v>
      </c>
      <c r="S136" s="45" t="str">
        <f t="shared" si="17"/>
        <v/>
      </c>
      <c r="T136" s="46">
        <f t="shared" si="18"/>
        <v>42591</v>
      </c>
      <c r="U136" s="41" t="str">
        <f t="shared" si="19"/>
        <v>2016 - 32</v>
      </c>
      <c r="V136" s="47">
        <f t="shared" si="20"/>
        <v>28</v>
      </c>
      <c r="W136" t="s">
        <v>32</v>
      </c>
      <c r="X136" t="s">
        <v>104</v>
      </c>
      <c r="Y136" t="s">
        <v>163</v>
      </c>
      <c r="Z136" t="s">
        <v>167</v>
      </c>
      <c r="AA136" t="s">
        <v>171</v>
      </c>
      <c r="AB136" t="s">
        <v>173</v>
      </c>
    </row>
    <row r="137" spans="1:32" ht="15" customHeight="1" x14ac:dyDescent="0.25">
      <c r="A137" s="49" t="str">
        <f t="shared" si="15"/>
        <v>FMB119487</v>
      </c>
      <c r="B137" s="55">
        <v>28</v>
      </c>
      <c r="C137" s="55" t="s">
        <v>227</v>
      </c>
      <c r="D137" s="48"/>
      <c r="E137" s="33" t="s">
        <v>280</v>
      </c>
      <c r="F137" s="50" t="s">
        <v>218</v>
      </c>
      <c r="G137" s="50" t="s">
        <v>197</v>
      </c>
      <c r="H137" s="33" t="s">
        <v>281</v>
      </c>
      <c r="I137" s="51">
        <v>42615</v>
      </c>
      <c r="J137" s="51">
        <v>42621</v>
      </c>
      <c r="K137" s="50" t="s">
        <v>199</v>
      </c>
      <c r="L137" s="50">
        <v>20</v>
      </c>
      <c r="M137" s="33">
        <v>43</v>
      </c>
      <c r="N137" s="52">
        <v>29.707589473684216</v>
      </c>
      <c r="O137" s="53">
        <v>21.56432105263158</v>
      </c>
      <c r="P137" s="54">
        <v>51.271910526315793</v>
      </c>
      <c r="Q137" s="45">
        <f t="shared" si="14"/>
        <v>42564</v>
      </c>
      <c r="R137" s="45">
        <f t="shared" si="16"/>
        <v>42594</v>
      </c>
      <c r="S137" s="45" t="str">
        <f t="shared" si="17"/>
        <v/>
      </c>
      <c r="T137" s="46">
        <f t="shared" si="18"/>
        <v>42591</v>
      </c>
      <c r="U137" s="41" t="str">
        <f t="shared" si="19"/>
        <v>2016 - 32</v>
      </c>
      <c r="V137" s="47">
        <f t="shared" si="20"/>
        <v>28</v>
      </c>
      <c r="W137" t="s">
        <v>71</v>
      </c>
      <c r="X137" t="s">
        <v>81</v>
      </c>
      <c r="Y137" t="s">
        <v>100</v>
      </c>
      <c r="Z137" t="s">
        <v>104</v>
      </c>
      <c r="AA137" t="s">
        <v>163</v>
      </c>
      <c r="AB137" t="s">
        <v>167</v>
      </c>
    </row>
    <row r="138" spans="1:32" ht="15" customHeight="1" x14ac:dyDescent="0.25">
      <c r="A138" s="49" t="str">
        <f t="shared" si="15"/>
        <v>FXB111703</v>
      </c>
      <c r="B138" s="50">
        <v>29</v>
      </c>
      <c r="C138" s="50" t="s">
        <v>227</v>
      </c>
      <c r="D138" s="33" t="s">
        <v>228</v>
      </c>
      <c r="E138" s="33" t="s">
        <v>217</v>
      </c>
      <c r="F138" s="33" t="s">
        <v>218</v>
      </c>
      <c r="G138" s="50" t="s">
        <v>197</v>
      </c>
      <c r="H138" s="33" t="s">
        <v>219</v>
      </c>
      <c r="I138" s="34">
        <v>42615</v>
      </c>
      <c r="J138" s="34">
        <v>42621</v>
      </c>
      <c r="K138" s="50" t="s">
        <v>199</v>
      </c>
      <c r="L138" s="33">
        <v>80</v>
      </c>
      <c r="M138" s="33">
        <v>64.800000000000011</v>
      </c>
      <c r="N138" s="52">
        <v>5.3827747368421051</v>
      </c>
      <c r="O138" s="53">
        <v>68.279556842105293</v>
      </c>
      <c r="P138" s="54">
        <v>73.662331578947402</v>
      </c>
      <c r="Q138" s="45">
        <f t="shared" si="14"/>
        <v>42571</v>
      </c>
      <c r="R138" s="45">
        <f t="shared" si="16"/>
        <v>42601</v>
      </c>
      <c r="S138" s="45" t="str">
        <f t="shared" si="17"/>
        <v/>
      </c>
      <c r="T138" s="46">
        <f t="shared" si="18"/>
        <v>42591</v>
      </c>
      <c r="U138" s="41" t="str">
        <f t="shared" si="19"/>
        <v>2016 - 32</v>
      </c>
      <c r="V138" s="47">
        <f t="shared" si="20"/>
        <v>29</v>
      </c>
      <c r="W138" t="s">
        <v>63</v>
      </c>
      <c r="X138" t="s">
        <v>88</v>
      </c>
      <c r="Y138" t="s">
        <v>104</v>
      </c>
      <c r="Z138" t="s">
        <v>163</v>
      </c>
      <c r="AA138" t="s">
        <v>173</v>
      </c>
    </row>
    <row r="139" spans="1:32" ht="15" customHeight="1" x14ac:dyDescent="0.25">
      <c r="A139" s="49" t="str">
        <f t="shared" si="15"/>
        <v>FXB113137</v>
      </c>
      <c r="B139" s="50">
        <v>31</v>
      </c>
      <c r="C139" s="50" t="s">
        <v>227</v>
      </c>
      <c r="D139" s="33" t="s">
        <v>228</v>
      </c>
      <c r="E139" s="50" t="s">
        <v>358</v>
      </c>
      <c r="F139" s="50" t="s">
        <v>359</v>
      </c>
      <c r="G139" s="50" t="s">
        <v>197</v>
      </c>
      <c r="H139" s="50" t="s">
        <v>226</v>
      </c>
      <c r="I139" s="51">
        <v>42615</v>
      </c>
      <c r="J139" s="51">
        <v>42616</v>
      </c>
      <c r="K139" s="50" t="s">
        <v>199</v>
      </c>
      <c r="L139" s="50">
        <v>50</v>
      </c>
      <c r="M139" s="50">
        <v>56.500000000000007</v>
      </c>
      <c r="N139" s="52">
        <v>16.374221052631579</v>
      </c>
      <c r="O139" s="53">
        <v>46.710542105263158</v>
      </c>
      <c r="P139" s="54">
        <v>63.084763157894741</v>
      </c>
      <c r="Q139" s="45">
        <f t="shared" si="14"/>
        <v>42585</v>
      </c>
      <c r="R139" s="45">
        <f t="shared" si="16"/>
        <v>42615</v>
      </c>
      <c r="S139" s="45" t="str">
        <f t="shared" si="17"/>
        <v/>
      </c>
      <c r="T139" s="46">
        <f t="shared" si="18"/>
        <v>42586</v>
      </c>
      <c r="U139" s="41" t="str">
        <f t="shared" si="19"/>
        <v>2016 - 31</v>
      </c>
      <c r="V139" s="47">
        <f t="shared" si="20"/>
        <v>31</v>
      </c>
      <c r="W139" t="s">
        <v>104</v>
      </c>
    </row>
    <row r="140" spans="1:32" ht="15" customHeight="1" x14ac:dyDescent="0.25">
      <c r="A140" s="49" t="str">
        <f t="shared" si="15"/>
        <v>FMB114870</v>
      </c>
      <c r="B140" s="55">
        <v>31</v>
      </c>
      <c r="C140" s="55" t="s">
        <v>227</v>
      </c>
      <c r="D140" s="48"/>
      <c r="E140" s="33" t="s">
        <v>229</v>
      </c>
      <c r="F140" s="33" t="s">
        <v>218</v>
      </c>
      <c r="G140" s="50" t="s">
        <v>222</v>
      </c>
      <c r="H140" s="50" t="s">
        <v>223</v>
      </c>
      <c r="I140" s="34">
        <v>42615</v>
      </c>
      <c r="J140" s="34">
        <v>42621</v>
      </c>
      <c r="K140" s="50" t="s">
        <v>199</v>
      </c>
      <c r="L140" s="33">
        <v>60</v>
      </c>
      <c r="M140" s="33">
        <v>60</v>
      </c>
      <c r="N140" s="52">
        <v>18.991236842105266</v>
      </c>
      <c r="O140" s="53">
        <v>48.201800000000006</v>
      </c>
      <c r="P140" s="54">
        <v>67.193036842105272</v>
      </c>
      <c r="Q140" s="45">
        <f t="shared" si="14"/>
        <v>42585</v>
      </c>
      <c r="R140" s="45">
        <f t="shared" si="16"/>
        <v>42615</v>
      </c>
      <c r="S140" s="45" t="str">
        <f t="shared" si="17"/>
        <v/>
      </c>
      <c r="T140" s="46">
        <f t="shared" si="18"/>
        <v>42591</v>
      </c>
      <c r="U140" s="41" t="str">
        <f t="shared" si="19"/>
        <v>2016 - 32</v>
      </c>
      <c r="V140" s="47">
        <f t="shared" si="20"/>
        <v>31</v>
      </c>
      <c r="W140" t="s">
        <v>104</v>
      </c>
      <c r="X140" t="s">
        <v>163</v>
      </c>
      <c r="Y140" t="s">
        <v>167</v>
      </c>
    </row>
    <row r="141" spans="1:32" ht="15" customHeight="1" x14ac:dyDescent="0.25">
      <c r="A141" s="49" t="str">
        <f t="shared" si="15"/>
        <v>FMB114989</v>
      </c>
      <c r="B141" s="50">
        <v>33</v>
      </c>
      <c r="C141" s="50" t="s">
        <v>227</v>
      </c>
      <c r="D141" s="33" t="s">
        <v>228</v>
      </c>
      <c r="E141" s="33" t="s">
        <v>276</v>
      </c>
      <c r="F141" s="33" t="s">
        <v>218</v>
      </c>
      <c r="G141" s="33" t="s">
        <v>197</v>
      </c>
      <c r="H141" s="33" t="s">
        <v>219</v>
      </c>
      <c r="I141" s="34">
        <v>42650</v>
      </c>
      <c r="J141" s="34">
        <v>42653</v>
      </c>
      <c r="K141" s="50" t="s">
        <v>199</v>
      </c>
      <c r="L141" s="33">
        <v>40</v>
      </c>
      <c r="M141" s="33">
        <v>40.4</v>
      </c>
      <c r="N141" s="52">
        <v>7.7220642105263142</v>
      </c>
      <c r="O141" s="53">
        <v>38.776504210526319</v>
      </c>
      <c r="P141" s="54">
        <v>46.498568421052632</v>
      </c>
      <c r="Q141" s="45">
        <f t="shared" si="14"/>
        <v>42599</v>
      </c>
      <c r="R141" s="45">
        <f t="shared" si="16"/>
        <v>42629</v>
      </c>
      <c r="S141" s="45" t="str">
        <f t="shared" si="17"/>
        <v/>
      </c>
      <c r="T141" s="46">
        <f t="shared" si="18"/>
        <v>42623</v>
      </c>
      <c r="U141" s="41" t="str">
        <f t="shared" si="19"/>
        <v>2016 - 36</v>
      </c>
      <c r="V141" s="47">
        <f t="shared" si="20"/>
        <v>33</v>
      </c>
      <c r="W141" t="s">
        <v>32</v>
      </c>
      <c r="X141" t="s">
        <v>104</v>
      </c>
      <c r="Y141" t="s">
        <v>163</v>
      </c>
      <c r="Z141" t="s">
        <v>167</v>
      </c>
      <c r="AA141" t="s">
        <v>171</v>
      </c>
      <c r="AB141" t="s">
        <v>173</v>
      </c>
    </row>
    <row r="142" spans="1:32" ht="15" customHeight="1" x14ac:dyDescent="0.25">
      <c r="A142" s="49" t="str">
        <f t="shared" si="15"/>
        <v>FMB124976</v>
      </c>
      <c r="B142" s="55">
        <v>33</v>
      </c>
      <c r="C142" s="55" t="s">
        <v>227</v>
      </c>
      <c r="D142" s="48"/>
      <c r="E142" s="33" t="s">
        <v>302</v>
      </c>
      <c r="F142" s="50" t="s">
        <v>218</v>
      </c>
      <c r="G142" s="50" t="s">
        <v>197</v>
      </c>
      <c r="H142" s="33" t="s">
        <v>303</v>
      </c>
      <c r="I142" s="51">
        <v>42650</v>
      </c>
      <c r="J142" s="51">
        <v>42653</v>
      </c>
      <c r="K142" s="50" t="s">
        <v>199</v>
      </c>
      <c r="L142" s="33">
        <v>20</v>
      </c>
      <c r="M142" s="33" t="s">
        <v>214</v>
      </c>
      <c r="N142" s="52">
        <v>18.932721052631582</v>
      </c>
      <c r="O142" s="53">
        <v>22.076021052631582</v>
      </c>
      <c r="P142" s="54">
        <v>41.008742105263167</v>
      </c>
      <c r="Q142" s="45">
        <f t="shared" si="14"/>
        <v>42599</v>
      </c>
      <c r="R142" s="45">
        <f t="shared" si="16"/>
        <v>42629</v>
      </c>
      <c r="S142" s="45" t="str">
        <f t="shared" si="17"/>
        <v/>
      </c>
      <c r="T142" s="46">
        <f t="shared" si="18"/>
        <v>42623</v>
      </c>
      <c r="U142" s="41" t="str">
        <f t="shared" si="19"/>
        <v>2016 - 36</v>
      </c>
      <c r="V142" s="47">
        <f t="shared" si="20"/>
        <v>33</v>
      </c>
      <c r="W142" t="s">
        <v>23</v>
      </c>
      <c r="X142" t="s">
        <v>100</v>
      </c>
      <c r="Y142" t="s">
        <v>104</v>
      </c>
      <c r="Z142" t="s">
        <v>163</v>
      </c>
      <c r="AA142" t="s">
        <v>167</v>
      </c>
      <c r="AB142" t="s">
        <v>171</v>
      </c>
    </row>
    <row r="143" spans="1:32" ht="15" customHeight="1" x14ac:dyDescent="0.25">
      <c r="A143" s="49" t="str">
        <f t="shared" si="15"/>
        <v>FXB111703</v>
      </c>
      <c r="B143" s="50">
        <v>34</v>
      </c>
      <c r="C143" s="50" t="s">
        <v>227</v>
      </c>
      <c r="D143" s="33" t="s">
        <v>228</v>
      </c>
      <c r="E143" s="33" t="s">
        <v>217</v>
      </c>
      <c r="F143" s="33" t="s">
        <v>218</v>
      </c>
      <c r="G143" s="50" t="s">
        <v>197</v>
      </c>
      <c r="H143" s="33" t="s">
        <v>219</v>
      </c>
      <c r="I143" s="34">
        <v>42650</v>
      </c>
      <c r="J143" s="51">
        <v>42653</v>
      </c>
      <c r="K143" s="50" t="s">
        <v>199</v>
      </c>
      <c r="L143" s="33">
        <v>80</v>
      </c>
      <c r="M143" s="33">
        <v>64.800000000000011</v>
      </c>
      <c r="N143" s="52">
        <v>5.3827747368421051</v>
      </c>
      <c r="O143" s="53">
        <v>68.279556842105293</v>
      </c>
      <c r="P143" s="54">
        <v>73.662331578947402</v>
      </c>
      <c r="Q143" s="45">
        <f t="shared" si="14"/>
        <v>42606</v>
      </c>
      <c r="R143" s="45">
        <f t="shared" si="16"/>
        <v>42636</v>
      </c>
      <c r="S143" s="45" t="str">
        <f t="shared" si="17"/>
        <v/>
      </c>
      <c r="T143" s="46">
        <f t="shared" si="18"/>
        <v>42623</v>
      </c>
      <c r="U143" s="41" t="str">
        <f t="shared" si="19"/>
        <v>2016 - 36</v>
      </c>
      <c r="V143" s="47">
        <f t="shared" si="20"/>
        <v>34</v>
      </c>
      <c r="W143" t="s">
        <v>63</v>
      </c>
      <c r="X143" t="s">
        <v>88</v>
      </c>
      <c r="Y143" t="s">
        <v>104</v>
      </c>
      <c r="Z143" t="s">
        <v>163</v>
      </c>
      <c r="AA143" t="s">
        <v>173</v>
      </c>
    </row>
    <row r="144" spans="1:32" ht="15" customHeight="1" x14ac:dyDescent="0.25">
      <c r="A144" s="49" t="str">
        <f t="shared" si="15"/>
        <v>FMB114870</v>
      </c>
      <c r="B144" s="50">
        <v>36</v>
      </c>
      <c r="C144" s="50" t="s">
        <v>227</v>
      </c>
      <c r="D144" s="33" t="s">
        <v>228</v>
      </c>
      <c r="E144" s="33" t="s">
        <v>229</v>
      </c>
      <c r="F144" s="33" t="s">
        <v>218</v>
      </c>
      <c r="G144" s="50" t="s">
        <v>222</v>
      </c>
      <c r="H144" s="50" t="s">
        <v>223</v>
      </c>
      <c r="I144" s="34">
        <v>42650</v>
      </c>
      <c r="J144" s="34">
        <v>42653</v>
      </c>
      <c r="K144" s="50" t="s">
        <v>199</v>
      </c>
      <c r="L144" s="33">
        <v>30</v>
      </c>
      <c r="M144" s="33">
        <v>30</v>
      </c>
      <c r="N144" s="52">
        <v>9.4956631578947377</v>
      </c>
      <c r="O144" s="53">
        <v>24.100900000000003</v>
      </c>
      <c r="P144" s="54">
        <v>33.596563157894742</v>
      </c>
      <c r="Q144" s="45">
        <f t="shared" si="14"/>
        <v>42620</v>
      </c>
      <c r="R144" s="45">
        <f t="shared" si="16"/>
        <v>42650</v>
      </c>
      <c r="S144" s="45" t="str">
        <f t="shared" si="17"/>
        <v/>
      </c>
      <c r="T144" s="46">
        <f t="shared" si="18"/>
        <v>42623</v>
      </c>
      <c r="U144" s="41" t="str">
        <f t="shared" si="19"/>
        <v>2016 - 36</v>
      </c>
      <c r="V144" s="47">
        <f t="shared" si="20"/>
        <v>36</v>
      </c>
      <c r="W144" t="s">
        <v>104</v>
      </c>
      <c r="X144" t="s">
        <v>163</v>
      </c>
      <c r="Y144" t="s">
        <v>167</v>
      </c>
    </row>
    <row r="145" spans="1:32" ht="15" customHeight="1" x14ac:dyDescent="0.25">
      <c r="A145" s="49" t="str">
        <f t="shared" si="15"/>
        <v>FMB114989</v>
      </c>
      <c r="B145" s="50">
        <v>37</v>
      </c>
      <c r="C145" s="50" t="s">
        <v>227</v>
      </c>
      <c r="D145" s="33" t="s">
        <v>228</v>
      </c>
      <c r="E145" s="33" t="s">
        <v>276</v>
      </c>
      <c r="F145" s="33" t="s">
        <v>218</v>
      </c>
      <c r="G145" s="33" t="s">
        <v>197</v>
      </c>
      <c r="H145" s="33" t="s">
        <v>219</v>
      </c>
      <c r="I145" s="34">
        <v>42678</v>
      </c>
      <c r="J145" s="34">
        <v>42684</v>
      </c>
      <c r="K145" s="50" t="s">
        <v>199</v>
      </c>
      <c r="L145" s="33">
        <v>40</v>
      </c>
      <c r="M145" s="33">
        <v>40.4</v>
      </c>
      <c r="N145" s="52">
        <v>7.7220642105263142</v>
      </c>
      <c r="O145" s="53">
        <v>38.776504210526319</v>
      </c>
      <c r="P145" s="54">
        <v>46.498568421052632</v>
      </c>
      <c r="Q145" s="45">
        <f t="shared" si="14"/>
        <v>42627</v>
      </c>
      <c r="R145" s="45">
        <f t="shared" si="16"/>
        <v>42657</v>
      </c>
      <c r="S145" s="45" t="str">
        <f t="shared" si="17"/>
        <v/>
      </c>
      <c r="T145" s="46">
        <f t="shared" si="18"/>
        <v>42654</v>
      </c>
      <c r="U145" s="41" t="str">
        <f t="shared" si="19"/>
        <v>2016 - 41</v>
      </c>
      <c r="V145" s="47">
        <f t="shared" si="20"/>
        <v>37</v>
      </c>
      <c r="W145" t="s">
        <v>32</v>
      </c>
      <c r="X145" t="s">
        <v>104</v>
      </c>
      <c r="Y145" t="s">
        <v>163</v>
      </c>
      <c r="Z145" t="s">
        <v>167</v>
      </c>
      <c r="AA145" t="s">
        <v>171</v>
      </c>
      <c r="AB145" t="s">
        <v>173</v>
      </c>
    </row>
    <row r="146" spans="1:32" ht="15" customHeight="1" x14ac:dyDescent="0.25">
      <c r="A146" s="49" t="str">
        <f t="shared" si="15"/>
        <v>FMB119487</v>
      </c>
      <c r="B146" s="55">
        <v>37</v>
      </c>
      <c r="C146" s="55" t="s">
        <v>227</v>
      </c>
      <c r="D146" s="48"/>
      <c r="E146" s="33" t="s">
        <v>280</v>
      </c>
      <c r="F146" s="33" t="s">
        <v>218</v>
      </c>
      <c r="G146" s="50" t="s">
        <v>197</v>
      </c>
      <c r="H146" s="33" t="s">
        <v>281</v>
      </c>
      <c r="I146" s="34">
        <v>42678</v>
      </c>
      <c r="J146" s="34">
        <v>42684</v>
      </c>
      <c r="K146" s="50" t="s">
        <v>199</v>
      </c>
      <c r="L146" s="33">
        <v>20</v>
      </c>
      <c r="M146" s="33">
        <v>43</v>
      </c>
      <c r="N146" s="52">
        <v>29.707589473684216</v>
      </c>
      <c r="O146" s="53">
        <v>21.56432105263158</v>
      </c>
      <c r="P146" s="54">
        <v>51.271910526315793</v>
      </c>
      <c r="Q146" s="45">
        <f t="shared" si="14"/>
        <v>42627</v>
      </c>
      <c r="R146" s="45">
        <f t="shared" si="16"/>
        <v>42657</v>
      </c>
      <c r="S146" s="45" t="str">
        <f t="shared" si="17"/>
        <v/>
      </c>
      <c r="T146" s="46">
        <f t="shared" si="18"/>
        <v>42654</v>
      </c>
      <c r="U146" s="41" t="str">
        <f t="shared" si="19"/>
        <v>2016 - 41</v>
      </c>
      <c r="V146" s="47">
        <f t="shared" si="20"/>
        <v>37</v>
      </c>
      <c r="W146" t="s">
        <v>71</v>
      </c>
      <c r="X146" t="s">
        <v>81</v>
      </c>
      <c r="Y146" t="s">
        <v>100</v>
      </c>
      <c r="Z146" t="s">
        <v>104</v>
      </c>
      <c r="AA146" t="s">
        <v>163</v>
      </c>
      <c r="AB146" t="s">
        <v>167</v>
      </c>
    </row>
    <row r="147" spans="1:32" ht="15" customHeight="1" x14ac:dyDescent="0.25">
      <c r="A147" s="49" t="str">
        <f t="shared" si="15"/>
        <v>FXB124995</v>
      </c>
      <c r="B147" s="55">
        <v>37</v>
      </c>
      <c r="C147" s="55" t="s">
        <v>227</v>
      </c>
      <c r="D147" s="48"/>
      <c r="E147" s="33" t="s">
        <v>353</v>
      </c>
      <c r="F147" s="33" t="s">
        <v>354</v>
      </c>
      <c r="G147" s="33" t="s">
        <v>355</v>
      </c>
      <c r="H147" s="33" t="s">
        <v>203</v>
      </c>
      <c r="I147" s="34">
        <v>42650</v>
      </c>
      <c r="J147" s="34">
        <v>42651</v>
      </c>
      <c r="K147" s="50" t="s">
        <v>199</v>
      </c>
      <c r="L147" s="33">
        <v>5</v>
      </c>
      <c r="M147" s="33" t="s">
        <v>214</v>
      </c>
      <c r="N147" s="52">
        <v>1.4949263157894737</v>
      </c>
      <c r="O147" s="53">
        <v>4.0058263157894736</v>
      </c>
      <c r="P147" s="54">
        <v>5.5007526315789477</v>
      </c>
      <c r="Q147" s="45">
        <f t="shared" si="14"/>
        <v>42627</v>
      </c>
      <c r="R147" s="45">
        <f t="shared" si="16"/>
        <v>42657</v>
      </c>
      <c r="S147" s="45" t="str">
        <f t="shared" si="17"/>
        <v>A REPLANIFIER</v>
      </c>
      <c r="T147" s="46">
        <f t="shared" si="18"/>
        <v>42621</v>
      </c>
      <c r="U147" s="41" t="str">
        <f t="shared" si="19"/>
        <v>2016 - 36</v>
      </c>
      <c r="V147" s="47">
        <f t="shared" si="20"/>
        <v>37</v>
      </c>
      <c r="W147" t="s">
        <v>32</v>
      </c>
      <c r="X147" t="s">
        <v>104</v>
      </c>
    </row>
    <row r="148" spans="1:32" ht="15" customHeight="1" x14ac:dyDescent="0.25">
      <c r="A148" s="49" t="str">
        <f t="shared" si="15"/>
        <v>FXB111703</v>
      </c>
      <c r="B148" s="50">
        <v>38</v>
      </c>
      <c r="C148" s="50" t="s">
        <v>227</v>
      </c>
      <c r="D148" s="33" t="s">
        <v>228</v>
      </c>
      <c r="E148" s="33" t="s">
        <v>217</v>
      </c>
      <c r="F148" s="33" t="s">
        <v>218</v>
      </c>
      <c r="G148" s="33" t="s">
        <v>197</v>
      </c>
      <c r="H148" s="33" t="s">
        <v>219</v>
      </c>
      <c r="I148" s="34">
        <v>42678</v>
      </c>
      <c r="J148" s="34">
        <v>42684</v>
      </c>
      <c r="K148" s="50" t="s">
        <v>199</v>
      </c>
      <c r="L148" s="33">
        <v>80</v>
      </c>
      <c r="M148" s="33">
        <v>64.800000000000011</v>
      </c>
      <c r="N148" s="52">
        <v>5.3827747368421051</v>
      </c>
      <c r="O148" s="53">
        <v>68.279556842105293</v>
      </c>
      <c r="P148" s="54">
        <v>73.662331578947402</v>
      </c>
      <c r="Q148" s="45">
        <f t="shared" si="14"/>
        <v>42634</v>
      </c>
      <c r="R148" s="45">
        <f t="shared" si="16"/>
        <v>42664</v>
      </c>
      <c r="S148" s="45" t="str">
        <f t="shared" si="17"/>
        <v/>
      </c>
      <c r="T148" s="46">
        <f t="shared" si="18"/>
        <v>42654</v>
      </c>
      <c r="U148" s="41" t="str">
        <f t="shared" si="19"/>
        <v>2016 - 41</v>
      </c>
      <c r="V148" s="47">
        <f t="shared" si="20"/>
        <v>38</v>
      </c>
      <c r="W148" t="s">
        <v>63</v>
      </c>
      <c r="X148" t="s">
        <v>88</v>
      </c>
      <c r="Y148" t="s">
        <v>104</v>
      </c>
      <c r="Z148" t="s">
        <v>163</v>
      </c>
      <c r="AA148" t="s">
        <v>173</v>
      </c>
    </row>
    <row r="149" spans="1:32" ht="15" customHeight="1" x14ac:dyDescent="0.25">
      <c r="A149" s="49" t="str">
        <f t="shared" si="15"/>
        <v>FMB500400</v>
      </c>
      <c r="B149" s="50">
        <v>40</v>
      </c>
      <c r="C149" s="50" t="s">
        <v>227</v>
      </c>
      <c r="D149" s="33" t="s">
        <v>228</v>
      </c>
      <c r="E149" s="33" t="s">
        <v>156</v>
      </c>
      <c r="F149" s="33" t="s">
        <v>196</v>
      </c>
      <c r="G149" s="33" t="s">
        <v>238</v>
      </c>
      <c r="H149" s="33">
        <v>0</v>
      </c>
      <c r="I149" s="34">
        <v>42671</v>
      </c>
      <c r="J149" s="34">
        <v>42678</v>
      </c>
      <c r="K149" s="50" t="s">
        <v>199</v>
      </c>
      <c r="L149" s="33">
        <v>36</v>
      </c>
      <c r="M149" s="33" t="s">
        <v>214</v>
      </c>
      <c r="N149" s="52">
        <v>9.5021052631578957</v>
      </c>
      <c r="O149" s="53">
        <v>27.87158947368421</v>
      </c>
      <c r="P149" s="54">
        <v>37.373694736842104</v>
      </c>
      <c r="Q149" s="45">
        <f t="shared" si="14"/>
        <v>42648</v>
      </c>
      <c r="R149" s="45">
        <f t="shared" si="16"/>
        <v>42678</v>
      </c>
      <c r="S149" s="45" t="str">
        <f t="shared" si="17"/>
        <v/>
      </c>
      <c r="T149" s="46">
        <f t="shared" si="18"/>
        <v>42648</v>
      </c>
      <c r="U149" s="41" t="str">
        <f t="shared" si="19"/>
        <v>2016 - 40</v>
      </c>
      <c r="V149" s="47">
        <f t="shared" si="20"/>
        <v>40</v>
      </c>
      <c r="W149" t="s">
        <v>104</v>
      </c>
      <c r="X149" t="s">
        <v>167</v>
      </c>
      <c r="Y149" t="s">
        <v>171</v>
      </c>
    </row>
    <row r="150" spans="1:32" ht="15" customHeight="1" x14ac:dyDescent="0.25">
      <c r="A150" s="49" t="str">
        <f t="shared" si="15"/>
        <v>FMB114870</v>
      </c>
      <c r="B150" s="55">
        <v>40</v>
      </c>
      <c r="C150" s="55" t="s">
        <v>227</v>
      </c>
      <c r="D150" s="48"/>
      <c r="E150" s="33" t="s">
        <v>229</v>
      </c>
      <c r="F150" s="33" t="s">
        <v>218</v>
      </c>
      <c r="G150" s="50" t="s">
        <v>222</v>
      </c>
      <c r="H150" s="50" t="s">
        <v>223</v>
      </c>
      <c r="I150" s="34">
        <v>42678</v>
      </c>
      <c r="J150" s="34">
        <v>42684</v>
      </c>
      <c r="K150" s="50" t="s">
        <v>199</v>
      </c>
      <c r="L150" s="33">
        <v>20</v>
      </c>
      <c r="M150" s="33">
        <v>20</v>
      </c>
      <c r="N150" s="52">
        <v>6.3304421052631596</v>
      </c>
      <c r="O150" s="53">
        <v>16.067236842105263</v>
      </c>
      <c r="P150" s="54">
        <v>22.397678947368423</v>
      </c>
      <c r="Q150" s="45">
        <f t="shared" si="14"/>
        <v>42648</v>
      </c>
      <c r="R150" s="45">
        <f t="shared" si="16"/>
        <v>42678</v>
      </c>
      <c r="S150" s="45" t="str">
        <f t="shared" si="17"/>
        <v/>
      </c>
      <c r="T150" s="46">
        <f t="shared" si="18"/>
        <v>42654</v>
      </c>
      <c r="U150" s="41" t="str">
        <f t="shared" si="19"/>
        <v>2016 - 41</v>
      </c>
      <c r="V150" s="47">
        <f t="shared" si="20"/>
        <v>40</v>
      </c>
      <c r="W150" t="s">
        <v>104</v>
      </c>
      <c r="X150" t="s">
        <v>163</v>
      </c>
      <c r="Y150" t="s">
        <v>167</v>
      </c>
    </row>
    <row r="151" spans="1:32" ht="15" customHeight="1" x14ac:dyDescent="0.25">
      <c r="A151" s="49" t="str">
        <f t="shared" si="15"/>
        <v>FMB114989</v>
      </c>
      <c r="B151" s="50">
        <v>41</v>
      </c>
      <c r="C151" s="50" t="s">
        <v>227</v>
      </c>
      <c r="D151" s="33" t="s">
        <v>228</v>
      </c>
      <c r="E151" s="50" t="s">
        <v>276</v>
      </c>
      <c r="F151" s="50" t="s">
        <v>218</v>
      </c>
      <c r="G151" s="50" t="s">
        <v>197</v>
      </c>
      <c r="H151" s="50" t="s">
        <v>219</v>
      </c>
      <c r="I151" s="51">
        <v>42706</v>
      </c>
      <c r="J151" s="51">
        <v>42707</v>
      </c>
      <c r="K151" s="50" t="s">
        <v>199</v>
      </c>
      <c r="L151" s="50">
        <v>20</v>
      </c>
      <c r="M151" s="50">
        <v>20.2</v>
      </c>
      <c r="N151" s="52">
        <v>4.0963221052631571</v>
      </c>
      <c r="O151" s="53">
        <v>19.785356842105266</v>
      </c>
      <c r="P151" s="54">
        <v>23.881678947368421</v>
      </c>
      <c r="Q151" s="45">
        <f t="shared" si="14"/>
        <v>42655</v>
      </c>
      <c r="R151" s="45">
        <f t="shared" si="16"/>
        <v>42685</v>
      </c>
      <c r="S151" s="45" t="str">
        <f t="shared" si="17"/>
        <v/>
      </c>
      <c r="T151" s="46">
        <f t="shared" si="18"/>
        <v>42677</v>
      </c>
      <c r="U151" s="41" t="str">
        <f t="shared" si="19"/>
        <v>2016 - 44</v>
      </c>
      <c r="V151" s="47">
        <f t="shared" si="20"/>
        <v>41</v>
      </c>
      <c r="W151" t="s">
        <v>32</v>
      </c>
      <c r="X151" t="s">
        <v>104</v>
      </c>
      <c r="Y151" t="s">
        <v>163</v>
      </c>
      <c r="Z151" t="s">
        <v>167</v>
      </c>
      <c r="AA151" t="s">
        <v>171</v>
      </c>
      <c r="AB151" t="s">
        <v>173</v>
      </c>
    </row>
    <row r="152" spans="1:32" ht="15" customHeight="1" x14ac:dyDescent="0.25">
      <c r="A152" s="49" t="str">
        <f t="shared" si="15"/>
        <v>FMB124976</v>
      </c>
      <c r="B152" s="55">
        <v>41</v>
      </c>
      <c r="C152" s="55" t="s">
        <v>227</v>
      </c>
      <c r="D152" s="48"/>
      <c r="E152" s="50" t="s">
        <v>302</v>
      </c>
      <c r="F152" s="50" t="s">
        <v>218</v>
      </c>
      <c r="G152" s="50" t="s">
        <v>197</v>
      </c>
      <c r="H152" s="50" t="s">
        <v>303</v>
      </c>
      <c r="I152" s="51">
        <v>42706</v>
      </c>
      <c r="J152" s="51">
        <v>42707</v>
      </c>
      <c r="K152" s="50" t="s">
        <v>199</v>
      </c>
      <c r="L152" s="50">
        <v>20</v>
      </c>
      <c r="M152" s="50" t="s">
        <v>214</v>
      </c>
      <c r="N152" s="52">
        <v>18.932721052631582</v>
      </c>
      <c r="O152" s="53">
        <v>22.076021052631582</v>
      </c>
      <c r="P152" s="54">
        <v>41.008742105263167</v>
      </c>
      <c r="Q152" s="45">
        <f t="shared" si="14"/>
        <v>42655</v>
      </c>
      <c r="R152" s="45">
        <f t="shared" si="16"/>
        <v>42685</v>
      </c>
      <c r="S152" s="45" t="str">
        <f t="shared" si="17"/>
        <v/>
      </c>
      <c r="T152" s="46">
        <f t="shared" si="18"/>
        <v>42677</v>
      </c>
      <c r="U152" s="41" t="str">
        <f t="shared" si="19"/>
        <v>2016 - 44</v>
      </c>
      <c r="V152" s="47">
        <f t="shared" si="20"/>
        <v>41</v>
      </c>
      <c r="W152" t="s">
        <v>23</v>
      </c>
      <c r="X152" t="s">
        <v>100</v>
      </c>
      <c r="Y152" t="s">
        <v>104</v>
      </c>
      <c r="Z152" t="s">
        <v>163</v>
      </c>
      <c r="AA152" t="s">
        <v>167</v>
      </c>
      <c r="AB152" t="s">
        <v>171</v>
      </c>
    </row>
    <row r="153" spans="1:32" ht="15" customHeight="1" x14ac:dyDescent="0.25">
      <c r="A153" s="49" t="str">
        <f t="shared" si="15"/>
        <v>FXB111703</v>
      </c>
      <c r="B153" s="50">
        <v>42</v>
      </c>
      <c r="C153" s="50" t="s">
        <v>227</v>
      </c>
      <c r="D153" s="33" t="s">
        <v>228</v>
      </c>
      <c r="E153" s="50" t="s">
        <v>217</v>
      </c>
      <c r="F153" s="50" t="s">
        <v>218</v>
      </c>
      <c r="G153" s="50" t="s">
        <v>197</v>
      </c>
      <c r="H153" s="50" t="s">
        <v>219</v>
      </c>
      <c r="I153" s="51">
        <v>42706</v>
      </c>
      <c r="J153" s="51">
        <v>42707</v>
      </c>
      <c r="K153" s="50" t="s">
        <v>199</v>
      </c>
      <c r="L153" s="50">
        <v>50</v>
      </c>
      <c r="M153" s="50">
        <v>40.5</v>
      </c>
      <c r="N153" s="52">
        <v>3.5406905263157897</v>
      </c>
      <c r="O153" s="53">
        <v>42.972551578947368</v>
      </c>
      <c r="P153" s="54">
        <v>46.51324210526316</v>
      </c>
      <c r="Q153" s="45">
        <f t="shared" si="14"/>
        <v>42662</v>
      </c>
      <c r="R153" s="45">
        <f t="shared" si="16"/>
        <v>42692</v>
      </c>
      <c r="S153" s="45" t="str">
        <f t="shared" si="17"/>
        <v/>
      </c>
      <c r="T153" s="46">
        <f t="shared" si="18"/>
        <v>42677</v>
      </c>
      <c r="U153" s="41" t="str">
        <f t="shared" si="19"/>
        <v>2016 - 44</v>
      </c>
      <c r="V153" s="47">
        <f t="shared" si="20"/>
        <v>42</v>
      </c>
      <c r="W153" t="s">
        <v>63</v>
      </c>
      <c r="X153" t="s">
        <v>88</v>
      </c>
      <c r="Y153" t="s">
        <v>104</v>
      </c>
      <c r="Z153" t="s">
        <v>163</v>
      </c>
      <c r="AA153" t="s">
        <v>173</v>
      </c>
    </row>
    <row r="154" spans="1:32" ht="15" customHeight="1" x14ac:dyDescent="0.25">
      <c r="A154" s="49" t="str">
        <f t="shared" si="15"/>
        <v>FMB115026</v>
      </c>
      <c r="B154" s="55">
        <v>42</v>
      </c>
      <c r="C154" s="55" t="s">
        <v>227</v>
      </c>
      <c r="D154" s="48"/>
      <c r="E154" s="50" t="s">
        <v>308</v>
      </c>
      <c r="F154" s="50" t="s">
        <v>356</v>
      </c>
      <c r="G154" s="50" t="s">
        <v>197</v>
      </c>
      <c r="H154" s="50" t="s">
        <v>250</v>
      </c>
      <c r="I154" s="51">
        <v>42692</v>
      </c>
      <c r="J154" s="51">
        <v>42692</v>
      </c>
      <c r="K154" s="50" t="s">
        <v>199</v>
      </c>
      <c r="L154" s="50">
        <v>4</v>
      </c>
      <c r="M154" s="50">
        <v>5.44</v>
      </c>
      <c r="N154" s="52">
        <v>2.2367010526315791</v>
      </c>
      <c r="O154" s="53">
        <v>5.0835778947368429</v>
      </c>
      <c r="P154" s="54">
        <v>7.320278947368422</v>
      </c>
      <c r="Q154" s="45">
        <f t="shared" si="14"/>
        <v>42662</v>
      </c>
      <c r="R154" s="45">
        <f t="shared" si="16"/>
        <v>42692</v>
      </c>
      <c r="S154" s="45" t="str">
        <f t="shared" si="17"/>
        <v/>
      </c>
      <c r="T154" s="46">
        <f t="shared" si="18"/>
        <v>42662</v>
      </c>
      <c r="U154" s="41" t="str">
        <f t="shared" si="19"/>
        <v>2016 - 42</v>
      </c>
      <c r="V154" s="47">
        <f t="shared" si="20"/>
        <v>42</v>
      </c>
      <c r="W154" t="s">
        <v>32</v>
      </c>
      <c r="X154" t="s">
        <v>66</v>
      </c>
      <c r="Y154" t="s">
        <v>74</v>
      </c>
      <c r="Z154" t="s">
        <v>79</v>
      </c>
      <c r="AA154" t="s">
        <v>83</v>
      </c>
      <c r="AB154" t="s">
        <v>88</v>
      </c>
      <c r="AC154" t="s">
        <v>104</v>
      </c>
      <c r="AD154" t="s">
        <v>163</v>
      </c>
      <c r="AE154" t="s">
        <v>167</v>
      </c>
      <c r="AF154" t="s">
        <v>171</v>
      </c>
    </row>
    <row r="155" spans="1:32" ht="15" customHeight="1" x14ac:dyDescent="0.25">
      <c r="A155" s="49" t="str">
        <f t="shared" si="15"/>
        <v>FMB114870</v>
      </c>
      <c r="B155" s="50">
        <v>44</v>
      </c>
      <c r="C155" s="50" t="s">
        <v>227</v>
      </c>
      <c r="D155" s="33" t="s">
        <v>228</v>
      </c>
      <c r="E155" s="50" t="s">
        <v>229</v>
      </c>
      <c r="F155" s="50" t="s">
        <v>218</v>
      </c>
      <c r="G155" s="50" t="s">
        <v>222</v>
      </c>
      <c r="H155" s="50" t="s">
        <v>223</v>
      </c>
      <c r="I155" s="51">
        <v>42706</v>
      </c>
      <c r="J155" s="51">
        <v>42707</v>
      </c>
      <c r="K155" s="50" t="s">
        <v>199</v>
      </c>
      <c r="L155" s="50">
        <v>20</v>
      </c>
      <c r="M155" s="50">
        <v>20</v>
      </c>
      <c r="N155" s="52">
        <v>6.3304421052631596</v>
      </c>
      <c r="O155" s="53">
        <v>16.067236842105263</v>
      </c>
      <c r="P155" s="54">
        <v>22.397678947368423</v>
      </c>
      <c r="Q155" s="45">
        <f t="shared" si="14"/>
        <v>42676</v>
      </c>
      <c r="R155" s="45">
        <f t="shared" si="16"/>
        <v>42706</v>
      </c>
      <c r="S155" s="45" t="str">
        <f t="shared" si="17"/>
        <v/>
      </c>
      <c r="T155" s="46">
        <f t="shared" si="18"/>
        <v>42677</v>
      </c>
      <c r="U155" s="41" t="str">
        <f t="shared" si="19"/>
        <v>2016 - 44</v>
      </c>
      <c r="V155" s="47">
        <f t="shared" si="20"/>
        <v>44</v>
      </c>
      <c r="W155" t="s">
        <v>104</v>
      </c>
      <c r="X155" t="s">
        <v>163</v>
      </c>
      <c r="Y155" t="s">
        <v>167</v>
      </c>
    </row>
    <row r="156" spans="1:32" ht="15" customHeight="1" x14ac:dyDescent="0.25">
      <c r="A156" s="49" t="str">
        <f t="shared" si="15"/>
        <v>F</v>
      </c>
      <c r="B156" s="62"/>
      <c r="C156" s="62"/>
      <c r="D156" s="63"/>
      <c r="E156" s="64"/>
      <c r="F156" s="65"/>
      <c r="G156" s="64"/>
      <c r="H156" s="64"/>
      <c r="I156" s="66"/>
      <c r="J156" s="65"/>
      <c r="K156" s="65"/>
      <c r="L156" s="65"/>
      <c r="M156" s="65"/>
      <c r="N156" s="67"/>
      <c r="O156" s="68"/>
      <c r="P156" s="69"/>
      <c r="Q156" s="45" t="str">
        <f t="shared" si="14"/>
        <v/>
      </c>
      <c r="R156" s="45" t="e">
        <f t="shared" si="16"/>
        <v>#VALUE!</v>
      </c>
      <c r="S156" s="45" t="e">
        <f t="shared" si="17"/>
        <v>#VALUE!</v>
      </c>
      <c r="T156" s="46" t="str">
        <f t="shared" si="18"/>
        <v/>
      </c>
      <c r="U156" s="41" t="str">
        <f t="shared" si="19"/>
        <v xml:space="preserve">2016 - </v>
      </c>
      <c r="V156" s="47" t="e">
        <f t="shared" si="20"/>
        <v>#VALUE!</v>
      </c>
    </row>
    <row r="157" spans="1:32" ht="15" customHeight="1" x14ac:dyDescent="0.25">
      <c r="A157" s="49" t="str">
        <f t="shared" si="15"/>
        <v>F</v>
      </c>
      <c r="B157" s="62"/>
      <c r="C157" s="62"/>
      <c r="D157" s="63"/>
      <c r="E157" s="64"/>
      <c r="F157" s="65"/>
      <c r="G157" s="65"/>
      <c r="H157" s="65"/>
      <c r="I157" s="70"/>
      <c r="J157" s="70"/>
      <c r="K157" s="65"/>
      <c r="L157" s="65"/>
      <c r="M157" s="65"/>
      <c r="N157" s="71"/>
      <c r="O157" s="72"/>
      <c r="P157" s="73"/>
      <c r="Q157" s="45" t="str">
        <f t="shared" si="14"/>
        <v/>
      </c>
      <c r="R157" s="45" t="e">
        <f t="shared" si="16"/>
        <v>#VALUE!</v>
      </c>
      <c r="S157" s="45" t="e">
        <f t="shared" si="17"/>
        <v>#VALUE!</v>
      </c>
      <c r="T157" s="46" t="str">
        <f t="shared" si="18"/>
        <v/>
      </c>
      <c r="U157" s="41" t="str">
        <f t="shared" si="19"/>
        <v xml:space="preserve">2016 - </v>
      </c>
      <c r="V157" s="47" t="e">
        <f t="shared" si="20"/>
        <v>#VALUE!</v>
      </c>
    </row>
    <row r="158" spans="1:32" ht="15" customHeight="1" x14ac:dyDescent="0.25">
      <c r="A158" s="49" t="str">
        <f t="shared" si="15"/>
        <v>F</v>
      </c>
      <c r="B158" s="62"/>
      <c r="C158" s="62"/>
      <c r="D158" s="63"/>
      <c r="E158" s="64"/>
      <c r="F158" s="65"/>
      <c r="G158" s="65"/>
      <c r="H158" s="64"/>
      <c r="I158" s="66"/>
      <c r="J158" s="65"/>
      <c r="K158" s="65"/>
      <c r="L158" s="64"/>
      <c r="M158" s="64"/>
      <c r="N158" s="67"/>
      <c r="O158" s="68"/>
      <c r="P158" s="69"/>
      <c r="Q158" s="45" t="str">
        <f t="shared" si="14"/>
        <v/>
      </c>
      <c r="R158" s="45" t="e">
        <f t="shared" si="16"/>
        <v>#VALUE!</v>
      </c>
      <c r="S158" s="45" t="e">
        <f t="shared" si="17"/>
        <v>#VALUE!</v>
      </c>
      <c r="T158" s="46" t="str">
        <f t="shared" si="18"/>
        <v/>
      </c>
      <c r="U158" s="41" t="str">
        <f t="shared" si="19"/>
        <v xml:space="preserve">2016 - </v>
      </c>
      <c r="V158" s="47" t="e">
        <f t="shared" si="20"/>
        <v>#VALUE!</v>
      </c>
    </row>
    <row r="159" spans="1:32" ht="15" customHeight="1" x14ac:dyDescent="0.25">
      <c r="A159" s="49" t="str">
        <f t="shared" si="15"/>
        <v>F</v>
      </c>
      <c r="B159" s="62"/>
      <c r="C159" s="62"/>
      <c r="D159" s="63"/>
      <c r="E159" s="64"/>
      <c r="F159" s="65"/>
      <c r="G159" s="65"/>
      <c r="H159" s="65"/>
      <c r="I159" s="66"/>
      <c r="J159" s="65"/>
      <c r="K159" s="65"/>
      <c r="L159" s="64"/>
      <c r="M159" s="64"/>
      <c r="N159" s="67"/>
      <c r="O159" s="68"/>
      <c r="P159" s="69"/>
      <c r="Q159" s="45" t="str">
        <f t="shared" si="14"/>
        <v/>
      </c>
      <c r="R159" s="45" t="e">
        <f t="shared" si="16"/>
        <v>#VALUE!</v>
      </c>
      <c r="S159" s="45" t="e">
        <f t="shared" si="17"/>
        <v>#VALUE!</v>
      </c>
      <c r="T159" s="46" t="str">
        <f t="shared" si="18"/>
        <v/>
      </c>
      <c r="U159" s="41" t="str">
        <f t="shared" si="19"/>
        <v xml:space="preserve">2016 - </v>
      </c>
      <c r="V159" s="47" t="e">
        <f t="shared" si="20"/>
        <v>#VALUE!</v>
      </c>
    </row>
    <row r="160" spans="1:32" ht="15" customHeight="1" x14ac:dyDescent="0.25">
      <c r="A160" s="49" t="str">
        <f t="shared" si="15"/>
        <v>F</v>
      </c>
      <c r="B160" s="62"/>
      <c r="C160" s="62"/>
      <c r="D160" s="63"/>
      <c r="E160" s="65"/>
      <c r="F160" s="65"/>
      <c r="G160" s="65"/>
      <c r="H160" s="65"/>
      <c r="I160" s="70"/>
      <c r="J160" s="70"/>
      <c r="K160" s="65"/>
      <c r="L160" s="65"/>
      <c r="M160" s="65"/>
      <c r="N160" s="71"/>
      <c r="O160" s="72"/>
      <c r="P160" s="73"/>
      <c r="Q160" s="45" t="str">
        <f t="shared" si="14"/>
        <v/>
      </c>
      <c r="R160" s="45" t="e">
        <f t="shared" si="16"/>
        <v>#VALUE!</v>
      </c>
      <c r="S160" s="45" t="e">
        <f t="shared" si="17"/>
        <v>#VALUE!</v>
      </c>
      <c r="T160" s="46" t="str">
        <f t="shared" si="18"/>
        <v/>
      </c>
      <c r="U160" s="41" t="str">
        <f t="shared" si="19"/>
        <v xml:space="preserve">2016 - </v>
      </c>
      <c r="V160" s="47" t="e">
        <f t="shared" si="20"/>
        <v>#VALUE!</v>
      </c>
    </row>
    <row r="161" spans="1:22" ht="15" customHeight="1" x14ac:dyDescent="0.25">
      <c r="A161" s="49" t="str">
        <f t="shared" si="15"/>
        <v>F</v>
      </c>
      <c r="B161" s="62"/>
      <c r="C161" s="62"/>
      <c r="D161" s="63"/>
      <c r="E161" s="64"/>
      <c r="F161" s="65"/>
      <c r="G161" s="65"/>
      <c r="H161" s="65"/>
      <c r="I161" s="66"/>
      <c r="J161" s="65"/>
      <c r="K161" s="65"/>
      <c r="L161" s="64"/>
      <c r="M161" s="64"/>
      <c r="N161" s="67"/>
      <c r="O161" s="68"/>
      <c r="P161" s="69"/>
      <c r="Q161" s="45" t="str">
        <f t="shared" si="14"/>
        <v/>
      </c>
      <c r="R161" s="45" t="e">
        <f t="shared" si="16"/>
        <v>#VALUE!</v>
      </c>
      <c r="S161" s="45" t="e">
        <f t="shared" si="17"/>
        <v>#VALUE!</v>
      </c>
      <c r="T161" s="46" t="str">
        <f t="shared" si="18"/>
        <v/>
      </c>
      <c r="U161" s="41" t="str">
        <f t="shared" si="19"/>
        <v xml:space="preserve">2016 - </v>
      </c>
      <c r="V161" s="47" t="e">
        <f t="shared" si="20"/>
        <v>#VALUE!</v>
      </c>
    </row>
    <row r="162" spans="1:22" ht="15" customHeight="1" x14ac:dyDescent="0.25">
      <c r="A162" s="49" t="str">
        <f t="shared" si="15"/>
        <v>F</v>
      </c>
      <c r="B162" s="62"/>
      <c r="C162" s="62"/>
      <c r="D162" s="63"/>
      <c r="E162" s="64"/>
      <c r="F162" s="65"/>
      <c r="G162" s="65"/>
      <c r="H162" s="65"/>
      <c r="I162" s="66"/>
      <c r="J162" s="65"/>
      <c r="K162" s="65"/>
      <c r="L162" s="65"/>
      <c r="M162" s="65"/>
      <c r="N162" s="67"/>
      <c r="O162" s="68"/>
      <c r="P162" s="69"/>
      <c r="Q162" s="45" t="str">
        <f t="shared" si="14"/>
        <v/>
      </c>
      <c r="R162" s="45" t="e">
        <f t="shared" si="16"/>
        <v>#VALUE!</v>
      </c>
      <c r="S162" s="45" t="e">
        <f t="shared" si="17"/>
        <v>#VALUE!</v>
      </c>
      <c r="T162" s="46" t="str">
        <f t="shared" si="18"/>
        <v/>
      </c>
      <c r="U162" s="41" t="str">
        <f t="shared" si="19"/>
        <v xml:space="preserve">2016 - </v>
      </c>
      <c r="V162" s="47" t="e">
        <f t="shared" si="20"/>
        <v>#VALUE!</v>
      </c>
    </row>
    <row r="163" spans="1:22" ht="15" customHeight="1" x14ac:dyDescent="0.25">
      <c r="A163" s="49" t="str">
        <f t="shared" si="15"/>
        <v>F</v>
      </c>
      <c r="B163" s="62"/>
      <c r="C163" s="62"/>
      <c r="D163" s="63"/>
      <c r="E163" s="64"/>
      <c r="F163" s="65"/>
      <c r="G163" s="64"/>
      <c r="H163" s="65"/>
      <c r="I163" s="66"/>
      <c r="J163" s="65"/>
      <c r="K163" s="65"/>
      <c r="L163" s="65"/>
      <c r="M163" s="65"/>
      <c r="N163" s="67"/>
      <c r="O163" s="68"/>
      <c r="P163" s="69"/>
      <c r="Q163" s="45" t="str">
        <f t="shared" si="14"/>
        <v/>
      </c>
      <c r="R163" s="45" t="e">
        <f t="shared" si="16"/>
        <v>#VALUE!</v>
      </c>
      <c r="S163" s="45" t="e">
        <f t="shared" si="17"/>
        <v>#VALUE!</v>
      </c>
      <c r="T163" s="46" t="str">
        <f t="shared" si="18"/>
        <v/>
      </c>
      <c r="U163" s="41" t="str">
        <f t="shared" si="19"/>
        <v xml:space="preserve">2016 - </v>
      </c>
      <c r="V163" s="47" t="e">
        <f t="shared" si="20"/>
        <v>#VALUE!</v>
      </c>
    </row>
    <row r="164" spans="1:22" ht="15" customHeight="1" x14ac:dyDescent="0.25">
      <c r="A164" s="49" t="str">
        <f t="shared" si="15"/>
        <v>F</v>
      </c>
      <c r="B164" s="62"/>
      <c r="C164" s="62"/>
      <c r="D164" s="63"/>
      <c r="E164" s="65"/>
      <c r="F164" s="65"/>
      <c r="G164" s="65"/>
      <c r="H164" s="65"/>
      <c r="I164" s="70"/>
      <c r="J164" s="70"/>
      <c r="K164" s="65"/>
      <c r="L164" s="65"/>
      <c r="M164" s="65"/>
      <c r="N164" s="71"/>
      <c r="O164" s="72"/>
      <c r="P164" s="73"/>
      <c r="Q164" s="45" t="str">
        <f t="shared" si="14"/>
        <v/>
      </c>
      <c r="R164" s="45" t="e">
        <f t="shared" si="16"/>
        <v>#VALUE!</v>
      </c>
      <c r="S164" s="45" t="e">
        <f t="shared" si="17"/>
        <v>#VALUE!</v>
      </c>
      <c r="T164" s="46" t="str">
        <f t="shared" si="18"/>
        <v/>
      </c>
      <c r="U164" s="41" t="str">
        <f t="shared" si="19"/>
        <v xml:space="preserve">2016 - </v>
      </c>
      <c r="V164" s="47" t="e">
        <f t="shared" si="20"/>
        <v>#VALUE!</v>
      </c>
    </row>
    <row r="165" spans="1:22" ht="15" customHeight="1" x14ac:dyDescent="0.25">
      <c r="A165" s="49" t="str">
        <f t="shared" si="15"/>
        <v>F</v>
      </c>
      <c r="B165" s="62"/>
      <c r="C165" s="62"/>
      <c r="D165" s="63"/>
      <c r="E165" s="64"/>
      <c r="F165" s="64"/>
      <c r="G165" s="65"/>
      <c r="H165" s="64"/>
      <c r="I165" s="74"/>
      <c r="J165" s="74"/>
      <c r="K165" s="65"/>
      <c r="L165" s="64"/>
      <c r="M165" s="64"/>
      <c r="N165" s="67"/>
      <c r="O165" s="68"/>
      <c r="P165" s="69"/>
      <c r="Q165" s="45" t="str">
        <f t="shared" si="14"/>
        <v/>
      </c>
      <c r="R165" s="45" t="e">
        <f t="shared" si="16"/>
        <v>#VALUE!</v>
      </c>
      <c r="S165" s="45" t="e">
        <f t="shared" si="17"/>
        <v>#VALUE!</v>
      </c>
      <c r="T165" s="46" t="str">
        <f t="shared" si="18"/>
        <v/>
      </c>
      <c r="U165" s="41" t="str">
        <f t="shared" si="19"/>
        <v xml:space="preserve">2016 - </v>
      </c>
      <c r="V165" s="47" t="e">
        <f t="shared" si="20"/>
        <v>#VALUE!</v>
      </c>
    </row>
    <row r="166" spans="1:22" ht="15" customHeight="1" x14ac:dyDescent="0.25">
      <c r="A166" s="49" t="str">
        <f t="shared" si="15"/>
        <v>F</v>
      </c>
      <c r="B166" s="62"/>
      <c r="C166" s="62"/>
      <c r="D166" s="63"/>
      <c r="E166" s="64"/>
      <c r="F166" s="64"/>
      <c r="G166" s="64"/>
      <c r="H166" s="64"/>
      <c r="I166" s="75"/>
      <c r="J166" s="64"/>
      <c r="K166" s="65"/>
      <c r="L166" s="64"/>
      <c r="M166" s="64"/>
      <c r="N166" s="67"/>
      <c r="O166" s="68"/>
      <c r="P166" s="69"/>
      <c r="Q166" s="45" t="str">
        <f t="shared" si="14"/>
        <v/>
      </c>
      <c r="R166" s="45" t="e">
        <f t="shared" si="16"/>
        <v>#VALUE!</v>
      </c>
      <c r="S166" s="45" t="e">
        <f t="shared" si="17"/>
        <v>#VALUE!</v>
      </c>
      <c r="T166" s="46" t="str">
        <f t="shared" si="18"/>
        <v/>
      </c>
      <c r="U166" s="41" t="str">
        <f t="shared" si="19"/>
        <v xml:space="preserve">2016 - </v>
      </c>
      <c r="V166" s="47" t="e">
        <f t="shared" si="20"/>
        <v>#VALUE!</v>
      </c>
    </row>
    <row r="167" spans="1:22" ht="15" customHeight="1" x14ac:dyDescent="0.25">
      <c r="A167" s="49" t="str">
        <f t="shared" si="15"/>
        <v>F</v>
      </c>
      <c r="B167" s="62"/>
      <c r="C167" s="62"/>
      <c r="D167" s="63"/>
      <c r="E167" s="64"/>
      <c r="F167" s="65"/>
      <c r="G167" s="65"/>
      <c r="H167" s="65"/>
      <c r="I167" s="66"/>
      <c r="J167" s="65"/>
      <c r="K167" s="65"/>
      <c r="L167" s="64"/>
      <c r="M167" s="64"/>
      <c r="N167" s="67"/>
      <c r="O167" s="68"/>
      <c r="P167" s="69"/>
      <c r="Q167" s="45" t="str">
        <f t="shared" si="14"/>
        <v/>
      </c>
      <c r="R167" s="45" t="e">
        <f t="shared" si="16"/>
        <v>#VALUE!</v>
      </c>
      <c r="S167" s="45" t="e">
        <f t="shared" si="17"/>
        <v>#VALUE!</v>
      </c>
      <c r="T167" s="46" t="str">
        <f t="shared" si="18"/>
        <v/>
      </c>
      <c r="U167" s="41" t="str">
        <f t="shared" si="19"/>
        <v xml:space="preserve">2016 - </v>
      </c>
      <c r="V167" s="47" t="e">
        <f t="shared" si="20"/>
        <v>#VALUE!</v>
      </c>
    </row>
    <row r="168" spans="1:22" ht="15" customHeight="1" x14ac:dyDescent="0.25">
      <c r="A168" s="49" t="str">
        <f t="shared" si="15"/>
        <v>F</v>
      </c>
      <c r="B168" s="62"/>
      <c r="C168" s="62"/>
      <c r="D168" s="63"/>
      <c r="E168" s="64"/>
      <c r="F168" s="65"/>
      <c r="G168" s="65"/>
      <c r="H168" s="65"/>
      <c r="I168" s="66"/>
      <c r="J168" s="65"/>
      <c r="K168" s="65"/>
      <c r="L168" s="64"/>
      <c r="M168" s="64"/>
      <c r="N168" s="67"/>
      <c r="O168" s="68"/>
      <c r="P168" s="69"/>
      <c r="Q168" s="45" t="str">
        <f t="shared" si="14"/>
        <v/>
      </c>
      <c r="R168" s="45" t="e">
        <f t="shared" si="16"/>
        <v>#VALUE!</v>
      </c>
      <c r="S168" s="45" t="e">
        <f t="shared" si="17"/>
        <v>#VALUE!</v>
      </c>
      <c r="T168" s="46" t="str">
        <f t="shared" si="18"/>
        <v/>
      </c>
      <c r="U168" s="41" t="str">
        <f t="shared" si="19"/>
        <v xml:space="preserve">2016 - </v>
      </c>
      <c r="V168" s="47" t="e">
        <f t="shared" si="20"/>
        <v>#VALUE!</v>
      </c>
    </row>
    <row r="169" spans="1:22" ht="15" customHeight="1" x14ac:dyDescent="0.25">
      <c r="A169" s="49" t="str">
        <f t="shared" si="15"/>
        <v>F</v>
      </c>
      <c r="B169" s="62"/>
      <c r="C169" s="62"/>
      <c r="D169" s="63"/>
      <c r="E169" s="64"/>
      <c r="F169" s="65"/>
      <c r="G169" s="65"/>
      <c r="H169" s="65"/>
      <c r="I169" s="66"/>
      <c r="J169" s="65"/>
      <c r="K169" s="65"/>
      <c r="L169" s="65"/>
      <c r="M169" s="65"/>
      <c r="N169" s="67"/>
      <c r="O169" s="68"/>
      <c r="P169" s="69"/>
      <c r="Q169" s="45" t="str">
        <f t="shared" si="14"/>
        <v/>
      </c>
      <c r="R169" s="45" t="e">
        <f t="shared" si="16"/>
        <v>#VALUE!</v>
      </c>
      <c r="S169" s="45" t="e">
        <f t="shared" si="17"/>
        <v>#VALUE!</v>
      </c>
      <c r="T169" s="46" t="str">
        <f t="shared" si="18"/>
        <v/>
      </c>
      <c r="U169" s="41" t="str">
        <f t="shared" si="19"/>
        <v xml:space="preserve">2016 - </v>
      </c>
      <c r="V169" s="47" t="e">
        <f t="shared" si="20"/>
        <v>#VALUE!</v>
      </c>
    </row>
    <row r="170" spans="1:22" ht="15" customHeight="1" x14ac:dyDescent="0.25">
      <c r="A170" s="49" t="str">
        <f t="shared" si="15"/>
        <v>F</v>
      </c>
      <c r="B170" s="62"/>
      <c r="C170" s="62"/>
      <c r="D170" s="63"/>
      <c r="E170" s="64"/>
      <c r="F170" s="65"/>
      <c r="G170" s="65"/>
      <c r="H170" s="65"/>
      <c r="I170" s="66"/>
      <c r="J170" s="65"/>
      <c r="K170" s="65"/>
      <c r="L170" s="64"/>
      <c r="M170" s="64"/>
      <c r="N170" s="67"/>
      <c r="O170" s="68"/>
      <c r="P170" s="69"/>
      <c r="Q170" s="45" t="str">
        <f t="shared" si="14"/>
        <v/>
      </c>
      <c r="R170" s="45" t="e">
        <f t="shared" si="16"/>
        <v>#VALUE!</v>
      </c>
      <c r="S170" s="45" t="e">
        <f t="shared" si="17"/>
        <v>#VALUE!</v>
      </c>
      <c r="T170" s="46" t="str">
        <f t="shared" si="18"/>
        <v/>
      </c>
      <c r="U170" s="41" t="str">
        <f t="shared" si="19"/>
        <v xml:space="preserve">2016 - </v>
      </c>
      <c r="V170" s="47" t="e">
        <f t="shared" si="20"/>
        <v>#VALUE!</v>
      </c>
    </row>
    <row r="171" spans="1:22" ht="15" customHeight="1" x14ac:dyDescent="0.25">
      <c r="A171" s="49" t="str">
        <f t="shared" si="15"/>
        <v>F</v>
      </c>
      <c r="B171" s="62"/>
      <c r="C171" s="62"/>
      <c r="D171" s="63"/>
      <c r="E171" s="64"/>
      <c r="F171" s="65"/>
      <c r="G171" s="65"/>
      <c r="H171" s="65"/>
      <c r="I171" s="66"/>
      <c r="J171" s="65"/>
      <c r="K171" s="65"/>
      <c r="L171" s="65"/>
      <c r="M171" s="65"/>
      <c r="N171" s="67"/>
      <c r="O171" s="68"/>
      <c r="P171" s="69"/>
      <c r="Q171" s="45" t="str">
        <f t="shared" si="14"/>
        <v/>
      </c>
      <c r="R171" s="45" t="e">
        <f t="shared" si="16"/>
        <v>#VALUE!</v>
      </c>
      <c r="S171" s="45" t="e">
        <f t="shared" si="17"/>
        <v>#VALUE!</v>
      </c>
      <c r="T171" s="46" t="str">
        <f t="shared" si="18"/>
        <v/>
      </c>
      <c r="U171" s="41" t="str">
        <f t="shared" si="19"/>
        <v xml:space="preserve">2016 - </v>
      </c>
      <c r="V171" s="47" t="e">
        <f t="shared" si="20"/>
        <v>#VALUE!</v>
      </c>
    </row>
    <row r="172" spans="1:22" ht="15" customHeight="1" x14ac:dyDescent="0.25">
      <c r="A172" s="49" t="str">
        <f t="shared" si="15"/>
        <v>F</v>
      </c>
      <c r="B172" s="62"/>
      <c r="C172" s="62"/>
      <c r="D172" s="63"/>
      <c r="E172" s="64"/>
      <c r="F172" s="65"/>
      <c r="G172" s="65"/>
      <c r="H172" s="65"/>
      <c r="I172" s="66"/>
      <c r="J172" s="65"/>
      <c r="K172" s="65"/>
      <c r="L172" s="65"/>
      <c r="M172" s="65"/>
      <c r="N172" s="67"/>
      <c r="O172" s="68"/>
      <c r="P172" s="69"/>
      <c r="Q172" s="45" t="str">
        <f t="shared" si="14"/>
        <v/>
      </c>
      <c r="R172" s="45" t="e">
        <f t="shared" si="16"/>
        <v>#VALUE!</v>
      </c>
      <c r="S172" s="45" t="e">
        <f t="shared" si="17"/>
        <v>#VALUE!</v>
      </c>
      <c r="T172" s="46" t="str">
        <f t="shared" si="18"/>
        <v/>
      </c>
      <c r="U172" s="41" t="str">
        <f t="shared" si="19"/>
        <v xml:space="preserve">2016 - </v>
      </c>
      <c r="V172" s="47" t="e">
        <f t="shared" si="20"/>
        <v>#VALUE!</v>
      </c>
    </row>
    <row r="173" spans="1:22" ht="15" customHeight="1" x14ac:dyDescent="0.25">
      <c r="A173" s="49" t="str">
        <f t="shared" si="15"/>
        <v>F</v>
      </c>
      <c r="B173" s="62"/>
      <c r="C173" s="62"/>
      <c r="D173" s="63"/>
      <c r="E173" s="65"/>
      <c r="F173" s="65"/>
      <c r="G173" s="65"/>
      <c r="H173" s="65"/>
      <c r="I173" s="70"/>
      <c r="J173" s="70"/>
      <c r="K173" s="65"/>
      <c r="L173" s="65"/>
      <c r="M173" s="65"/>
      <c r="N173" s="71"/>
      <c r="O173" s="72"/>
      <c r="P173" s="73"/>
      <c r="Q173" s="45" t="str">
        <f t="shared" si="14"/>
        <v/>
      </c>
      <c r="R173" s="45" t="e">
        <f t="shared" si="16"/>
        <v>#VALUE!</v>
      </c>
      <c r="S173" s="45" t="e">
        <f t="shared" si="17"/>
        <v>#VALUE!</v>
      </c>
      <c r="T173" s="46" t="str">
        <f t="shared" si="18"/>
        <v/>
      </c>
      <c r="U173" s="41" t="str">
        <f t="shared" si="19"/>
        <v xml:space="preserve">2016 - </v>
      </c>
      <c r="V173" s="47" t="e">
        <f t="shared" si="20"/>
        <v>#VALUE!</v>
      </c>
    </row>
    <row r="174" spans="1:22" ht="15" customHeight="1" x14ac:dyDescent="0.25">
      <c r="A174" s="49" t="str">
        <f t="shared" si="15"/>
        <v>F</v>
      </c>
      <c r="B174" s="62"/>
      <c r="C174" s="62"/>
      <c r="D174" s="63"/>
      <c r="E174" s="65"/>
      <c r="F174" s="65"/>
      <c r="G174" s="65"/>
      <c r="H174" s="65"/>
      <c r="I174" s="70"/>
      <c r="J174" s="70"/>
      <c r="K174" s="65"/>
      <c r="L174" s="65"/>
      <c r="M174" s="65"/>
      <c r="N174" s="71"/>
      <c r="O174" s="72"/>
      <c r="P174" s="73"/>
      <c r="Q174" s="45" t="str">
        <f t="shared" si="14"/>
        <v/>
      </c>
      <c r="R174" s="45" t="e">
        <f t="shared" si="16"/>
        <v>#VALUE!</v>
      </c>
      <c r="S174" s="45" t="e">
        <f t="shared" si="17"/>
        <v>#VALUE!</v>
      </c>
      <c r="T174" s="46" t="str">
        <f t="shared" si="18"/>
        <v/>
      </c>
      <c r="U174" s="41" t="str">
        <f t="shared" si="19"/>
        <v xml:space="preserve">2016 - </v>
      </c>
      <c r="V174" s="47" t="e">
        <f t="shared" si="20"/>
        <v>#VALUE!</v>
      </c>
    </row>
    <row r="175" spans="1:22" ht="15" customHeight="1" x14ac:dyDescent="0.25">
      <c r="A175" s="49" t="str">
        <f t="shared" si="15"/>
        <v>F</v>
      </c>
      <c r="B175" s="65"/>
      <c r="C175" s="65"/>
      <c r="D175" s="64"/>
      <c r="E175" s="64"/>
      <c r="F175" s="65"/>
      <c r="G175" s="64"/>
      <c r="H175" s="64"/>
      <c r="I175" s="66"/>
      <c r="J175" s="65"/>
      <c r="K175" s="65"/>
      <c r="L175" s="64"/>
      <c r="M175" s="64"/>
      <c r="N175" s="67"/>
      <c r="O175" s="68"/>
      <c r="P175" s="69"/>
      <c r="Q175" s="45" t="str">
        <f t="shared" si="14"/>
        <v/>
      </c>
      <c r="R175" s="45" t="e">
        <f t="shared" si="16"/>
        <v>#VALUE!</v>
      </c>
      <c r="S175" s="45" t="e">
        <f t="shared" si="17"/>
        <v>#VALUE!</v>
      </c>
      <c r="T175" s="46" t="str">
        <f t="shared" si="18"/>
        <v/>
      </c>
      <c r="U175" s="41" t="str">
        <f t="shared" si="19"/>
        <v xml:space="preserve">2016 - </v>
      </c>
      <c r="V175" s="47" t="e">
        <f t="shared" si="20"/>
        <v>#VALUE!</v>
      </c>
    </row>
    <row r="176" spans="1:22" ht="15" customHeight="1" x14ac:dyDescent="0.25">
      <c r="A176" s="49" t="str">
        <f t="shared" si="15"/>
        <v>F</v>
      </c>
      <c r="B176" s="62"/>
      <c r="C176" s="62"/>
      <c r="D176" s="63"/>
      <c r="E176" s="64"/>
      <c r="F176" s="64"/>
      <c r="G176" s="65"/>
      <c r="H176" s="64"/>
      <c r="I176" s="74"/>
      <c r="J176" s="74"/>
      <c r="K176" s="65"/>
      <c r="L176" s="64"/>
      <c r="M176" s="64"/>
      <c r="N176" s="67"/>
      <c r="O176" s="68"/>
      <c r="P176" s="69"/>
      <c r="Q176" s="45" t="str">
        <f t="shared" si="14"/>
        <v/>
      </c>
      <c r="R176" s="45" t="e">
        <f t="shared" si="16"/>
        <v>#VALUE!</v>
      </c>
      <c r="S176" s="45" t="e">
        <f t="shared" si="17"/>
        <v>#VALUE!</v>
      </c>
      <c r="T176" s="46" t="str">
        <f t="shared" si="18"/>
        <v/>
      </c>
      <c r="U176" s="41" t="str">
        <f t="shared" si="19"/>
        <v xml:space="preserve">2016 - </v>
      </c>
      <c r="V176" s="47" t="e">
        <f t="shared" si="20"/>
        <v>#VALUE!</v>
      </c>
    </row>
    <row r="177" spans="1:22" ht="15" customHeight="1" x14ac:dyDescent="0.25">
      <c r="A177" s="49" t="str">
        <f t="shared" si="15"/>
        <v>F</v>
      </c>
      <c r="B177" s="62"/>
      <c r="C177" s="62"/>
      <c r="D177" s="63"/>
      <c r="E177" s="65"/>
      <c r="F177" s="65"/>
      <c r="G177" s="65"/>
      <c r="H177" s="65"/>
      <c r="I177" s="70"/>
      <c r="J177" s="70"/>
      <c r="K177" s="65"/>
      <c r="L177" s="65"/>
      <c r="M177" s="65"/>
      <c r="N177" s="71"/>
      <c r="O177" s="72"/>
      <c r="P177" s="73"/>
      <c r="Q177" s="45" t="str">
        <f t="shared" si="14"/>
        <v/>
      </c>
      <c r="R177" s="45" t="e">
        <f t="shared" si="16"/>
        <v>#VALUE!</v>
      </c>
      <c r="S177" s="45" t="e">
        <f t="shared" si="17"/>
        <v>#VALUE!</v>
      </c>
      <c r="T177" s="46" t="str">
        <f t="shared" si="18"/>
        <v/>
      </c>
      <c r="U177" s="41" t="str">
        <f t="shared" si="19"/>
        <v xml:space="preserve">2016 - </v>
      </c>
      <c r="V177" s="47" t="e">
        <f t="shared" si="20"/>
        <v>#VALUE!</v>
      </c>
    </row>
    <row r="178" spans="1:22" ht="15" customHeight="1" x14ac:dyDescent="0.25">
      <c r="A178" s="49" t="str">
        <f t="shared" si="15"/>
        <v>F</v>
      </c>
      <c r="B178" s="62"/>
      <c r="C178" s="62"/>
      <c r="D178" s="63"/>
      <c r="E178" s="62"/>
      <c r="F178" s="62"/>
      <c r="G178" s="62"/>
      <c r="H178" s="62"/>
      <c r="I178" s="62"/>
      <c r="J178" s="70"/>
      <c r="K178" s="65"/>
      <c r="L178" s="65"/>
      <c r="M178" s="65"/>
      <c r="N178" s="71"/>
      <c r="O178" s="72"/>
      <c r="P178" s="73"/>
      <c r="Q178" s="45" t="str">
        <f t="shared" si="14"/>
        <v/>
      </c>
      <c r="R178" s="45" t="e">
        <f t="shared" si="16"/>
        <v>#VALUE!</v>
      </c>
      <c r="S178" s="45" t="e">
        <f t="shared" si="17"/>
        <v>#VALUE!</v>
      </c>
      <c r="T178" s="46" t="str">
        <f t="shared" si="18"/>
        <v/>
      </c>
      <c r="U178" s="41" t="str">
        <f t="shared" si="19"/>
        <v xml:space="preserve">2016 - </v>
      </c>
      <c r="V178" s="47" t="e">
        <f t="shared" si="20"/>
        <v>#VALUE!</v>
      </c>
    </row>
    <row r="179" spans="1:22" ht="15" customHeight="1" x14ac:dyDescent="0.25">
      <c r="A179" s="49" t="str">
        <f t="shared" si="15"/>
        <v>F</v>
      </c>
      <c r="B179" s="62"/>
      <c r="C179" s="62"/>
      <c r="D179" s="63"/>
      <c r="E179" s="62"/>
      <c r="F179" s="62"/>
      <c r="G179" s="62"/>
      <c r="H179" s="62"/>
      <c r="I179" s="62"/>
      <c r="J179" s="70"/>
      <c r="K179" s="65"/>
      <c r="L179" s="65"/>
      <c r="M179" s="65"/>
      <c r="N179" s="71"/>
      <c r="O179" s="72"/>
      <c r="P179" s="73"/>
      <c r="Q179" s="45" t="str">
        <f t="shared" si="14"/>
        <v/>
      </c>
      <c r="R179" s="45" t="e">
        <f t="shared" si="16"/>
        <v>#VALUE!</v>
      </c>
      <c r="S179" s="45" t="e">
        <f t="shared" si="17"/>
        <v>#VALUE!</v>
      </c>
      <c r="T179" s="46" t="str">
        <f t="shared" si="18"/>
        <v/>
      </c>
      <c r="U179" s="41" t="str">
        <f t="shared" si="19"/>
        <v xml:space="preserve">2016 - </v>
      </c>
      <c r="V179" s="47" t="e">
        <f t="shared" si="20"/>
        <v>#VALUE!</v>
      </c>
    </row>
    <row r="180" spans="1:22" ht="15" customHeight="1" x14ac:dyDescent="0.25">
      <c r="A180" s="49" t="str">
        <f t="shared" si="15"/>
        <v>F</v>
      </c>
      <c r="B180" s="62"/>
      <c r="C180" s="62"/>
      <c r="D180" s="63"/>
      <c r="E180" s="62"/>
      <c r="F180" s="62"/>
      <c r="G180" s="62"/>
      <c r="H180" s="62"/>
      <c r="I180" s="62"/>
      <c r="J180" s="70"/>
      <c r="K180" s="65"/>
      <c r="L180" s="65"/>
      <c r="M180" s="65"/>
      <c r="N180" s="71"/>
      <c r="O180" s="72"/>
      <c r="P180" s="73"/>
      <c r="Q180" s="45" t="str">
        <f t="shared" si="14"/>
        <v/>
      </c>
      <c r="R180" s="45" t="e">
        <f t="shared" si="16"/>
        <v>#VALUE!</v>
      </c>
      <c r="S180" s="45" t="e">
        <f t="shared" si="17"/>
        <v>#VALUE!</v>
      </c>
      <c r="T180" s="46" t="str">
        <f t="shared" si="18"/>
        <v/>
      </c>
      <c r="U180" s="41" t="str">
        <f t="shared" si="19"/>
        <v xml:space="preserve">2016 - </v>
      </c>
      <c r="V180" s="47" t="e">
        <f t="shared" si="20"/>
        <v>#VALUE!</v>
      </c>
    </row>
    <row r="181" spans="1:22" ht="15" customHeight="1" x14ac:dyDescent="0.25">
      <c r="A181" s="49" t="str">
        <f t="shared" si="15"/>
        <v>F</v>
      </c>
      <c r="B181" s="62"/>
      <c r="C181" s="62"/>
      <c r="D181" s="63"/>
      <c r="E181" s="65"/>
      <c r="F181" s="65"/>
      <c r="G181" s="65"/>
      <c r="H181" s="65"/>
      <c r="I181" s="70"/>
      <c r="J181" s="70"/>
      <c r="K181" s="65"/>
      <c r="L181" s="65"/>
      <c r="M181" s="65"/>
      <c r="N181" s="71"/>
      <c r="O181" s="72"/>
      <c r="P181" s="73"/>
      <c r="Q181" s="45" t="str">
        <f t="shared" si="14"/>
        <v/>
      </c>
      <c r="R181" s="45" t="e">
        <f t="shared" si="16"/>
        <v>#VALUE!</v>
      </c>
      <c r="S181" s="45" t="e">
        <f t="shared" si="17"/>
        <v>#VALUE!</v>
      </c>
      <c r="T181" s="46" t="str">
        <f t="shared" si="18"/>
        <v/>
      </c>
      <c r="U181" s="41" t="str">
        <f t="shared" si="19"/>
        <v xml:space="preserve">2016 - </v>
      </c>
      <c r="V181" s="47" t="e">
        <f t="shared" si="20"/>
        <v>#VALUE!</v>
      </c>
    </row>
    <row r="182" spans="1:22" ht="15" customHeight="1" x14ac:dyDescent="0.25">
      <c r="A182" s="49" t="str">
        <f t="shared" si="15"/>
        <v>F</v>
      </c>
      <c r="B182" s="62"/>
      <c r="C182" s="62"/>
      <c r="D182" s="63"/>
      <c r="E182" s="65"/>
      <c r="F182" s="65"/>
      <c r="G182" s="65"/>
      <c r="H182" s="65"/>
      <c r="I182" s="70"/>
      <c r="J182" s="70"/>
      <c r="K182" s="65"/>
      <c r="L182" s="65"/>
      <c r="M182" s="65"/>
      <c r="N182" s="71"/>
      <c r="O182" s="72"/>
      <c r="P182" s="73"/>
      <c r="Q182" s="45" t="str">
        <f t="shared" si="14"/>
        <v/>
      </c>
      <c r="R182" s="45" t="e">
        <f t="shared" si="16"/>
        <v>#VALUE!</v>
      </c>
      <c r="S182" s="45" t="e">
        <f t="shared" si="17"/>
        <v>#VALUE!</v>
      </c>
      <c r="T182" s="46" t="str">
        <f t="shared" si="18"/>
        <v/>
      </c>
      <c r="U182" s="41" t="str">
        <f t="shared" si="19"/>
        <v xml:space="preserve">2016 - </v>
      </c>
      <c r="V182" s="47" t="e">
        <f t="shared" si="20"/>
        <v>#VALUE!</v>
      </c>
    </row>
    <row r="183" spans="1:22" ht="15" customHeight="1" x14ac:dyDescent="0.25">
      <c r="A183" s="49" t="str">
        <f t="shared" si="15"/>
        <v>F</v>
      </c>
      <c r="B183" s="62"/>
      <c r="C183" s="62"/>
      <c r="D183" s="63"/>
      <c r="E183" s="64"/>
      <c r="F183" s="64"/>
      <c r="G183" s="64"/>
      <c r="H183" s="64"/>
      <c r="I183" s="70"/>
      <c r="J183" s="74"/>
      <c r="K183" s="65"/>
      <c r="L183" s="64"/>
      <c r="M183" s="64"/>
      <c r="N183" s="67"/>
      <c r="O183" s="68"/>
      <c r="P183" s="69"/>
      <c r="Q183" s="45" t="str">
        <f t="shared" si="14"/>
        <v/>
      </c>
      <c r="R183" s="45" t="e">
        <f t="shared" si="16"/>
        <v>#VALUE!</v>
      </c>
      <c r="S183" s="45" t="e">
        <f t="shared" si="17"/>
        <v>#VALUE!</v>
      </c>
      <c r="T183" s="46" t="str">
        <f t="shared" si="18"/>
        <v/>
      </c>
      <c r="U183" s="41" t="str">
        <f t="shared" si="19"/>
        <v xml:space="preserve">2016 - </v>
      </c>
      <c r="V183" s="47" t="e">
        <f t="shared" si="20"/>
        <v>#VALUE!</v>
      </c>
    </row>
    <row r="184" spans="1:22" ht="15" customHeight="1" x14ac:dyDescent="0.25">
      <c r="A184" s="49" t="str">
        <f t="shared" si="15"/>
        <v>F</v>
      </c>
      <c r="B184" s="62"/>
      <c r="C184" s="62"/>
      <c r="D184" s="63"/>
      <c r="E184" s="65"/>
      <c r="F184" s="65"/>
      <c r="G184" s="65"/>
      <c r="H184" s="65"/>
      <c r="I184" s="70"/>
      <c r="J184" s="70"/>
      <c r="K184" s="65"/>
      <c r="L184" s="65"/>
      <c r="M184" s="65"/>
      <c r="N184" s="71"/>
      <c r="O184" s="72"/>
      <c r="P184" s="73"/>
      <c r="Q184" s="45" t="str">
        <f t="shared" si="14"/>
        <v/>
      </c>
      <c r="R184" s="45" t="e">
        <f t="shared" si="16"/>
        <v>#VALUE!</v>
      </c>
      <c r="S184" s="45" t="e">
        <f t="shared" si="17"/>
        <v>#VALUE!</v>
      </c>
      <c r="T184" s="46" t="str">
        <f t="shared" si="18"/>
        <v/>
      </c>
      <c r="U184" s="41" t="str">
        <f t="shared" si="19"/>
        <v xml:space="preserve">2016 - </v>
      </c>
      <c r="V184" s="47" t="e">
        <f t="shared" si="20"/>
        <v>#VALUE!</v>
      </c>
    </row>
    <row r="185" spans="1:22" ht="15" customHeight="1" x14ac:dyDescent="0.25">
      <c r="A185" s="49" t="str">
        <f t="shared" si="15"/>
        <v>F</v>
      </c>
      <c r="B185" s="62"/>
      <c r="C185" s="62"/>
      <c r="D185" s="63"/>
      <c r="E185" s="64"/>
      <c r="F185" s="65"/>
      <c r="G185" s="64"/>
      <c r="H185" s="64"/>
      <c r="I185" s="74"/>
      <c r="J185" s="74"/>
      <c r="K185" s="65"/>
      <c r="L185" s="64"/>
      <c r="M185" s="64"/>
      <c r="N185" s="67"/>
      <c r="O185" s="68"/>
      <c r="P185" s="69"/>
      <c r="Q185" s="45" t="str">
        <f t="shared" si="14"/>
        <v/>
      </c>
      <c r="R185" s="45" t="e">
        <f t="shared" si="16"/>
        <v>#VALUE!</v>
      </c>
      <c r="S185" s="45" t="e">
        <f t="shared" si="17"/>
        <v>#VALUE!</v>
      </c>
      <c r="T185" s="46" t="str">
        <f t="shared" si="18"/>
        <v/>
      </c>
      <c r="U185" s="41" t="str">
        <f t="shared" si="19"/>
        <v xml:space="preserve">2016 - </v>
      </c>
      <c r="V185" s="47" t="e">
        <f t="shared" si="20"/>
        <v>#VALUE!</v>
      </c>
    </row>
    <row r="186" spans="1:22" ht="15" customHeight="1" x14ac:dyDescent="0.25">
      <c r="A186" s="49" t="str">
        <f t="shared" si="15"/>
        <v>F</v>
      </c>
      <c r="B186" s="62"/>
      <c r="C186" s="62"/>
      <c r="D186" s="63"/>
      <c r="E186" s="65"/>
      <c r="F186" s="65"/>
      <c r="G186" s="65"/>
      <c r="H186" s="65"/>
      <c r="I186" s="70"/>
      <c r="J186" s="70"/>
      <c r="K186" s="65"/>
      <c r="L186" s="65"/>
      <c r="M186" s="65"/>
      <c r="N186" s="71"/>
      <c r="O186" s="72"/>
      <c r="P186" s="73"/>
      <c r="Q186" s="45" t="str">
        <f t="shared" si="14"/>
        <v/>
      </c>
      <c r="R186" s="45" t="e">
        <f t="shared" si="16"/>
        <v>#VALUE!</v>
      </c>
      <c r="S186" s="45" t="e">
        <f t="shared" si="17"/>
        <v>#VALUE!</v>
      </c>
      <c r="T186" s="46" t="str">
        <f t="shared" si="18"/>
        <v/>
      </c>
      <c r="U186" s="41" t="str">
        <f t="shared" si="19"/>
        <v xml:space="preserve">2016 - </v>
      </c>
      <c r="V186" s="47" t="e">
        <f t="shared" si="20"/>
        <v>#VALUE!</v>
      </c>
    </row>
    <row r="187" spans="1:22" ht="15" customHeight="1" x14ac:dyDescent="0.25">
      <c r="A187" s="49" t="str">
        <f t="shared" si="15"/>
        <v>F</v>
      </c>
      <c r="B187" s="62"/>
      <c r="C187" s="62"/>
      <c r="D187" s="63"/>
      <c r="E187" s="65"/>
      <c r="F187" s="65"/>
      <c r="G187" s="65"/>
      <c r="H187" s="65"/>
      <c r="I187" s="70"/>
      <c r="J187" s="70"/>
      <c r="K187" s="65"/>
      <c r="L187" s="65"/>
      <c r="M187" s="65"/>
      <c r="N187" s="71"/>
      <c r="O187" s="72"/>
      <c r="P187" s="73"/>
      <c r="Q187" s="45" t="str">
        <f t="shared" si="14"/>
        <v/>
      </c>
      <c r="R187" s="45" t="e">
        <f t="shared" si="16"/>
        <v>#VALUE!</v>
      </c>
      <c r="S187" s="45" t="e">
        <f t="shared" si="17"/>
        <v>#VALUE!</v>
      </c>
      <c r="T187" s="46" t="str">
        <f t="shared" si="18"/>
        <v/>
      </c>
      <c r="U187" s="41" t="str">
        <f t="shared" si="19"/>
        <v xml:space="preserve">2016 - </v>
      </c>
      <c r="V187" s="47" t="e">
        <f t="shared" si="20"/>
        <v>#VALUE!</v>
      </c>
    </row>
    <row r="188" spans="1:22" ht="15" customHeight="1" x14ac:dyDescent="0.25">
      <c r="A188" s="49" t="str">
        <f t="shared" si="15"/>
        <v>F</v>
      </c>
      <c r="B188" s="62"/>
      <c r="C188" s="62"/>
      <c r="D188" s="63"/>
      <c r="E188" s="65"/>
      <c r="F188" s="65"/>
      <c r="G188" s="65"/>
      <c r="H188" s="65"/>
      <c r="I188" s="70"/>
      <c r="J188" s="70"/>
      <c r="K188" s="65"/>
      <c r="L188" s="65"/>
      <c r="M188" s="65"/>
      <c r="N188" s="71"/>
      <c r="O188" s="72"/>
      <c r="P188" s="73"/>
      <c r="Q188" s="45" t="str">
        <f t="shared" si="14"/>
        <v/>
      </c>
      <c r="R188" s="45" t="e">
        <f t="shared" si="16"/>
        <v>#VALUE!</v>
      </c>
      <c r="S188" s="45" t="e">
        <f t="shared" si="17"/>
        <v>#VALUE!</v>
      </c>
      <c r="T188" s="46" t="str">
        <f t="shared" si="18"/>
        <v/>
      </c>
      <c r="U188" s="41" t="str">
        <f t="shared" si="19"/>
        <v xml:space="preserve">2016 - </v>
      </c>
      <c r="V188" s="47" t="e">
        <f t="shared" si="20"/>
        <v>#VALUE!</v>
      </c>
    </row>
    <row r="189" spans="1:22" ht="15" customHeight="1" x14ac:dyDescent="0.25">
      <c r="A189" s="49" t="str">
        <f t="shared" si="15"/>
        <v>F</v>
      </c>
      <c r="B189" s="62"/>
      <c r="C189" s="62"/>
      <c r="D189" s="63"/>
      <c r="E189" s="62"/>
      <c r="F189" s="62"/>
      <c r="G189" s="62"/>
      <c r="H189" s="62"/>
      <c r="I189" s="62"/>
      <c r="J189" s="70"/>
      <c r="K189" s="65"/>
      <c r="L189" s="65"/>
      <c r="M189" s="65"/>
      <c r="N189" s="71"/>
      <c r="O189" s="72"/>
      <c r="P189" s="73"/>
      <c r="Q189" s="45" t="str">
        <f t="shared" si="14"/>
        <v/>
      </c>
      <c r="R189" s="45" t="e">
        <f t="shared" si="16"/>
        <v>#VALUE!</v>
      </c>
      <c r="S189" s="45" t="e">
        <f t="shared" si="17"/>
        <v>#VALUE!</v>
      </c>
      <c r="T189" s="46" t="str">
        <f t="shared" si="18"/>
        <v/>
      </c>
      <c r="U189" s="41" t="str">
        <f t="shared" si="19"/>
        <v xml:space="preserve">2016 - </v>
      </c>
      <c r="V189" s="47" t="e">
        <f t="shared" si="20"/>
        <v>#VALUE!</v>
      </c>
    </row>
    <row r="190" spans="1:22" ht="15" customHeight="1" x14ac:dyDescent="0.25">
      <c r="A190" s="49" t="str">
        <f t="shared" si="15"/>
        <v>F</v>
      </c>
      <c r="B190" s="62"/>
      <c r="C190" s="62"/>
      <c r="D190" s="63"/>
      <c r="E190" s="62"/>
      <c r="F190" s="62"/>
      <c r="G190" s="62"/>
      <c r="H190" s="62"/>
      <c r="I190" s="62"/>
      <c r="J190" s="70"/>
      <c r="K190" s="65"/>
      <c r="L190" s="65"/>
      <c r="M190" s="65"/>
      <c r="N190" s="71"/>
      <c r="O190" s="72"/>
      <c r="P190" s="73"/>
      <c r="Q190" s="45" t="str">
        <f t="shared" si="14"/>
        <v/>
      </c>
      <c r="R190" s="45" t="e">
        <f t="shared" si="16"/>
        <v>#VALUE!</v>
      </c>
      <c r="S190" s="45" t="e">
        <f t="shared" si="17"/>
        <v>#VALUE!</v>
      </c>
      <c r="T190" s="46" t="str">
        <f t="shared" si="18"/>
        <v/>
      </c>
      <c r="U190" s="41" t="str">
        <f t="shared" si="19"/>
        <v xml:space="preserve">2016 - </v>
      </c>
      <c r="V190" s="47" t="e">
        <f t="shared" si="20"/>
        <v>#VALUE!</v>
      </c>
    </row>
    <row r="191" spans="1:22" ht="15" customHeight="1" x14ac:dyDescent="0.25">
      <c r="A191" s="49" t="str">
        <f t="shared" si="15"/>
        <v>F</v>
      </c>
      <c r="B191" s="62"/>
      <c r="C191" s="62"/>
      <c r="D191" s="63"/>
      <c r="E191" s="62"/>
      <c r="F191" s="62"/>
      <c r="G191" s="62"/>
      <c r="H191" s="62"/>
      <c r="I191" s="62"/>
      <c r="J191" s="70"/>
      <c r="K191" s="65"/>
      <c r="L191" s="65"/>
      <c r="M191" s="65"/>
      <c r="N191" s="71"/>
      <c r="O191" s="72"/>
      <c r="P191" s="73"/>
      <c r="Q191" s="45" t="str">
        <f t="shared" si="14"/>
        <v/>
      </c>
      <c r="R191" s="45" t="e">
        <f t="shared" si="16"/>
        <v>#VALUE!</v>
      </c>
      <c r="S191" s="45" t="e">
        <f t="shared" si="17"/>
        <v>#VALUE!</v>
      </c>
      <c r="T191" s="46" t="str">
        <f t="shared" si="18"/>
        <v/>
      </c>
      <c r="U191" s="41" t="str">
        <f t="shared" si="19"/>
        <v xml:space="preserve">2016 - </v>
      </c>
      <c r="V191" s="47" t="e">
        <f t="shared" si="20"/>
        <v>#VALUE!</v>
      </c>
    </row>
    <row r="192" spans="1:22" ht="15" customHeight="1" x14ac:dyDescent="0.25">
      <c r="A192" s="49" t="str">
        <f t="shared" si="15"/>
        <v>F</v>
      </c>
      <c r="B192" s="65"/>
      <c r="C192" s="65"/>
      <c r="D192" s="64"/>
      <c r="E192" s="64"/>
      <c r="F192" s="64"/>
      <c r="G192" s="65"/>
      <c r="H192" s="64"/>
      <c r="I192" s="75"/>
      <c r="J192" s="64"/>
      <c r="K192" s="65"/>
      <c r="L192" s="64"/>
      <c r="M192" s="64"/>
      <c r="N192" s="67"/>
      <c r="O192" s="68"/>
      <c r="P192" s="69"/>
      <c r="Q192" s="45" t="str">
        <f t="shared" si="14"/>
        <v/>
      </c>
      <c r="R192" s="45" t="e">
        <f t="shared" si="16"/>
        <v>#VALUE!</v>
      </c>
      <c r="S192" s="45" t="e">
        <f t="shared" si="17"/>
        <v>#VALUE!</v>
      </c>
      <c r="T192" s="46" t="str">
        <f t="shared" si="18"/>
        <v/>
      </c>
      <c r="U192" s="41" t="str">
        <f t="shared" si="19"/>
        <v xml:space="preserve">2016 - </v>
      </c>
      <c r="V192" s="47" t="e">
        <f t="shared" si="20"/>
        <v>#VALUE!</v>
      </c>
    </row>
    <row r="193" spans="1:22" ht="15" customHeight="1" x14ac:dyDescent="0.25">
      <c r="A193" s="49" t="str">
        <f t="shared" si="15"/>
        <v>F</v>
      </c>
      <c r="B193" s="62"/>
      <c r="C193" s="62"/>
      <c r="D193" s="63"/>
      <c r="E193" s="64"/>
      <c r="F193" s="64"/>
      <c r="G193" s="65"/>
      <c r="H193" s="64"/>
      <c r="I193" s="74"/>
      <c r="J193" s="74"/>
      <c r="K193" s="65"/>
      <c r="L193" s="64"/>
      <c r="M193" s="64"/>
      <c r="N193" s="67"/>
      <c r="O193" s="68"/>
      <c r="P193" s="69"/>
      <c r="Q193" s="45" t="str">
        <f t="shared" si="14"/>
        <v/>
      </c>
      <c r="R193" s="45" t="e">
        <f t="shared" si="16"/>
        <v>#VALUE!</v>
      </c>
      <c r="S193" s="45" t="e">
        <f t="shared" si="17"/>
        <v>#VALUE!</v>
      </c>
      <c r="T193" s="46" t="str">
        <f t="shared" si="18"/>
        <v/>
      </c>
      <c r="U193" s="41" t="str">
        <f t="shared" si="19"/>
        <v xml:space="preserve">2016 - </v>
      </c>
      <c r="V193" s="47" t="e">
        <f t="shared" si="20"/>
        <v>#VALUE!</v>
      </c>
    </row>
    <row r="194" spans="1:22" ht="15" customHeight="1" x14ac:dyDescent="0.25">
      <c r="A194" s="49" t="str">
        <f t="shared" si="15"/>
        <v>F</v>
      </c>
      <c r="B194" s="62"/>
      <c r="C194" s="62"/>
      <c r="D194" s="63"/>
      <c r="E194" s="64"/>
      <c r="F194" s="65"/>
      <c r="G194" s="65"/>
      <c r="H194" s="64"/>
      <c r="I194" s="70"/>
      <c r="J194" s="70"/>
      <c r="K194" s="65"/>
      <c r="L194" s="65"/>
      <c r="M194" s="64"/>
      <c r="N194" s="67"/>
      <c r="O194" s="68"/>
      <c r="P194" s="69"/>
      <c r="Q194" s="45" t="str">
        <f t="shared" ref="Q194:Q257" si="21">IF(B194="","",($T$1+((B194)*7))-((WEEKDAY(($T$1+((B194-1)*7)),2))-3))</f>
        <v/>
      </c>
      <c r="R194" s="45" t="e">
        <f t="shared" si="16"/>
        <v>#VALUE!</v>
      </c>
      <c r="S194" s="45" t="e">
        <f t="shared" si="17"/>
        <v>#VALUE!</v>
      </c>
      <c r="T194" s="46" t="str">
        <f t="shared" si="18"/>
        <v/>
      </c>
      <c r="U194" s="41" t="str">
        <f t="shared" si="19"/>
        <v xml:space="preserve">2016 - </v>
      </c>
      <c r="V194" s="47" t="e">
        <f t="shared" si="20"/>
        <v>#VALUE!</v>
      </c>
    </row>
    <row r="195" spans="1:22" ht="15" customHeight="1" x14ac:dyDescent="0.25">
      <c r="A195" s="49" t="str">
        <f t="shared" ref="A195:A258" si="22">CONCATENATE("F"&amp;MID(E195,2,8))</f>
        <v>F</v>
      </c>
      <c r="B195" s="62"/>
      <c r="C195" s="62"/>
      <c r="D195" s="63"/>
      <c r="E195" s="64"/>
      <c r="F195" s="65"/>
      <c r="G195" s="65"/>
      <c r="H195" s="64"/>
      <c r="I195" s="70"/>
      <c r="J195" s="70"/>
      <c r="K195" s="65"/>
      <c r="L195" s="64"/>
      <c r="M195" s="64"/>
      <c r="N195" s="67"/>
      <c r="O195" s="68"/>
      <c r="P195" s="69"/>
      <c r="Q195" s="45" t="str">
        <f t="shared" si="21"/>
        <v/>
      </c>
      <c r="R195" s="45" t="e">
        <f t="shared" ref="R195:R258" si="23">Q195+30</f>
        <v>#VALUE!</v>
      </c>
      <c r="S195" s="45" t="e">
        <f t="shared" ref="S195:S258" si="24">IF(OR(J195="",J195&gt;=R195),"","A REPLANIFIER")</f>
        <v>#VALUE!</v>
      </c>
      <c r="T195" s="46" t="str">
        <f t="shared" ref="T195:T258" si="25">IF(I195=0,"",J195-30)</f>
        <v/>
      </c>
      <c r="U195" s="41" t="str">
        <f t="shared" ref="U195:U258" si="26">IF(T195&lt;$T$1,"2015","2016")&amp;" - "&amp;IF(T195="","",WEEKNUM(T195,21))</f>
        <v xml:space="preserve">2016 - </v>
      </c>
      <c r="V195" s="47" t="e">
        <f t="shared" ref="V195:V258" si="27">WEEKNUM(Q195,21)</f>
        <v>#VALUE!</v>
      </c>
    </row>
    <row r="196" spans="1:22" ht="15" customHeight="1" x14ac:dyDescent="0.25">
      <c r="A196" s="49" t="str">
        <f t="shared" si="22"/>
        <v>F</v>
      </c>
      <c r="B196" s="62"/>
      <c r="C196" s="62"/>
      <c r="D196" s="63"/>
      <c r="E196" s="64"/>
      <c r="F196" s="64"/>
      <c r="G196" s="64"/>
      <c r="H196" s="64"/>
      <c r="I196" s="74"/>
      <c r="J196" s="74"/>
      <c r="K196" s="65"/>
      <c r="L196" s="64"/>
      <c r="M196" s="64"/>
      <c r="N196" s="67"/>
      <c r="O196" s="68"/>
      <c r="P196" s="69"/>
      <c r="Q196" s="45" t="str">
        <f t="shared" si="21"/>
        <v/>
      </c>
      <c r="R196" s="45" t="e">
        <f t="shared" si="23"/>
        <v>#VALUE!</v>
      </c>
      <c r="S196" s="45" t="e">
        <f t="shared" si="24"/>
        <v>#VALUE!</v>
      </c>
      <c r="T196" s="46" t="str">
        <f t="shared" si="25"/>
        <v/>
      </c>
      <c r="U196" s="41" t="str">
        <f t="shared" si="26"/>
        <v xml:space="preserve">2016 - </v>
      </c>
      <c r="V196" s="47" t="e">
        <f t="shared" si="27"/>
        <v>#VALUE!</v>
      </c>
    </row>
    <row r="197" spans="1:22" ht="15" customHeight="1" x14ac:dyDescent="0.25">
      <c r="A197" s="49" t="str">
        <f t="shared" si="22"/>
        <v>F</v>
      </c>
      <c r="B197" s="65"/>
      <c r="C197" s="65"/>
      <c r="D197" s="64"/>
      <c r="E197" s="65"/>
      <c r="F197" s="65"/>
      <c r="G197" s="65"/>
      <c r="H197" s="65"/>
      <c r="I197" s="70"/>
      <c r="J197" s="70"/>
      <c r="K197" s="65"/>
      <c r="L197" s="65"/>
      <c r="M197" s="65"/>
      <c r="N197" s="71"/>
      <c r="O197" s="72"/>
      <c r="P197" s="73"/>
      <c r="Q197" s="45" t="str">
        <f t="shared" si="21"/>
        <v/>
      </c>
      <c r="R197" s="45" t="e">
        <f t="shared" si="23"/>
        <v>#VALUE!</v>
      </c>
      <c r="S197" s="45" t="e">
        <f t="shared" si="24"/>
        <v>#VALUE!</v>
      </c>
      <c r="T197" s="46" t="str">
        <f t="shared" si="25"/>
        <v/>
      </c>
      <c r="U197" s="41" t="str">
        <f t="shared" si="26"/>
        <v xml:space="preserve">2016 - </v>
      </c>
      <c r="V197" s="47" t="e">
        <f t="shared" si="27"/>
        <v>#VALUE!</v>
      </c>
    </row>
    <row r="198" spans="1:22" ht="15" customHeight="1" x14ac:dyDescent="0.25">
      <c r="A198" s="49" t="str">
        <f t="shared" si="22"/>
        <v>F</v>
      </c>
      <c r="B198" s="62"/>
      <c r="C198" s="62"/>
      <c r="D198" s="63"/>
      <c r="E198" s="62"/>
      <c r="F198" s="62"/>
      <c r="G198" s="62"/>
      <c r="H198" s="62"/>
      <c r="I198" s="62"/>
      <c r="J198" s="70"/>
      <c r="K198" s="65"/>
      <c r="L198" s="65"/>
      <c r="M198" s="65"/>
      <c r="N198" s="71"/>
      <c r="O198" s="72"/>
      <c r="P198" s="73"/>
      <c r="Q198" s="45" t="str">
        <f t="shared" si="21"/>
        <v/>
      </c>
      <c r="R198" s="45" t="e">
        <f t="shared" si="23"/>
        <v>#VALUE!</v>
      </c>
      <c r="S198" s="45" t="e">
        <f t="shared" si="24"/>
        <v>#VALUE!</v>
      </c>
      <c r="T198" s="46" t="str">
        <f t="shared" si="25"/>
        <v/>
      </c>
      <c r="U198" s="41" t="str">
        <f t="shared" si="26"/>
        <v xml:space="preserve">2016 - </v>
      </c>
      <c r="V198" s="47" t="e">
        <f t="shared" si="27"/>
        <v>#VALUE!</v>
      </c>
    </row>
    <row r="199" spans="1:22" ht="15" customHeight="1" x14ac:dyDescent="0.25">
      <c r="A199" s="49" t="str">
        <f t="shared" si="22"/>
        <v>F</v>
      </c>
      <c r="B199" s="62"/>
      <c r="C199" s="62"/>
      <c r="D199" s="63"/>
      <c r="E199" s="64"/>
      <c r="F199" s="64"/>
      <c r="G199" s="64"/>
      <c r="H199" s="64"/>
      <c r="I199" s="75"/>
      <c r="J199" s="64"/>
      <c r="K199" s="65"/>
      <c r="L199" s="64"/>
      <c r="M199" s="64"/>
      <c r="N199" s="67"/>
      <c r="O199" s="68"/>
      <c r="P199" s="69"/>
      <c r="Q199" s="45" t="str">
        <f t="shared" si="21"/>
        <v/>
      </c>
      <c r="R199" s="45" t="e">
        <f t="shared" si="23"/>
        <v>#VALUE!</v>
      </c>
      <c r="S199" s="45" t="e">
        <f t="shared" si="24"/>
        <v>#VALUE!</v>
      </c>
      <c r="T199" s="46" t="str">
        <f t="shared" si="25"/>
        <v/>
      </c>
      <c r="U199" s="41" t="str">
        <f t="shared" si="26"/>
        <v xml:space="preserve">2016 - </v>
      </c>
      <c r="V199" s="47" t="e">
        <f t="shared" si="27"/>
        <v>#VALUE!</v>
      </c>
    </row>
    <row r="200" spans="1:22" ht="15" customHeight="1" x14ac:dyDescent="0.25">
      <c r="A200" s="49" t="str">
        <f t="shared" si="22"/>
        <v>F</v>
      </c>
      <c r="B200" s="62"/>
      <c r="C200" s="62"/>
      <c r="D200" s="63"/>
      <c r="E200" s="64"/>
      <c r="F200" s="64"/>
      <c r="G200" s="65"/>
      <c r="H200" s="64"/>
      <c r="I200" s="74"/>
      <c r="J200" s="74"/>
      <c r="K200" s="65"/>
      <c r="L200" s="64"/>
      <c r="M200" s="64"/>
      <c r="N200" s="67"/>
      <c r="O200" s="68"/>
      <c r="P200" s="69"/>
      <c r="Q200" s="45" t="str">
        <f t="shared" si="21"/>
        <v/>
      </c>
      <c r="R200" s="45" t="e">
        <f t="shared" si="23"/>
        <v>#VALUE!</v>
      </c>
      <c r="S200" s="45" t="e">
        <f t="shared" si="24"/>
        <v>#VALUE!</v>
      </c>
      <c r="T200" s="46" t="str">
        <f t="shared" si="25"/>
        <v/>
      </c>
      <c r="U200" s="41" t="str">
        <f t="shared" si="26"/>
        <v xml:space="preserve">2016 - </v>
      </c>
      <c r="V200" s="47" t="e">
        <f t="shared" si="27"/>
        <v>#VALUE!</v>
      </c>
    </row>
    <row r="201" spans="1:22" ht="15" customHeight="1" x14ac:dyDescent="0.25">
      <c r="A201" s="49" t="str">
        <f t="shared" si="22"/>
        <v>F</v>
      </c>
      <c r="B201" s="62"/>
      <c r="C201" s="62"/>
      <c r="D201" s="63"/>
      <c r="E201" s="64"/>
      <c r="F201" s="65"/>
      <c r="G201" s="65"/>
      <c r="H201" s="65"/>
      <c r="I201" s="70"/>
      <c r="J201" s="70"/>
      <c r="K201" s="65"/>
      <c r="L201" s="65"/>
      <c r="M201" s="64"/>
      <c r="N201" s="67"/>
      <c r="O201" s="68"/>
      <c r="P201" s="69"/>
      <c r="Q201" s="45" t="str">
        <f t="shared" si="21"/>
        <v/>
      </c>
      <c r="R201" s="45" t="e">
        <f t="shared" si="23"/>
        <v>#VALUE!</v>
      </c>
      <c r="S201" s="45" t="e">
        <f t="shared" si="24"/>
        <v>#VALUE!</v>
      </c>
      <c r="T201" s="46" t="str">
        <f t="shared" si="25"/>
        <v/>
      </c>
      <c r="U201" s="41" t="str">
        <f t="shared" si="26"/>
        <v xml:space="preserve">2016 - </v>
      </c>
      <c r="V201" s="47" t="e">
        <f t="shared" si="27"/>
        <v>#VALUE!</v>
      </c>
    </row>
    <row r="202" spans="1:22" ht="15" customHeight="1" x14ac:dyDescent="0.25">
      <c r="A202" s="49" t="str">
        <f t="shared" si="22"/>
        <v>F</v>
      </c>
      <c r="B202" s="62"/>
      <c r="C202" s="62"/>
      <c r="D202" s="63"/>
      <c r="E202" s="64"/>
      <c r="F202" s="64"/>
      <c r="G202" s="65"/>
      <c r="H202" s="64"/>
      <c r="I202" s="74"/>
      <c r="J202" s="74"/>
      <c r="K202" s="65"/>
      <c r="L202" s="64"/>
      <c r="M202" s="64"/>
      <c r="N202" s="67"/>
      <c r="O202" s="68"/>
      <c r="P202" s="69"/>
      <c r="Q202" s="45" t="str">
        <f t="shared" si="21"/>
        <v/>
      </c>
      <c r="R202" s="45" t="e">
        <f t="shared" si="23"/>
        <v>#VALUE!</v>
      </c>
      <c r="S202" s="45" t="e">
        <f t="shared" si="24"/>
        <v>#VALUE!</v>
      </c>
      <c r="T202" s="46" t="str">
        <f t="shared" si="25"/>
        <v/>
      </c>
      <c r="U202" s="41" t="str">
        <f t="shared" si="26"/>
        <v xml:space="preserve">2016 - </v>
      </c>
      <c r="V202" s="47" t="e">
        <f t="shared" si="27"/>
        <v>#VALUE!</v>
      </c>
    </row>
    <row r="203" spans="1:22" ht="15" customHeight="1" x14ac:dyDescent="0.25">
      <c r="A203" s="49" t="str">
        <f t="shared" si="22"/>
        <v>F</v>
      </c>
      <c r="B203" s="62"/>
      <c r="C203" s="62"/>
      <c r="D203" s="63"/>
      <c r="E203" s="64"/>
      <c r="F203" s="64"/>
      <c r="G203" s="65"/>
      <c r="H203" s="64"/>
      <c r="I203" s="74"/>
      <c r="J203" s="74"/>
      <c r="K203" s="65"/>
      <c r="L203" s="64"/>
      <c r="M203" s="64"/>
      <c r="N203" s="67"/>
      <c r="O203" s="68"/>
      <c r="P203" s="69"/>
      <c r="Q203" s="45" t="str">
        <f t="shared" si="21"/>
        <v/>
      </c>
      <c r="R203" s="45" t="e">
        <f t="shared" si="23"/>
        <v>#VALUE!</v>
      </c>
      <c r="S203" s="45" t="e">
        <f t="shared" si="24"/>
        <v>#VALUE!</v>
      </c>
      <c r="T203" s="46" t="str">
        <f t="shared" si="25"/>
        <v/>
      </c>
      <c r="U203" s="41" t="str">
        <f t="shared" si="26"/>
        <v xml:space="preserve">2016 - </v>
      </c>
      <c r="V203" s="47" t="e">
        <f t="shared" si="27"/>
        <v>#VALUE!</v>
      </c>
    </row>
    <row r="204" spans="1:22" ht="15" customHeight="1" x14ac:dyDescent="0.25">
      <c r="A204" s="49" t="str">
        <f t="shared" si="22"/>
        <v>F</v>
      </c>
      <c r="B204" s="62"/>
      <c r="C204" s="62"/>
      <c r="D204" s="63"/>
      <c r="E204" s="64"/>
      <c r="F204" s="65"/>
      <c r="G204" s="65"/>
      <c r="H204" s="64"/>
      <c r="I204" s="70"/>
      <c r="J204" s="70"/>
      <c r="K204" s="65"/>
      <c r="L204" s="64"/>
      <c r="M204" s="64"/>
      <c r="N204" s="67"/>
      <c r="O204" s="68"/>
      <c r="P204" s="69"/>
      <c r="Q204" s="45" t="str">
        <f t="shared" si="21"/>
        <v/>
      </c>
      <c r="R204" s="45" t="e">
        <f t="shared" si="23"/>
        <v>#VALUE!</v>
      </c>
      <c r="S204" s="45" t="e">
        <f t="shared" si="24"/>
        <v>#VALUE!</v>
      </c>
      <c r="T204" s="46" t="str">
        <f t="shared" si="25"/>
        <v/>
      </c>
      <c r="U204" s="41" t="str">
        <f t="shared" si="26"/>
        <v xml:space="preserve">2016 - </v>
      </c>
      <c r="V204" s="47" t="e">
        <f t="shared" si="27"/>
        <v>#VALUE!</v>
      </c>
    </row>
    <row r="205" spans="1:22" ht="15" customHeight="1" x14ac:dyDescent="0.25">
      <c r="A205" s="49" t="str">
        <f t="shared" si="22"/>
        <v>F</v>
      </c>
      <c r="B205" s="62"/>
      <c r="C205" s="62"/>
      <c r="D205" s="63"/>
      <c r="E205" s="64"/>
      <c r="F205" s="64"/>
      <c r="G205" s="65"/>
      <c r="H205" s="64"/>
      <c r="I205" s="70"/>
      <c r="J205" s="74"/>
      <c r="K205" s="65"/>
      <c r="L205" s="64"/>
      <c r="M205" s="64"/>
      <c r="N205" s="67"/>
      <c r="O205" s="68"/>
      <c r="P205" s="69"/>
      <c r="Q205" s="45" t="str">
        <f t="shared" si="21"/>
        <v/>
      </c>
      <c r="R205" s="45" t="e">
        <f t="shared" si="23"/>
        <v>#VALUE!</v>
      </c>
      <c r="S205" s="45" t="e">
        <f t="shared" si="24"/>
        <v>#VALUE!</v>
      </c>
      <c r="T205" s="46" t="str">
        <f t="shared" si="25"/>
        <v/>
      </c>
      <c r="U205" s="41" t="str">
        <f t="shared" si="26"/>
        <v xml:space="preserve">2016 - </v>
      </c>
      <c r="V205" s="47" t="e">
        <f t="shared" si="27"/>
        <v>#VALUE!</v>
      </c>
    </row>
    <row r="206" spans="1:22" ht="15" customHeight="1" x14ac:dyDescent="0.25">
      <c r="A206" s="49" t="str">
        <f t="shared" si="22"/>
        <v>F</v>
      </c>
      <c r="B206" s="62"/>
      <c r="C206" s="62"/>
      <c r="D206" s="63"/>
      <c r="E206" s="64"/>
      <c r="F206" s="65"/>
      <c r="G206" s="65"/>
      <c r="H206" s="65"/>
      <c r="I206" s="70"/>
      <c r="J206" s="70"/>
      <c r="K206" s="65"/>
      <c r="L206" s="64"/>
      <c r="M206" s="64"/>
      <c r="N206" s="67"/>
      <c r="O206" s="68"/>
      <c r="P206" s="69"/>
      <c r="Q206" s="45" t="str">
        <f t="shared" si="21"/>
        <v/>
      </c>
      <c r="R206" s="45" t="e">
        <f t="shared" si="23"/>
        <v>#VALUE!</v>
      </c>
      <c r="S206" s="45" t="e">
        <f t="shared" si="24"/>
        <v>#VALUE!</v>
      </c>
      <c r="T206" s="46" t="str">
        <f t="shared" si="25"/>
        <v/>
      </c>
      <c r="U206" s="41" t="str">
        <f t="shared" si="26"/>
        <v xml:space="preserve">2016 - </v>
      </c>
      <c r="V206" s="47" t="e">
        <f t="shared" si="27"/>
        <v>#VALUE!</v>
      </c>
    </row>
    <row r="207" spans="1:22" ht="15" customHeight="1" x14ac:dyDescent="0.25">
      <c r="A207" s="49" t="str">
        <f t="shared" si="22"/>
        <v>F</v>
      </c>
      <c r="B207" s="62"/>
      <c r="C207" s="62"/>
      <c r="D207" s="63"/>
      <c r="E207" s="64"/>
      <c r="F207" s="64"/>
      <c r="G207" s="65"/>
      <c r="H207" s="64"/>
      <c r="I207" s="70"/>
      <c r="J207" s="74"/>
      <c r="K207" s="65"/>
      <c r="L207" s="64"/>
      <c r="M207" s="64"/>
      <c r="N207" s="67"/>
      <c r="O207" s="68"/>
      <c r="P207" s="69"/>
      <c r="Q207" s="45" t="str">
        <f t="shared" si="21"/>
        <v/>
      </c>
      <c r="R207" s="45" t="e">
        <f t="shared" si="23"/>
        <v>#VALUE!</v>
      </c>
      <c r="S207" s="45" t="e">
        <f t="shared" si="24"/>
        <v>#VALUE!</v>
      </c>
      <c r="T207" s="46" t="str">
        <f t="shared" si="25"/>
        <v/>
      </c>
      <c r="U207" s="41" t="str">
        <f t="shared" si="26"/>
        <v xml:space="preserve">2016 - </v>
      </c>
      <c r="V207" s="47" t="e">
        <f t="shared" si="27"/>
        <v>#VALUE!</v>
      </c>
    </row>
    <row r="208" spans="1:22" ht="15" customHeight="1" x14ac:dyDescent="0.25">
      <c r="A208" s="49" t="str">
        <f t="shared" si="22"/>
        <v>F</v>
      </c>
      <c r="B208" s="62"/>
      <c r="C208" s="62"/>
      <c r="D208" s="63"/>
      <c r="E208" s="65"/>
      <c r="F208" s="65"/>
      <c r="G208" s="65"/>
      <c r="H208" s="65"/>
      <c r="I208" s="70"/>
      <c r="J208" s="70"/>
      <c r="K208" s="65"/>
      <c r="L208" s="65"/>
      <c r="M208" s="65"/>
      <c r="N208" s="71"/>
      <c r="O208" s="72"/>
      <c r="P208" s="73"/>
      <c r="Q208" s="45" t="str">
        <f t="shared" si="21"/>
        <v/>
      </c>
      <c r="R208" s="45" t="e">
        <f t="shared" si="23"/>
        <v>#VALUE!</v>
      </c>
      <c r="S208" s="45" t="e">
        <f t="shared" si="24"/>
        <v>#VALUE!</v>
      </c>
      <c r="T208" s="46" t="str">
        <f t="shared" si="25"/>
        <v/>
      </c>
      <c r="U208" s="41" t="str">
        <f t="shared" si="26"/>
        <v xml:space="preserve">2016 - </v>
      </c>
      <c r="V208" s="47" t="e">
        <f t="shared" si="27"/>
        <v>#VALUE!</v>
      </c>
    </row>
    <row r="209" spans="1:22" ht="15" customHeight="1" x14ac:dyDescent="0.25">
      <c r="A209" s="49" t="str">
        <f t="shared" si="22"/>
        <v>F</v>
      </c>
      <c r="B209" s="65"/>
      <c r="C209" s="65"/>
      <c r="D209" s="64"/>
      <c r="E209" s="64"/>
      <c r="F209" s="64"/>
      <c r="G209" s="65"/>
      <c r="H209" s="64"/>
      <c r="I209" s="74"/>
      <c r="J209" s="74"/>
      <c r="K209" s="65"/>
      <c r="L209" s="64"/>
      <c r="M209" s="64"/>
      <c r="N209" s="67"/>
      <c r="O209" s="68"/>
      <c r="P209" s="69"/>
      <c r="Q209" s="45" t="str">
        <f t="shared" si="21"/>
        <v/>
      </c>
      <c r="R209" s="45" t="e">
        <f t="shared" si="23"/>
        <v>#VALUE!</v>
      </c>
      <c r="S209" s="45" t="e">
        <f t="shared" si="24"/>
        <v>#VALUE!</v>
      </c>
      <c r="T209" s="46" t="str">
        <f t="shared" si="25"/>
        <v/>
      </c>
      <c r="U209" s="41" t="str">
        <f t="shared" si="26"/>
        <v xml:space="preserve">2016 - </v>
      </c>
      <c r="V209" s="47" t="e">
        <f t="shared" si="27"/>
        <v>#VALUE!</v>
      </c>
    </row>
    <row r="210" spans="1:22" ht="15" customHeight="1" x14ac:dyDescent="0.25">
      <c r="A210" s="49" t="str">
        <f t="shared" si="22"/>
        <v>F</v>
      </c>
      <c r="B210" s="62"/>
      <c r="C210" s="62"/>
      <c r="D210" s="63"/>
      <c r="E210" s="64"/>
      <c r="F210" s="64"/>
      <c r="G210" s="65"/>
      <c r="H210" s="64"/>
      <c r="I210" s="70"/>
      <c r="J210" s="74"/>
      <c r="K210" s="65"/>
      <c r="L210" s="64"/>
      <c r="M210" s="64"/>
      <c r="N210" s="67"/>
      <c r="O210" s="68"/>
      <c r="P210" s="69"/>
      <c r="Q210" s="45" t="str">
        <f t="shared" si="21"/>
        <v/>
      </c>
      <c r="R210" s="45" t="e">
        <f t="shared" si="23"/>
        <v>#VALUE!</v>
      </c>
      <c r="S210" s="45" t="e">
        <f t="shared" si="24"/>
        <v>#VALUE!</v>
      </c>
      <c r="T210" s="46" t="str">
        <f t="shared" si="25"/>
        <v/>
      </c>
      <c r="U210" s="41" t="str">
        <f t="shared" si="26"/>
        <v xml:space="preserve">2016 - </v>
      </c>
      <c r="V210" s="47" t="e">
        <f t="shared" si="27"/>
        <v>#VALUE!</v>
      </c>
    </row>
    <row r="211" spans="1:22" ht="15" customHeight="1" x14ac:dyDescent="0.25">
      <c r="A211" s="49" t="str">
        <f t="shared" si="22"/>
        <v>F</v>
      </c>
      <c r="B211" s="62"/>
      <c r="C211" s="62"/>
      <c r="D211" s="63"/>
      <c r="E211" s="64"/>
      <c r="F211" s="65"/>
      <c r="G211" s="65"/>
      <c r="H211" s="65"/>
      <c r="I211" s="70"/>
      <c r="J211" s="70"/>
      <c r="K211" s="65"/>
      <c r="L211" s="65"/>
      <c r="M211" s="64"/>
      <c r="N211" s="67"/>
      <c r="O211" s="68"/>
      <c r="P211" s="69"/>
      <c r="Q211" s="45" t="str">
        <f t="shared" si="21"/>
        <v/>
      </c>
      <c r="R211" s="45" t="e">
        <f t="shared" si="23"/>
        <v>#VALUE!</v>
      </c>
      <c r="S211" s="45" t="e">
        <f t="shared" si="24"/>
        <v>#VALUE!</v>
      </c>
      <c r="T211" s="46" t="str">
        <f t="shared" si="25"/>
        <v/>
      </c>
      <c r="U211" s="41" t="str">
        <f t="shared" si="26"/>
        <v xml:space="preserve">2016 - </v>
      </c>
      <c r="V211" s="47" t="e">
        <f t="shared" si="27"/>
        <v>#VALUE!</v>
      </c>
    </row>
    <row r="212" spans="1:22" ht="15" customHeight="1" x14ac:dyDescent="0.25">
      <c r="A212" s="49" t="str">
        <f t="shared" si="22"/>
        <v>F</v>
      </c>
      <c r="B212" s="62"/>
      <c r="C212" s="62"/>
      <c r="D212" s="63"/>
      <c r="E212" s="65"/>
      <c r="F212" s="65"/>
      <c r="G212" s="65"/>
      <c r="H212" s="65"/>
      <c r="I212" s="70"/>
      <c r="J212" s="70"/>
      <c r="K212" s="65"/>
      <c r="L212" s="65"/>
      <c r="M212" s="65"/>
      <c r="N212" s="71"/>
      <c r="O212" s="72"/>
      <c r="P212" s="73"/>
      <c r="Q212" s="45" t="str">
        <f t="shared" si="21"/>
        <v/>
      </c>
      <c r="R212" s="45" t="e">
        <f t="shared" si="23"/>
        <v>#VALUE!</v>
      </c>
      <c r="S212" s="45" t="e">
        <f t="shared" si="24"/>
        <v>#VALUE!</v>
      </c>
      <c r="T212" s="46" t="str">
        <f t="shared" si="25"/>
        <v/>
      </c>
      <c r="U212" s="41" t="str">
        <f t="shared" si="26"/>
        <v xml:space="preserve">2016 - </v>
      </c>
      <c r="V212" s="47" t="e">
        <f t="shared" si="27"/>
        <v>#VALUE!</v>
      </c>
    </row>
    <row r="213" spans="1:22" ht="15" customHeight="1" x14ac:dyDescent="0.25">
      <c r="A213" s="49" t="str">
        <f t="shared" si="22"/>
        <v>F</v>
      </c>
      <c r="B213" s="65"/>
      <c r="C213" s="65"/>
      <c r="D213" s="64"/>
      <c r="E213" s="65"/>
      <c r="F213" s="65"/>
      <c r="G213" s="65"/>
      <c r="H213" s="65"/>
      <c r="I213" s="70"/>
      <c r="J213" s="70"/>
      <c r="K213" s="65"/>
      <c r="L213" s="65"/>
      <c r="M213" s="65"/>
      <c r="N213" s="71"/>
      <c r="O213" s="72"/>
      <c r="P213" s="73"/>
      <c r="Q213" s="45" t="str">
        <f t="shared" si="21"/>
        <v/>
      </c>
      <c r="R213" s="45" t="e">
        <f t="shared" si="23"/>
        <v>#VALUE!</v>
      </c>
      <c r="S213" s="45" t="e">
        <f t="shared" si="24"/>
        <v>#VALUE!</v>
      </c>
      <c r="T213" s="46" t="str">
        <f t="shared" si="25"/>
        <v/>
      </c>
      <c r="U213" s="41" t="str">
        <f t="shared" si="26"/>
        <v xml:space="preserve">2016 - </v>
      </c>
      <c r="V213" s="47" t="e">
        <f t="shared" si="27"/>
        <v>#VALUE!</v>
      </c>
    </row>
    <row r="214" spans="1:22" ht="15" customHeight="1" x14ac:dyDescent="0.25">
      <c r="A214" s="49" t="str">
        <f t="shared" si="22"/>
        <v>F</v>
      </c>
      <c r="B214" s="62"/>
      <c r="C214" s="62"/>
      <c r="D214" s="63"/>
      <c r="E214" s="64"/>
      <c r="F214" s="64"/>
      <c r="G214" s="64"/>
      <c r="H214" s="64"/>
      <c r="I214" s="75"/>
      <c r="J214" s="64"/>
      <c r="K214" s="65"/>
      <c r="L214" s="64"/>
      <c r="M214" s="64"/>
      <c r="N214" s="67"/>
      <c r="O214" s="68"/>
      <c r="P214" s="69"/>
      <c r="Q214" s="45" t="str">
        <f t="shared" si="21"/>
        <v/>
      </c>
      <c r="R214" s="45" t="e">
        <f t="shared" si="23"/>
        <v>#VALUE!</v>
      </c>
      <c r="S214" s="45" t="e">
        <f t="shared" si="24"/>
        <v>#VALUE!</v>
      </c>
      <c r="T214" s="46" t="str">
        <f t="shared" si="25"/>
        <v/>
      </c>
      <c r="U214" s="41" t="str">
        <f t="shared" si="26"/>
        <v xml:space="preserve">2016 - </v>
      </c>
      <c r="V214" s="47" t="e">
        <f t="shared" si="27"/>
        <v>#VALUE!</v>
      </c>
    </row>
    <row r="215" spans="1:22" ht="15" customHeight="1" x14ac:dyDescent="0.25">
      <c r="A215" s="49" t="str">
        <f t="shared" si="22"/>
        <v>F</v>
      </c>
      <c r="B215" s="62"/>
      <c r="C215" s="62"/>
      <c r="D215" s="63"/>
      <c r="E215" s="65"/>
      <c r="F215" s="65"/>
      <c r="G215" s="65"/>
      <c r="H215" s="65"/>
      <c r="I215" s="70"/>
      <c r="J215" s="70"/>
      <c r="K215" s="65"/>
      <c r="L215" s="65"/>
      <c r="M215" s="65"/>
      <c r="N215" s="71"/>
      <c r="O215" s="72"/>
      <c r="P215" s="73"/>
      <c r="Q215" s="45" t="str">
        <f t="shared" si="21"/>
        <v/>
      </c>
      <c r="R215" s="45" t="e">
        <f t="shared" si="23"/>
        <v>#VALUE!</v>
      </c>
      <c r="S215" s="45" t="e">
        <f t="shared" si="24"/>
        <v>#VALUE!</v>
      </c>
      <c r="T215" s="46" t="str">
        <f t="shared" si="25"/>
        <v/>
      </c>
      <c r="U215" s="41" t="str">
        <f t="shared" si="26"/>
        <v xml:space="preserve">2016 - </v>
      </c>
      <c r="V215" s="47" t="e">
        <f t="shared" si="27"/>
        <v>#VALUE!</v>
      </c>
    </row>
    <row r="216" spans="1:22" ht="15" customHeight="1" x14ac:dyDescent="0.25">
      <c r="A216" s="49" t="str">
        <f t="shared" si="22"/>
        <v>F</v>
      </c>
      <c r="B216" s="62"/>
      <c r="C216" s="62"/>
      <c r="D216" s="63"/>
      <c r="E216" s="62"/>
      <c r="F216" s="62"/>
      <c r="G216" s="62"/>
      <c r="H216" s="62"/>
      <c r="I216" s="62"/>
      <c r="J216" s="62"/>
      <c r="K216" s="62"/>
      <c r="L216" s="65"/>
      <c r="M216" s="65"/>
      <c r="N216" s="71"/>
      <c r="O216" s="72"/>
      <c r="P216" s="73"/>
      <c r="Q216" s="45" t="str">
        <f t="shared" si="21"/>
        <v/>
      </c>
      <c r="R216" s="45" t="e">
        <f t="shared" si="23"/>
        <v>#VALUE!</v>
      </c>
      <c r="S216" s="45" t="e">
        <f t="shared" si="24"/>
        <v>#VALUE!</v>
      </c>
      <c r="T216" s="46" t="str">
        <f t="shared" si="25"/>
        <v/>
      </c>
      <c r="U216" s="41" t="str">
        <f t="shared" si="26"/>
        <v xml:space="preserve">2016 - </v>
      </c>
      <c r="V216" s="47" t="e">
        <f t="shared" si="27"/>
        <v>#VALUE!</v>
      </c>
    </row>
    <row r="217" spans="1:22" ht="15" customHeight="1" x14ac:dyDescent="0.25">
      <c r="A217" s="49" t="str">
        <f t="shared" si="22"/>
        <v>F</v>
      </c>
      <c r="B217" s="62"/>
      <c r="C217" s="62"/>
      <c r="D217" s="63"/>
      <c r="E217" s="64"/>
      <c r="F217" s="64"/>
      <c r="G217" s="64"/>
      <c r="H217" s="64"/>
      <c r="I217" s="74"/>
      <c r="J217" s="74"/>
      <c r="K217" s="65"/>
      <c r="L217" s="64"/>
      <c r="M217" s="64"/>
      <c r="N217" s="67"/>
      <c r="O217" s="68"/>
      <c r="P217" s="69"/>
      <c r="Q217" s="45" t="str">
        <f t="shared" si="21"/>
        <v/>
      </c>
      <c r="R217" s="45" t="e">
        <f t="shared" si="23"/>
        <v>#VALUE!</v>
      </c>
      <c r="S217" s="45" t="e">
        <f t="shared" si="24"/>
        <v>#VALUE!</v>
      </c>
      <c r="T217" s="46" t="str">
        <f t="shared" si="25"/>
        <v/>
      </c>
      <c r="U217" s="41" t="str">
        <f t="shared" si="26"/>
        <v xml:space="preserve">2016 - </v>
      </c>
      <c r="V217" s="47" t="e">
        <f t="shared" si="27"/>
        <v>#VALUE!</v>
      </c>
    </row>
    <row r="218" spans="1:22" ht="15" customHeight="1" x14ac:dyDescent="0.25">
      <c r="A218" s="49" t="str">
        <f t="shared" si="22"/>
        <v>F</v>
      </c>
      <c r="B218" s="62"/>
      <c r="C218" s="62"/>
      <c r="D218" s="63"/>
      <c r="E218" s="64"/>
      <c r="F218" s="64"/>
      <c r="G218" s="64"/>
      <c r="H218" s="64"/>
      <c r="I218" s="75"/>
      <c r="J218" s="64"/>
      <c r="K218" s="65"/>
      <c r="L218" s="65"/>
      <c r="M218" s="65"/>
      <c r="N218" s="67"/>
      <c r="O218" s="68"/>
      <c r="P218" s="69"/>
      <c r="Q218" s="45" t="str">
        <f t="shared" si="21"/>
        <v/>
      </c>
      <c r="R218" s="45" t="e">
        <f t="shared" si="23"/>
        <v>#VALUE!</v>
      </c>
      <c r="S218" s="45" t="e">
        <f t="shared" si="24"/>
        <v>#VALUE!</v>
      </c>
      <c r="T218" s="46" t="str">
        <f t="shared" si="25"/>
        <v/>
      </c>
      <c r="U218" s="41" t="str">
        <f t="shared" si="26"/>
        <v xml:space="preserve">2016 - </v>
      </c>
      <c r="V218" s="47" t="e">
        <f t="shared" si="27"/>
        <v>#VALUE!</v>
      </c>
    </row>
    <row r="219" spans="1:22" ht="15" customHeight="1" x14ac:dyDescent="0.25">
      <c r="A219" s="49" t="str">
        <f t="shared" si="22"/>
        <v>F</v>
      </c>
      <c r="B219" s="62"/>
      <c r="C219" s="62"/>
      <c r="D219" s="63"/>
      <c r="E219" s="64"/>
      <c r="F219" s="65"/>
      <c r="G219" s="65"/>
      <c r="H219" s="64"/>
      <c r="I219" s="66"/>
      <c r="J219" s="65"/>
      <c r="K219" s="65"/>
      <c r="L219" s="64"/>
      <c r="M219" s="64"/>
      <c r="N219" s="67"/>
      <c r="O219" s="68"/>
      <c r="P219" s="69"/>
      <c r="Q219" s="45" t="str">
        <f t="shared" si="21"/>
        <v/>
      </c>
      <c r="R219" s="45" t="e">
        <f t="shared" si="23"/>
        <v>#VALUE!</v>
      </c>
      <c r="S219" s="45" t="e">
        <f t="shared" si="24"/>
        <v>#VALUE!</v>
      </c>
      <c r="T219" s="46" t="str">
        <f t="shared" si="25"/>
        <v/>
      </c>
      <c r="U219" s="41" t="str">
        <f t="shared" si="26"/>
        <v xml:space="preserve">2016 - </v>
      </c>
      <c r="V219" s="47" t="e">
        <f t="shared" si="27"/>
        <v>#VALUE!</v>
      </c>
    </row>
    <row r="220" spans="1:22" ht="15" customHeight="1" x14ac:dyDescent="0.25">
      <c r="A220" s="49" t="str">
        <f t="shared" si="22"/>
        <v>F</v>
      </c>
      <c r="B220" s="62"/>
      <c r="C220" s="62"/>
      <c r="D220" s="63"/>
      <c r="E220" s="64"/>
      <c r="F220" s="65"/>
      <c r="G220" s="65"/>
      <c r="H220" s="64"/>
      <c r="I220" s="66"/>
      <c r="J220" s="65"/>
      <c r="K220" s="65"/>
      <c r="L220" s="64"/>
      <c r="M220" s="64"/>
      <c r="N220" s="67"/>
      <c r="O220" s="68"/>
      <c r="P220" s="69"/>
      <c r="Q220" s="45" t="str">
        <f t="shared" si="21"/>
        <v/>
      </c>
      <c r="R220" s="45" t="e">
        <f t="shared" si="23"/>
        <v>#VALUE!</v>
      </c>
      <c r="S220" s="45" t="e">
        <f t="shared" si="24"/>
        <v>#VALUE!</v>
      </c>
      <c r="T220" s="46" t="str">
        <f t="shared" si="25"/>
        <v/>
      </c>
      <c r="U220" s="41" t="str">
        <f t="shared" si="26"/>
        <v xml:space="preserve">2016 - </v>
      </c>
      <c r="V220" s="47" t="e">
        <f t="shared" si="27"/>
        <v>#VALUE!</v>
      </c>
    </row>
    <row r="221" spans="1:22" ht="15" customHeight="1" x14ac:dyDescent="0.25">
      <c r="A221" s="49" t="str">
        <f t="shared" si="22"/>
        <v>F</v>
      </c>
      <c r="B221" s="62"/>
      <c r="C221" s="62"/>
      <c r="D221" s="63"/>
      <c r="E221" s="64"/>
      <c r="F221" s="65"/>
      <c r="G221" s="65"/>
      <c r="H221" s="65"/>
      <c r="I221" s="66"/>
      <c r="J221" s="65"/>
      <c r="K221" s="65"/>
      <c r="L221" s="64"/>
      <c r="M221" s="64"/>
      <c r="N221" s="67"/>
      <c r="O221" s="68"/>
      <c r="P221" s="69"/>
      <c r="Q221" s="45" t="str">
        <f t="shared" si="21"/>
        <v/>
      </c>
      <c r="R221" s="45" t="e">
        <f t="shared" si="23"/>
        <v>#VALUE!</v>
      </c>
      <c r="S221" s="45" t="e">
        <f t="shared" si="24"/>
        <v>#VALUE!</v>
      </c>
      <c r="T221" s="46" t="str">
        <f t="shared" si="25"/>
        <v/>
      </c>
      <c r="U221" s="41" t="str">
        <f t="shared" si="26"/>
        <v xml:space="preserve">2016 - </v>
      </c>
      <c r="V221" s="47" t="e">
        <f t="shared" si="27"/>
        <v>#VALUE!</v>
      </c>
    </row>
    <row r="222" spans="1:22" ht="15" customHeight="1" x14ac:dyDescent="0.25">
      <c r="A222" s="49" t="str">
        <f t="shared" si="22"/>
        <v>F</v>
      </c>
      <c r="B222" s="62"/>
      <c r="C222" s="62"/>
      <c r="D222" s="63"/>
      <c r="E222" s="64"/>
      <c r="F222" s="65"/>
      <c r="G222" s="65"/>
      <c r="H222" s="65"/>
      <c r="I222" s="66"/>
      <c r="J222" s="65"/>
      <c r="K222" s="65"/>
      <c r="L222" s="64"/>
      <c r="M222" s="64"/>
      <c r="N222" s="67"/>
      <c r="O222" s="68"/>
      <c r="P222" s="69"/>
      <c r="Q222" s="45" t="str">
        <f t="shared" si="21"/>
        <v/>
      </c>
      <c r="R222" s="45" t="e">
        <f t="shared" si="23"/>
        <v>#VALUE!</v>
      </c>
      <c r="S222" s="45" t="e">
        <f t="shared" si="24"/>
        <v>#VALUE!</v>
      </c>
      <c r="T222" s="46" t="str">
        <f t="shared" si="25"/>
        <v/>
      </c>
      <c r="U222" s="41" t="str">
        <f t="shared" si="26"/>
        <v xml:space="preserve">2016 - </v>
      </c>
      <c r="V222" s="47" t="e">
        <f t="shared" si="27"/>
        <v>#VALUE!</v>
      </c>
    </row>
    <row r="223" spans="1:22" ht="15" customHeight="1" x14ac:dyDescent="0.25">
      <c r="A223" s="49" t="str">
        <f t="shared" si="22"/>
        <v>F</v>
      </c>
      <c r="B223" s="62"/>
      <c r="C223" s="62"/>
      <c r="D223" s="63"/>
      <c r="E223" s="65"/>
      <c r="F223" s="65"/>
      <c r="G223" s="65"/>
      <c r="H223" s="65"/>
      <c r="I223" s="70"/>
      <c r="J223" s="70"/>
      <c r="K223" s="65"/>
      <c r="L223" s="65"/>
      <c r="M223" s="65"/>
      <c r="N223" s="67"/>
      <c r="O223" s="68"/>
      <c r="P223" s="69"/>
      <c r="Q223" s="45" t="str">
        <f t="shared" si="21"/>
        <v/>
      </c>
      <c r="R223" s="45" t="e">
        <f t="shared" si="23"/>
        <v>#VALUE!</v>
      </c>
      <c r="S223" s="45" t="e">
        <f t="shared" si="24"/>
        <v>#VALUE!</v>
      </c>
      <c r="T223" s="46" t="str">
        <f t="shared" si="25"/>
        <v/>
      </c>
      <c r="U223" s="41" t="str">
        <f t="shared" si="26"/>
        <v xml:space="preserve">2016 - </v>
      </c>
      <c r="V223" s="47" t="e">
        <f t="shared" si="27"/>
        <v>#VALUE!</v>
      </c>
    </row>
    <row r="224" spans="1:22" ht="15" customHeight="1" x14ac:dyDescent="0.25">
      <c r="A224" s="49" t="str">
        <f t="shared" si="22"/>
        <v>F</v>
      </c>
      <c r="B224" s="62"/>
      <c r="C224" s="62"/>
      <c r="D224" s="63"/>
      <c r="E224" s="65"/>
      <c r="F224" s="65"/>
      <c r="G224" s="65"/>
      <c r="H224" s="65"/>
      <c r="I224" s="70"/>
      <c r="J224" s="70"/>
      <c r="K224" s="65"/>
      <c r="L224" s="65"/>
      <c r="M224" s="65"/>
      <c r="N224" s="67"/>
      <c r="O224" s="68"/>
      <c r="P224" s="69"/>
      <c r="Q224" s="45" t="str">
        <f t="shared" si="21"/>
        <v/>
      </c>
      <c r="R224" s="45" t="e">
        <f t="shared" si="23"/>
        <v>#VALUE!</v>
      </c>
      <c r="S224" s="45" t="e">
        <f t="shared" si="24"/>
        <v>#VALUE!</v>
      </c>
      <c r="T224" s="46" t="str">
        <f t="shared" si="25"/>
        <v/>
      </c>
      <c r="U224" s="41" t="str">
        <f t="shared" si="26"/>
        <v xml:space="preserve">2016 - </v>
      </c>
      <c r="V224" s="47" t="e">
        <f t="shared" si="27"/>
        <v>#VALUE!</v>
      </c>
    </row>
    <row r="225" spans="1:22" ht="15" customHeight="1" x14ac:dyDescent="0.25">
      <c r="A225" s="49" t="str">
        <f t="shared" si="22"/>
        <v>F</v>
      </c>
      <c r="B225" s="62"/>
      <c r="C225" s="62"/>
      <c r="D225" s="63"/>
      <c r="E225" s="64"/>
      <c r="F225" s="65"/>
      <c r="G225" s="65"/>
      <c r="H225" s="65"/>
      <c r="I225" s="66"/>
      <c r="J225" s="65"/>
      <c r="K225" s="65"/>
      <c r="L225" s="65"/>
      <c r="M225" s="65"/>
      <c r="N225" s="67"/>
      <c r="O225" s="68"/>
      <c r="P225" s="69"/>
      <c r="Q225" s="45" t="str">
        <f t="shared" si="21"/>
        <v/>
      </c>
      <c r="R225" s="45" t="e">
        <f t="shared" si="23"/>
        <v>#VALUE!</v>
      </c>
      <c r="S225" s="45" t="e">
        <f t="shared" si="24"/>
        <v>#VALUE!</v>
      </c>
      <c r="T225" s="46" t="str">
        <f t="shared" si="25"/>
        <v/>
      </c>
      <c r="U225" s="41" t="str">
        <f t="shared" si="26"/>
        <v xml:space="preserve">2016 - </v>
      </c>
      <c r="V225" s="47" t="e">
        <f t="shared" si="27"/>
        <v>#VALUE!</v>
      </c>
    </row>
    <row r="226" spans="1:22" ht="15" customHeight="1" x14ac:dyDescent="0.25">
      <c r="A226" s="49" t="str">
        <f t="shared" si="22"/>
        <v>F</v>
      </c>
      <c r="B226" s="62"/>
      <c r="C226" s="62"/>
      <c r="D226" s="63"/>
      <c r="E226" s="64"/>
      <c r="F226" s="65"/>
      <c r="G226" s="64"/>
      <c r="H226" s="65"/>
      <c r="I226" s="66"/>
      <c r="J226" s="65"/>
      <c r="K226" s="65"/>
      <c r="L226" s="65"/>
      <c r="M226" s="65"/>
      <c r="N226" s="67"/>
      <c r="O226" s="68"/>
      <c r="P226" s="69"/>
      <c r="Q226" s="45" t="str">
        <f t="shared" si="21"/>
        <v/>
      </c>
      <c r="R226" s="45" t="e">
        <f t="shared" si="23"/>
        <v>#VALUE!</v>
      </c>
      <c r="S226" s="45" t="e">
        <f t="shared" si="24"/>
        <v>#VALUE!</v>
      </c>
      <c r="T226" s="46" t="str">
        <f t="shared" si="25"/>
        <v/>
      </c>
      <c r="U226" s="41" t="str">
        <f t="shared" si="26"/>
        <v xml:space="preserve">2016 - </v>
      </c>
      <c r="V226" s="47" t="e">
        <f t="shared" si="27"/>
        <v>#VALUE!</v>
      </c>
    </row>
    <row r="227" spans="1:22" ht="15" customHeight="1" x14ac:dyDescent="0.25">
      <c r="A227" s="49" t="str">
        <f t="shared" si="22"/>
        <v>F</v>
      </c>
      <c r="B227" s="62"/>
      <c r="C227" s="62"/>
      <c r="D227" s="63"/>
      <c r="E227" s="64"/>
      <c r="F227" s="64"/>
      <c r="G227" s="64"/>
      <c r="H227" s="64"/>
      <c r="I227" s="74"/>
      <c r="J227" s="74"/>
      <c r="K227" s="65"/>
      <c r="L227" s="64"/>
      <c r="M227" s="64"/>
      <c r="N227" s="67"/>
      <c r="O227" s="68"/>
      <c r="P227" s="69"/>
      <c r="Q227" s="45" t="str">
        <f t="shared" si="21"/>
        <v/>
      </c>
      <c r="R227" s="45" t="e">
        <f t="shared" si="23"/>
        <v>#VALUE!</v>
      </c>
      <c r="S227" s="45" t="e">
        <f t="shared" si="24"/>
        <v>#VALUE!</v>
      </c>
      <c r="T227" s="46" t="str">
        <f t="shared" si="25"/>
        <v/>
      </c>
      <c r="U227" s="41" t="str">
        <f t="shared" si="26"/>
        <v xml:space="preserve">2016 - </v>
      </c>
      <c r="V227" s="47" t="e">
        <f t="shared" si="27"/>
        <v>#VALUE!</v>
      </c>
    </row>
    <row r="228" spans="1:22" ht="15" customHeight="1" x14ac:dyDescent="0.25">
      <c r="A228" s="49" t="str">
        <f t="shared" si="22"/>
        <v>F</v>
      </c>
      <c r="B228" s="62"/>
      <c r="C228" s="62"/>
      <c r="D228" s="63"/>
      <c r="E228" s="64"/>
      <c r="F228" s="64"/>
      <c r="G228" s="64"/>
      <c r="H228" s="64"/>
      <c r="I228" s="75"/>
      <c r="J228" s="64"/>
      <c r="K228" s="65"/>
      <c r="L228" s="64"/>
      <c r="M228" s="64"/>
      <c r="N228" s="67"/>
      <c r="O228" s="68"/>
      <c r="P228" s="69"/>
      <c r="Q228" s="45" t="str">
        <f t="shared" si="21"/>
        <v/>
      </c>
      <c r="R228" s="45" t="e">
        <f t="shared" si="23"/>
        <v>#VALUE!</v>
      </c>
      <c r="S228" s="45" t="e">
        <f t="shared" si="24"/>
        <v>#VALUE!</v>
      </c>
      <c r="T228" s="46" t="str">
        <f t="shared" si="25"/>
        <v/>
      </c>
      <c r="U228" s="41" t="str">
        <f t="shared" si="26"/>
        <v xml:space="preserve">2016 - </v>
      </c>
      <c r="V228" s="47" t="e">
        <f t="shared" si="27"/>
        <v>#VALUE!</v>
      </c>
    </row>
    <row r="229" spans="1:22" ht="15" customHeight="1" x14ac:dyDescent="0.25">
      <c r="A229" s="49" t="str">
        <f t="shared" si="22"/>
        <v>F</v>
      </c>
      <c r="B229" s="62"/>
      <c r="C229" s="62"/>
      <c r="D229" s="63"/>
      <c r="E229" s="64"/>
      <c r="F229" s="64"/>
      <c r="G229" s="65"/>
      <c r="H229" s="65"/>
      <c r="I229" s="74"/>
      <c r="J229" s="74"/>
      <c r="K229" s="65"/>
      <c r="L229" s="64"/>
      <c r="M229" s="64"/>
      <c r="N229" s="67"/>
      <c r="O229" s="68"/>
      <c r="P229" s="69"/>
      <c r="Q229" s="45" t="str">
        <f t="shared" si="21"/>
        <v/>
      </c>
      <c r="R229" s="45" t="e">
        <f t="shared" si="23"/>
        <v>#VALUE!</v>
      </c>
      <c r="S229" s="45" t="e">
        <f t="shared" si="24"/>
        <v>#VALUE!</v>
      </c>
      <c r="T229" s="46" t="str">
        <f t="shared" si="25"/>
        <v/>
      </c>
      <c r="U229" s="41" t="str">
        <f t="shared" si="26"/>
        <v xml:space="preserve">2016 - </v>
      </c>
      <c r="V229" s="47" t="e">
        <f t="shared" si="27"/>
        <v>#VALUE!</v>
      </c>
    </row>
    <row r="230" spans="1:22" ht="15" customHeight="1" x14ac:dyDescent="0.25">
      <c r="A230" s="49" t="str">
        <f t="shared" si="22"/>
        <v>F</v>
      </c>
      <c r="B230" s="62"/>
      <c r="C230" s="62"/>
      <c r="D230" s="63"/>
      <c r="E230" s="63"/>
      <c r="F230" s="64"/>
      <c r="G230" s="65"/>
      <c r="H230" s="65"/>
      <c r="I230" s="75"/>
      <c r="J230" s="64"/>
      <c r="K230" s="65"/>
      <c r="L230" s="64"/>
      <c r="M230" s="64"/>
      <c r="N230" s="67"/>
      <c r="O230" s="68"/>
      <c r="P230" s="69"/>
      <c r="Q230" s="45" t="str">
        <f t="shared" si="21"/>
        <v/>
      </c>
      <c r="R230" s="45" t="e">
        <f t="shared" si="23"/>
        <v>#VALUE!</v>
      </c>
      <c r="S230" s="45" t="e">
        <f t="shared" si="24"/>
        <v>#VALUE!</v>
      </c>
      <c r="T230" s="46" t="str">
        <f t="shared" si="25"/>
        <v/>
      </c>
      <c r="U230" s="41" t="str">
        <f t="shared" si="26"/>
        <v xml:space="preserve">2016 - </v>
      </c>
      <c r="V230" s="47" t="e">
        <f t="shared" si="27"/>
        <v>#VALUE!</v>
      </c>
    </row>
    <row r="231" spans="1:22" ht="15" customHeight="1" x14ac:dyDescent="0.25">
      <c r="A231" s="49" t="str">
        <f t="shared" si="22"/>
        <v>F</v>
      </c>
      <c r="B231" s="62"/>
      <c r="C231" s="62"/>
      <c r="D231" s="63"/>
      <c r="E231" s="64"/>
      <c r="F231" s="65"/>
      <c r="G231" s="65"/>
      <c r="H231" s="65"/>
      <c r="I231" s="66"/>
      <c r="J231" s="65"/>
      <c r="K231" s="65"/>
      <c r="L231" s="64"/>
      <c r="M231" s="64"/>
      <c r="N231" s="67"/>
      <c r="O231" s="68"/>
      <c r="P231" s="69"/>
      <c r="Q231" s="45" t="str">
        <f t="shared" si="21"/>
        <v/>
      </c>
      <c r="R231" s="45" t="e">
        <f t="shared" si="23"/>
        <v>#VALUE!</v>
      </c>
      <c r="S231" s="45" t="e">
        <f t="shared" si="24"/>
        <v>#VALUE!</v>
      </c>
      <c r="T231" s="46" t="str">
        <f t="shared" si="25"/>
        <v/>
      </c>
      <c r="U231" s="41" t="str">
        <f t="shared" si="26"/>
        <v xml:space="preserve">2016 - </v>
      </c>
      <c r="V231" s="47" t="e">
        <f t="shared" si="27"/>
        <v>#VALUE!</v>
      </c>
    </row>
    <row r="232" spans="1:22" ht="15" customHeight="1" x14ac:dyDescent="0.25">
      <c r="A232" s="49" t="str">
        <f t="shared" si="22"/>
        <v>F</v>
      </c>
      <c r="B232" s="62"/>
      <c r="C232" s="62"/>
      <c r="D232" s="63"/>
      <c r="E232" s="64"/>
      <c r="F232" s="65"/>
      <c r="G232" s="65"/>
      <c r="H232" s="65"/>
      <c r="I232" s="66"/>
      <c r="J232" s="65"/>
      <c r="K232" s="65"/>
      <c r="L232" s="65"/>
      <c r="M232" s="65"/>
      <c r="N232" s="67"/>
      <c r="O232" s="68"/>
      <c r="P232" s="69"/>
      <c r="Q232" s="45" t="str">
        <f t="shared" si="21"/>
        <v/>
      </c>
      <c r="R232" s="45" t="e">
        <f t="shared" si="23"/>
        <v>#VALUE!</v>
      </c>
      <c r="S232" s="45" t="e">
        <f t="shared" si="24"/>
        <v>#VALUE!</v>
      </c>
      <c r="T232" s="46" t="str">
        <f t="shared" si="25"/>
        <v/>
      </c>
      <c r="U232" s="41" t="str">
        <f t="shared" si="26"/>
        <v xml:space="preserve">2016 - </v>
      </c>
      <c r="V232" s="47" t="e">
        <f t="shared" si="27"/>
        <v>#VALUE!</v>
      </c>
    </row>
    <row r="233" spans="1:22" ht="15" customHeight="1" x14ac:dyDescent="0.25">
      <c r="A233" s="49" t="str">
        <f t="shared" si="22"/>
        <v>F</v>
      </c>
      <c r="B233" s="62"/>
      <c r="C233" s="62"/>
      <c r="D233" s="63"/>
      <c r="E233" s="64"/>
      <c r="F233" s="65"/>
      <c r="G233" s="65"/>
      <c r="H233" s="65"/>
      <c r="I233" s="70"/>
      <c r="J233" s="70"/>
      <c r="K233" s="65"/>
      <c r="L233" s="65"/>
      <c r="M233" s="65"/>
      <c r="N233" s="67"/>
      <c r="O233" s="68"/>
      <c r="P233" s="69"/>
      <c r="Q233" s="45" t="str">
        <f t="shared" si="21"/>
        <v/>
      </c>
      <c r="R233" s="45" t="e">
        <f t="shared" si="23"/>
        <v>#VALUE!</v>
      </c>
      <c r="S233" s="45" t="e">
        <f t="shared" si="24"/>
        <v>#VALUE!</v>
      </c>
      <c r="T233" s="46" t="str">
        <f t="shared" si="25"/>
        <v/>
      </c>
      <c r="U233" s="41" t="str">
        <f t="shared" si="26"/>
        <v xml:space="preserve">2016 - </v>
      </c>
      <c r="V233" s="47" t="e">
        <f t="shared" si="27"/>
        <v>#VALUE!</v>
      </c>
    </row>
    <row r="234" spans="1:22" ht="15" customHeight="1" x14ac:dyDescent="0.25">
      <c r="A234" s="49" t="str">
        <f t="shared" si="22"/>
        <v>F</v>
      </c>
      <c r="B234" s="62"/>
      <c r="C234" s="62"/>
      <c r="D234" s="63"/>
      <c r="E234" s="63"/>
      <c r="F234" s="65"/>
      <c r="G234" s="65"/>
      <c r="H234" s="65"/>
      <c r="I234" s="66"/>
      <c r="J234" s="65"/>
      <c r="K234" s="65"/>
      <c r="L234" s="65"/>
      <c r="M234" s="65"/>
      <c r="N234" s="71"/>
      <c r="O234" s="72"/>
      <c r="P234" s="73"/>
      <c r="Q234" s="45" t="str">
        <f t="shared" si="21"/>
        <v/>
      </c>
      <c r="R234" s="45" t="e">
        <f t="shared" si="23"/>
        <v>#VALUE!</v>
      </c>
      <c r="S234" s="45" t="e">
        <f t="shared" si="24"/>
        <v>#VALUE!</v>
      </c>
      <c r="T234" s="46" t="str">
        <f t="shared" si="25"/>
        <v/>
      </c>
      <c r="U234" s="41" t="str">
        <f t="shared" si="26"/>
        <v xml:space="preserve">2016 - </v>
      </c>
      <c r="V234" s="47" t="e">
        <f t="shared" si="27"/>
        <v>#VALUE!</v>
      </c>
    </row>
    <row r="235" spans="1:22" ht="15" customHeight="1" x14ac:dyDescent="0.25">
      <c r="A235" s="49" t="str">
        <f t="shared" si="22"/>
        <v>F</v>
      </c>
      <c r="B235" s="62"/>
      <c r="C235" s="62"/>
      <c r="D235" s="63"/>
      <c r="E235" s="64"/>
      <c r="F235" s="65"/>
      <c r="G235" s="65"/>
      <c r="H235" s="65"/>
      <c r="I235" s="66"/>
      <c r="J235" s="65"/>
      <c r="K235" s="65"/>
      <c r="L235" s="65"/>
      <c r="M235" s="65"/>
      <c r="N235" s="67"/>
      <c r="O235" s="68"/>
      <c r="P235" s="69"/>
      <c r="Q235" s="45" t="str">
        <f t="shared" si="21"/>
        <v/>
      </c>
      <c r="R235" s="45" t="e">
        <f t="shared" si="23"/>
        <v>#VALUE!</v>
      </c>
      <c r="S235" s="45" t="e">
        <f t="shared" si="24"/>
        <v>#VALUE!</v>
      </c>
      <c r="T235" s="46" t="str">
        <f t="shared" si="25"/>
        <v/>
      </c>
      <c r="U235" s="41" t="str">
        <f t="shared" si="26"/>
        <v xml:space="preserve">2016 - </v>
      </c>
      <c r="V235" s="47" t="e">
        <f t="shared" si="27"/>
        <v>#VALUE!</v>
      </c>
    </row>
    <row r="236" spans="1:22" ht="15" customHeight="1" x14ac:dyDescent="0.25">
      <c r="A236" s="49" t="str">
        <f t="shared" si="22"/>
        <v>F</v>
      </c>
      <c r="B236" s="62"/>
      <c r="C236" s="62"/>
      <c r="D236" s="63"/>
      <c r="E236" s="64"/>
      <c r="F236" s="65"/>
      <c r="G236" s="65"/>
      <c r="H236" s="65"/>
      <c r="I236" s="66"/>
      <c r="J236" s="65"/>
      <c r="K236" s="65"/>
      <c r="L236" s="65"/>
      <c r="M236" s="65"/>
      <c r="N236" s="67"/>
      <c r="O236" s="68"/>
      <c r="P236" s="69"/>
      <c r="Q236" s="45" t="str">
        <f t="shared" si="21"/>
        <v/>
      </c>
      <c r="R236" s="45" t="e">
        <f t="shared" si="23"/>
        <v>#VALUE!</v>
      </c>
      <c r="S236" s="45" t="e">
        <f t="shared" si="24"/>
        <v>#VALUE!</v>
      </c>
      <c r="T236" s="46" t="str">
        <f t="shared" si="25"/>
        <v/>
      </c>
      <c r="U236" s="41" t="str">
        <f t="shared" si="26"/>
        <v xml:space="preserve">2016 - </v>
      </c>
      <c r="V236" s="47" t="e">
        <f t="shared" si="27"/>
        <v>#VALUE!</v>
      </c>
    </row>
    <row r="237" spans="1:22" ht="15" customHeight="1" x14ac:dyDescent="0.25">
      <c r="A237" s="49" t="str">
        <f t="shared" si="22"/>
        <v>F</v>
      </c>
      <c r="B237" s="65"/>
      <c r="C237" s="65"/>
      <c r="D237" s="65"/>
      <c r="E237" s="64"/>
      <c r="F237" s="64"/>
      <c r="G237" s="65"/>
      <c r="H237" s="64"/>
      <c r="I237" s="75"/>
      <c r="J237" s="64"/>
      <c r="K237" s="65"/>
      <c r="L237" s="65"/>
      <c r="M237" s="65"/>
      <c r="N237" s="67"/>
      <c r="O237" s="68"/>
      <c r="P237" s="69"/>
      <c r="Q237" s="45" t="str">
        <f t="shared" si="21"/>
        <v/>
      </c>
      <c r="R237" s="45" t="e">
        <f t="shared" si="23"/>
        <v>#VALUE!</v>
      </c>
      <c r="S237" s="45" t="e">
        <f t="shared" si="24"/>
        <v>#VALUE!</v>
      </c>
      <c r="T237" s="46" t="str">
        <f t="shared" si="25"/>
        <v/>
      </c>
      <c r="U237" s="41" t="str">
        <f t="shared" si="26"/>
        <v xml:space="preserve">2016 - </v>
      </c>
      <c r="V237" s="47" t="e">
        <f t="shared" si="27"/>
        <v>#VALUE!</v>
      </c>
    </row>
    <row r="238" spans="1:22" ht="15" customHeight="1" x14ac:dyDescent="0.25">
      <c r="A238" s="49" t="str">
        <f t="shared" si="22"/>
        <v>F</v>
      </c>
      <c r="B238" s="62"/>
      <c r="C238" s="65"/>
      <c r="D238" s="64"/>
      <c r="E238" s="64"/>
      <c r="F238" s="64"/>
      <c r="G238" s="65"/>
      <c r="H238" s="64"/>
      <c r="I238" s="74"/>
      <c r="J238" s="74"/>
      <c r="K238" s="64"/>
      <c r="L238" s="64"/>
      <c r="M238" s="64"/>
      <c r="N238" s="67"/>
      <c r="O238" s="68"/>
      <c r="P238" s="69"/>
      <c r="Q238" s="45" t="str">
        <f t="shared" si="21"/>
        <v/>
      </c>
      <c r="R238" s="45" t="e">
        <f t="shared" si="23"/>
        <v>#VALUE!</v>
      </c>
      <c r="S238" s="45" t="e">
        <f t="shared" si="24"/>
        <v>#VALUE!</v>
      </c>
      <c r="T238" s="46" t="str">
        <f t="shared" si="25"/>
        <v/>
      </c>
      <c r="U238" s="41" t="str">
        <f t="shared" si="26"/>
        <v xml:space="preserve">2016 - </v>
      </c>
      <c r="V238" s="47" t="e">
        <f t="shared" si="27"/>
        <v>#VALUE!</v>
      </c>
    </row>
    <row r="239" spans="1:22" ht="15" customHeight="1" x14ac:dyDescent="0.25">
      <c r="A239" s="49" t="str">
        <f t="shared" si="22"/>
        <v>F</v>
      </c>
      <c r="B239" s="62"/>
      <c r="C239" s="62"/>
      <c r="D239" s="63"/>
      <c r="E239" s="64"/>
      <c r="F239" s="65"/>
      <c r="G239" s="65"/>
      <c r="H239" s="64"/>
      <c r="I239" s="70"/>
      <c r="J239" s="70"/>
      <c r="K239" s="65"/>
      <c r="L239" s="65"/>
      <c r="M239" s="64"/>
      <c r="N239" s="67"/>
      <c r="O239" s="68"/>
      <c r="P239" s="69"/>
      <c r="Q239" s="45" t="str">
        <f t="shared" si="21"/>
        <v/>
      </c>
      <c r="R239" s="45" t="e">
        <f t="shared" si="23"/>
        <v>#VALUE!</v>
      </c>
      <c r="S239" s="45" t="e">
        <f t="shared" si="24"/>
        <v>#VALUE!</v>
      </c>
      <c r="T239" s="46" t="str">
        <f t="shared" si="25"/>
        <v/>
      </c>
      <c r="U239" s="41" t="str">
        <f t="shared" si="26"/>
        <v xml:space="preserve">2016 - </v>
      </c>
      <c r="V239" s="47" t="e">
        <f t="shared" si="27"/>
        <v>#VALUE!</v>
      </c>
    </row>
    <row r="240" spans="1:22" ht="15" customHeight="1" x14ac:dyDescent="0.25">
      <c r="A240" s="49" t="str">
        <f t="shared" si="22"/>
        <v>F</v>
      </c>
      <c r="B240" s="65"/>
      <c r="C240" s="65"/>
      <c r="D240" s="64"/>
      <c r="E240" s="65"/>
      <c r="F240" s="65"/>
      <c r="G240" s="65"/>
      <c r="H240" s="65"/>
      <c r="I240" s="70"/>
      <c r="J240" s="70"/>
      <c r="K240" s="65"/>
      <c r="L240" s="65"/>
      <c r="M240" s="65"/>
      <c r="N240" s="71"/>
      <c r="O240" s="72"/>
      <c r="P240" s="73"/>
      <c r="Q240" s="45" t="str">
        <f t="shared" si="21"/>
        <v/>
      </c>
      <c r="R240" s="45" t="e">
        <f t="shared" si="23"/>
        <v>#VALUE!</v>
      </c>
      <c r="S240" s="45" t="e">
        <f t="shared" si="24"/>
        <v>#VALUE!</v>
      </c>
      <c r="T240" s="46" t="str">
        <f t="shared" si="25"/>
        <v/>
      </c>
      <c r="U240" s="41" t="str">
        <f t="shared" si="26"/>
        <v xml:space="preserve">2016 - </v>
      </c>
      <c r="V240" s="47" t="e">
        <f t="shared" si="27"/>
        <v>#VALUE!</v>
      </c>
    </row>
    <row r="241" spans="1:22" ht="15" customHeight="1" x14ac:dyDescent="0.25">
      <c r="A241" s="49" t="str">
        <f t="shared" si="22"/>
        <v>F</v>
      </c>
      <c r="B241" s="62"/>
      <c r="C241" s="62"/>
      <c r="D241" s="63"/>
      <c r="E241" s="64"/>
      <c r="F241" s="64"/>
      <c r="G241" s="65"/>
      <c r="H241" s="64"/>
      <c r="I241" s="74"/>
      <c r="J241" s="74"/>
      <c r="K241" s="65"/>
      <c r="L241" s="64"/>
      <c r="M241" s="64"/>
      <c r="N241" s="67"/>
      <c r="O241" s="68"/>
      <c r="P241" s="69"/>
      <c r="Q241" s="45" t="str">
        <f t="shared" si="21"/>
        <v/>
      </c>
      <c r="R241" s="45" t="e">
        <f t="shared" si="23"/>
        <v>#VALUE!</v>
      </c>
      <c r="S241" s="45" t="e">
        <f t="shared" si="24"/>
        <v>#VALUE!</v>
      </c>
      <c r="T241" s="46" t="str">
        <f t="shared" si="25"/>
        <v/>
      </c>
      <c r="U241" s="41" t="str">
        <f t="shared" si="26"/>
        <v xml:space="preserve">2016 - </v>
      </c>
      <c r="V241" s="47" t="e">
        <f t="shared" si="27"/>
        <v>#VALUE!</v>
      </c>
    </row>
    <row r="242" spans="1:22" ht="15" customHeight="1" x14ac:dyDescent="0.25">
      <c r="A242" s="49" t="str">
        <f t="shared" si="22"/>
        <v>F</v>
      </c>
      <c r="B242" s="62"/>
      <c r="C242" s="62"/>
      <c r="D242" s="63"/>
      <c r="E242" s="64"/>
      <c r="F242" s="65"/>
      <c r="G242" s="65"/>
      <c r="H242" s="65"/>
      <c r="I242" s="70"/>
      <c r="J242" s="70"/>
      <c r="K242" s="65"/>
      <c r="L242" s="65"/>
      <c r="M242" s="64"/>
      <c r="N242" s="67"/>
      <c r="O242" s="68"/>
      <c r="P242" s="69"/>
      <c r="Q242" s="45" t="str">
        <f t="shared" si="21"/>
        <v/>
      </c>
      <c r="R242" s="45" t="e">
        <f t="shared" si="23"/>
        <v>#VALUE!</v>
      </c>
      <c r="S242" s="45" t="e">
        <f t="shared" si="24"/>
        <v>#VALUE!</v>
      </c>
      <c r="T242" s="46" t="str">
        <f t="shared" si="25"/>
        <v/>
      </c>
      <c r="U242" s="41" t="str">
        <f t="shared" si="26"/>
        <v xml:space="preserve">2016 - </v>
      </c>
      <c r="V242" s="47" t="e">
        <f t="shared" si="27"/>
        <v>#VALUE!</v>
      </c>
    </row>
    <row r="243" spans="1:22" ht="15" customHeight="1" x14ac:dyDescent="0.25">
      <c r="A243" s="49" t="str">
        <f t="shared" si="22"/>
        <v>F</v>
      </c>
      <c r="B243" s="62"/>
      <c r="C243" s="62"/>
      <c r="D243" s="63"/>
      <c r="E243" s="64"/>
      <c r="F243" s="64"/>
      <c r="G243" s="65"/>
      <c r="H243" s="64"/>
      <c r="I243" s="74"/>
      <c r="J243" s="74"/>
      <c r="K243" s="65"/>
      <c r="L243" s="64"/>
      <c r="M243" s="64"/>
      <c r="N243" s="67"/>
      <c r="O243" s="68"/>
      <c r="P243" s="69"/>
      <c r="Q243" s="45" t="str">
        <f t="shared" si="21"/>
        <v/>
      </c>
      <c r="R243" s="45" t="e">
        <f t="shared" si="23"/>
        <v>#VALUE!</v>
      </c>
      <c r="S243" s="45" t="e">
        <f t="shared" si="24"/>
        <v>#VALUE!</v>
      </c>
      <c r="T243" s="46" t="str">
        <f t="shared" si="25"/>
        <v/>
      </c>
      <c r="U243" s="41" t="str">
        <f t="shared" si="26"/>
        <v xml:space="preserve">2016 - </v>
      </c>
      <c r="V243" s="47" t="e">
        <f t="shared" si="27"/>
        <v>#VALUE!</v>
      </c>
    </row>
    <row r="244" spans="1:22" ht="15" customHeight="1" x14ac:dyDescent="0.25">
      <c r="A244" s="49" t="str">
        <f t="shared" si="22"/>
        <v>F</v>
      </c>
      <c r="B244" s="62"/>
      <c r="C244" s="62"/>
      <c r="D244" s="63"/>
      <c r="E244" s="64"/>
      <c r="F244" s="64"/>
      <c r="G244" s="65"/>
      <c r="H244" s="64"/>
      <c r="I244" s="74"/>
      <c r="J244" s="74"/>
      <c r="K244" s="65"/>
      <c r="L244" s="64"/>
      <c r="M244" s="64"/>
      <c r="N244" s="67"/>
      <c r="O244" s="68"/>
      <c r="P244" s="69"/>
      <c r="Q244" s="45" t="str">
        <f t="shared" si="21"/>
        <v/>
      </c>
      <c r="R244" s="45" t="e">
        <f t="shared" si="23"/>
        <v>#VALUE!</v>
      </c>
      <c r="S244" s="45" t="e">
        <f t="shared" si="24"/>
        <v>#VALUE!</v>
      </c>
      <c r="T244" s="46" t="str">
        <f t="shared" si="25"/>
        <v/>
      </c>
      <c r="U244" s="41" t="str">
        <f t="shared" si="26"/>
        <v xml:space="preserve">2016 - </v>
      </c>
      <c r="V244" s="47" t="e">
        <f t="shared" si="27"/>
        <v>#VALUE!</v>
      </c>
    </row>
    <row r="245" spans="1:22" ht="15" customHeight="1" x14ac:dyDescent="0.25">
      <c r="A245" s="49" t="str">
        <f t="shared" si="22"/>
        <v>F</v>
      </c>
      <c r="B245" s="65"/>
      <c r="C245" s="65"/>
      <c r="D245" s="64"/>
      <c r="E245" s="64"/>
      <c r="F245" s="64"/>
      <c r="G245" s="65"/>
      <c r="H245" s="64"/>
      <c r="I245" s="74"/>
      <c r="J245" s="74"/>
      <c r="K245" s="65"/>
      <c r="L245" s="64"/>
      <c r="M245" s="64"/>
      <c r="N245" s="67"/>
      <c r="O245" s="68"/>
      <c r="P245" s="69"/>
      <c r="Q245" s="45" t="str">
        <f t="shared" si="21"/>
        <v/>
      </c>
      <c r="R245" s="45" t="e">
        <f t="shared" si="23"/>
        <v>#VALUE!</v>
      </c>
      <c r="S245" s="45" t="e">
        <f t="shared" si="24"/>
        <v>#VALUE!</v>
      </c>
      <c r="T245" s="46" t="str">
        <f t="shared" si="25"/>
        <v/>
      </c>
      <c r="U245" s="41" t="str">
        <f t="shared" si="26"/>
        <v xml:space="preserve">2016 - </v>
      </c>
      <c r="V245" s="47" t="e">
        <f t="shared" si="27"/>
        <v>#VALUE!</v>
      </c>
    </row>
    <row r="246" spans="1:22" ht="15" customHeight="1" x14ac:dyDescent="0.25">
      <c r="A246" s="49" t="str">
        <f t="shared" si="22"/>
        <v>F</v>
      </c>
      <c r="B246" s="62"/>
      <c r="C246" s="62"/>
      <c r="D246" s="63"/>
      <c r="E246" s="64"/>
      <c r="F246" s="64"/>
      <c r="G246" s="65"/>
      <c r="H246" s="64"/>
      <c r="I246" s="70"/>
      <c r="J246" s="74"/>
      <c r="K246" s="65"/>
      <c r="L246" s="64"/>
      <c r="M246" s="64"/>
      <c r="N246" s="67"/>
      <c r="O246" s="68"/>
      <c r="P246" s="69"/>
      <c r="Q246" s="45" t="str">
        <f t="shared" si="21"/>
        <v/>
      </c>
      <c r="R246" s="45" t="e">
        <f t="shared" si="23"/>
        <v>#VALUE!</v>
      </c>
      <c r="S246" s="45" t="e">
        <f t="shared" si="24"/>
        <v>#VALUE!</v>
      </c>
      <c r="T246" s="46" t="str">
        <f t="shared" si="25"/>
        <v/>
      </c>
      <c r="U246" s="41" t="str">
        <f t="shared" si="26"/>
        <v xml:space="preserve">2016 - </v>
      </c>
      <c r="V246" s="47" t="e">
        <f t="shared" si="27"/>
        <v>#VALUE!</v>
      </c>
    </row>
    <row r="247" spans="1:22" ht="15" customHeight="1" x14ac:dyDescent="0.25">
      <c r="A247" s="49" t="str">
        <f t="shared" si="22"/>
        <v>F</v>
      </c>
      <c r="B247" s="62"/>
      <c r="C247" s="62"/>
      <c r="D247" s="63"/>
      <c r="E247" s="64"/>
      <c r="F247" s="64"/>
      <c r="G247" s="65"/>
      <c r="H247" s="64"/>
      <c r="I247" s="70"/>
      <c r="J247" s="74"/>
      <c r="K247" s="65"/>
      <c r="L247" s="64"/>
      <c r="M247" s="64"/>
      <c r="N247" s="67"/>
      <c r="O247" s="68"/>
      <c r="P247" s="69"/>
      <c r="Q247" s="45" t="str">
        <f t="shared" si="21"/>
        <v/>
      </c>
      <c r="R247" s="45" t="e">
        <f t="shared" si="23"/>
        <v>#VALUE!</v>
      </c>
      <c r="S247" s="45" t="e">
        <f t="shared" si="24"/>
        <v>#VALUE!</v>
      </c>
      <c r="T247" s="46" t="str">
        <f t="shared" si="25"/>
        <v/>
      </c>
      <c r="U247" s="41" t="str">
        <f t="shared" si="26"/>
        <v xml:space="preserve">2016 - </v>
      </c>
      <c r="V247" s="47" t="e">
        <f t="shared" si="27"/>
        <v>#VALUE!</v>
      </c>
    </row>
    <row r="248" spans="1:22" ht="15" customHeight="1" x14ac:dyDescent="0.25">
      <c r="A248" s="49" t="str">
        <f t="shared" si="22"/>
        <v>F</v>
      </c>
      <c r="B248" s="62"/>
      <c r="C248" s="62"/>
      <c r="D248" s="63"/>
      <c r="E248" s="64"/>
      <c r="F248" s="65"/>
      <c r="G248" s="65"/>
      <c r="H248" s="65"/>
      <c r="I248" s="70"/>
      <c r="J248" s="70"/>
      <c r="K248" s="65"/>
      <c r="L248" s="65"/>
      <c r="M248" s="64"/>
      <c r="N248" s="67"/>
      <c r="O248" s="68"/>
      <c r="P248" s="69"/>
      <c r="Q248" s="45" t="str">
        <f t="shared" si="21"/>
        <v/>
      </c>
      <c r="R248" s="45" t="e">
        <f t="shared" si="23"/>
        <v>#VALUE!</v>
      </c>
      <c r="S248" s="45" t="e">
        <f t="shared" si="24"/>
        <v>#VALUE!</v>
      </c>
      <c r="T248" s="46" t="str">
        <f t="shared" si="25"/>
        <v/>
      </c>
      <c r="U248" s="41" t="str">
        <f t="shared" si="26"/>
        <v xml:space="preserve">2016 - </v>
      </c>
      <c r="V248" s="47" t="e">
        <f t="shared" si="27"/>
        <v>#VALUE!</v>
      </c>
    </row>
    <row r="249" spans="1:22" ht="15" customHeight="1" x14ac:dyDescent="0.25">
      <c r="A249" s="49" t="str">
        <f t="shared" si="22"/>
        <v>F</v>
      </c>
      <c r="B249" s="65"/>
      <c r="C249" s="65"/>
      <c r="D249" s="64"/>
      <c r="E249" s="64"/>
      <c r="F249" s="64"/>
      <c r="G249" s="64"/>
      <c r="H249" s="64"/>
      <c r="I249" s="70"/>
      <c r="J249" s="74"/>
      <c r="K249" s="65"/>
      <c r="L249" s="64"/>
      <c r="M249" s="64"/>
      <c r="N249" s="67"/>
      <c r="O249" s="68"/>
      <c r="P249" s="69"/>
      <c r="Q249" s="45" t="str">
        <f t="shared" si="21"/>
        <v/>
      </c>
      <c r="R249" s="45" t="e">
        <f t="shared" si="23"/>
        <v>#VALUE!</v>
      </c>
      <c r="S249" s="45" t="e">
        <f t="shared" si="24"/>
        <v>#VALUE!</v>
      </c>
      <c r="T249" s="46" t="str">
        <f t="shared" si="25"/>
        <v/>
      </c>
      <c r="U249" s="41" t="str">
        <f t="shared" si="26"/>
        <v xml:space="preserve">2016 - </v>
      </c>
      <c r="V249" s="47" t="e">
        <f t="shared" si="27"/>
        <v>#VALUE!</v>
      </c>
    </row>
    <row r="250" spans="1:22" ht="15" customHeight="1" x14ac:dyDescent="0.25">
      <c r="A250" s="49" t="str">
        <f t="shared" si="22"/>
        <v>F</v>
      </c>
      <c r="B250" s="62"/>
      <c r="C250" s="62"/>
      <c r="D250" s="63"/>
      <c r="E250" s="65"/>
      <c r="F250" s="65"/>
      <c r="G250" s="65"/>
      <c r="H250" s="65"/>
      <c r="I250" s="70"/>
      <c r="J250" s="70"/>
      <c r="K250" s="65"/>
      <c r="L250" s="65"/>
      <c r="M250" s="65"/>
      <c r="N250" s="71"/>
      <c r="O250" s="72"/>
      <c r="P250" s="73"/>
      <c r="Q250" s="45" t="str">
        <f t="shared" si="21"/>
        <v/>
      </c>
      <c r="R250" s="45" t="e">
        <f t="shared" si="23"/>
        <v>#VALUE!</v>
      </c>
      <c r="S250" s="45" t="e">
        <f t="shared" si="24"/>
        <v>#VALUE!</v>
      </c>
      <c r="T250" s="46" t="str">
        <f t="shared" si="25"/>
        <v/>
      </c>
      <c r="U250" s="41" t="str">
        <f t="shared" si="26"/>
        <v xml:space="preserve">2016 - </v>
      </c>
      <c r="V250" s="47" t="e">
        <f t="shared" si="27"/>
        <v>#VALUE!</v>
      </c>
    </row>
    <row r="251" spans="1:22" ht="15" customHeight="1" x14ac:dyDescent="0.25">
      <c r="A251" s="49" t="str">
        <f t="shared" si="22"/>
        <v>F</v>
      </c>
      <c r="B251" s="62"/>
      <c r="C251" s="62"/>
      <c r="D251" s="63"/>
      <c r="E251" s="64"/>
      <c r="F251" s="64"/>
      <c r="G251" s="64"/>
      <c r="H251" s="64"/>
      <c r="I251" s="75"/>
      <c r="J251" s="64"/>
      <c r="K251" s="65"/>
      <c r="L251" s="64"/>
      <c r="M251" s="64"/>
      <c r="N251" s="67"/>
      <c r="O251" s="68"/>
      <c r="P251" s="69"/>
      <c r="Q251" s="45" t="str">
        <f t="shared" si="21"/>
        <v/>
      </c>
      <c r="R251" s="45" t="e">
        <f t="shared" si="23"/>
        <v>#VALUE!</v>
      </c>
      <c r="S251" s="45" t="e">
        <f t="shared" si="24"/>
        <v>#VALUE!</v>
      </c>
      <c r="T251" s="46" t="str">
        <f t="shared" si="25"/>
        <v/>
      </c>
      <c r="U251" s="41" t="str">
        <f t="shared" si="26"/>
        <v xml:space="preserve">2016 - </v>
      </c>
      <c r="V251" s="47" t="e">
        <f t="shared" si="27"/>
        <v>#VALUE!</v>
      </c>
    </row>
    <row r="252" spans="1:22" ht="15" customHeight="1" x14ac:dyDescent="0.25">
      <c r="A252" s="49" t="str">
        <f t="shared" si="22"/>
        <v>F</v>
      </c>
      <c r="B252" s="62"/>
      <c r="C252" s="62"/>
      <c r="D252" s="63"/>
      <c r="E252" s="64"/>
      <c r="F252" s="65"/>
      <c r="G252" s="65"/>
      <c r="H252" s="65"/>
      <c r="I252" s="66"/>
      <c r="J252" s="65"/>
      <c r="K252" s="65"/>
      <c r="L252" s="65"/>
      <c r="M252" s="65"/>
      <c r="N252" s="67"/>
      <c r="O252" s="68"/>
      <c r="P252" s="69"/>
      <c r="Q252" s="45" t="str">
        <f t="shared" si="21"/>
        <v/>
      </c>
      <c r="R252" s="45" t="e">
        <f t="shared" si="23"/>
        <v>#VALUE!</v>
      </c>
      <c r="S252" s="45" t="e">
        <f t="shared" si="24"/>
        <v>#VALUE!</v>
      </c>
      <c r="T252" s="46" t="str">
        <f t="shared" si="25"/>
        <v/>
      </c>
      <c r="U252" s="41" t="str">
        <f t="shared" si="26"/>
        <v xml:space="preserve">2016 - </v>
      </c>
      <c r="V252" s="47" t="e">
        <f t="shared" si="27"/>
        <v>#VALUE!</v>
      </c>
    </row>
    <row r="253" spans="1:22" ht="15" customHeight="1" x14ac:dyDescent="0.25">
      <c r="A253" s="49" t="str">
        <f t="shared" si="22"/>
        <v>F</v>
      </c>
      <c r="B253" s="62"/>
      <c r="C253" s="62"/>
      <c r="D253" s="63"/>
      <c r="E253" s="64"/>
      <c r="F253" s="65"/>
      <c r="G253" s="65"/>
      <c r="H253" s="64"/>
      <c r="I253" s="66"/>
      <c r="J253" s="65"/>
      <c r="K253" s="65"/>
      <c r="L253" s="64"/>
      <c r="M253" s="64"/>
      <c r="N253" s="67"/>
      <c r="O253" s="68"/>
      <c r="P253" s="69"/>
      <c r="Q253" s="45" t="str">
        <f t="shared" si="21"/>
        <v/>
      </c>
      <c r="R253" s="45" t="e">
        <f t="shared" si="23"/>
        <v>#VALUE!</v>
      </c>
      <c r="S253" s="45" t="e">
        <f t="shared" si="24"/>
        <v>#VALUE!</v>
      </c>
      <c r="T253" s="46" t="str">
        <f t="shared" si="25"/>
        <v/>
      </c>
      <c r="U253" s="41" t="str">
        <f t="shared" si="26"/>
        <v xml:space="preserve">2016 - </v>
      </c>
      <c r="V253" s="47" t="e">
        <f t="shared" si="27"/>
        <v>#VALUE!</v>
      </c>
    </row>
    <row r="254" spans="1:22" ht="15" customHeight="1" x14ac:dyDescent="0.25">
      <c r="A254" s="49" t="str">
        <f t="shared" si="22"/>
        <v>F</v>
      </c>
      <c r="B254" s="62"/>
      <c r="C254" s="62"/>
      <c r="D254" s="63"/>
      <c r="E254" s="64"/>
      <c r="F254" s="65"/>
      <c r="G254" s="65"/>
      <c r="H254" s="64"/>
      <c r="I254" s="66"/>
      <c r="J254" s="65"/>
      <c r="K254" s="65"/>
      <c r="L254" s="64"/>
      <c r="M254" s="64"/>
      <c r="N254" s="67"/>
      <c r="O254" s="68"/>
      <c r="P254" s="69"/>
      <c r="Q254" s="45" t="str">
        <f t="shared" si="21"/>
        <v/>
      </c>
      <c r="R254" s="45" t="e">
        <f t="shared" si="23"/>
        <v>#VALUE!</v>
      </c>
      <c r="S254" s="45" t="e">
        <f t="shared" si="24"/>
        <v>#VALUE!</v>
      </c>
      <c r="T254" s="46" t="str">
        <f t="shared" si="25"/>
        <v/>
      </c>
      <c r="U254" s="41" t="str">
        <f t="shared" si="26"/>
        <v xml:space="preserve">2016 - </v>
      </c>
      <c r="V254" s="47" t="e">
        <f t="shared" si="27"/>
        <v>#VALUE!</v>
      </c>
    </row>
    <row r="255" spans="1:22" ht="15" customHeight="1" x14ac:dyDescent="0.25">
      <c r="A255" s="49" t="str">
        <f t="shared" si="22"/>
        <v>F</v>
      </c>
      <c r="B255" s="62"/>
      <c r="C255" s="62"/>
      <c r="D255" s="63"/>
      <c r="E255" s="64"/>
      <c r="F255" s="65"/>
      <c r="G255" s="65"/>
      <c r="H255" s="65"/>
      <c r="I255" s="66"/>
      <c r="J255" s="65"/>
      <c r="K255" s="65"/>
      <c r="L255" s="64"/>
      <c r="M255" s="64"/>
      <c r="N255" s="67"/>
      <c r="O255" s="68"/>
      <c r="P255" s="69"/>
      <c r="Q255" s="45" t="str">
        <f t="shared" si="21"/>
        <v/>
      </c>
      <c r="R255" s="45" t="e">
        <f t="shared" si="23"/>
        <v>#VALUE!</v>
      </c>
      <c r="S255" s="45" t="e">
        <f t="shared" si="24"/>
        <v>#VALUE!</v>
      </c>
      <c r="T255" s="46" t="str">
        <f t="shared" si="25"/>
        <v/>
      </c>
      <c r="U255" s="41" t="str">
        <f t="shared" si="26"/>
        <v xml:space="preserve">2016 - </v>
      </c>
      <c r="V255" s="47" t="e">
        <f t="shared" si="27"/>
        <v>#VALUE!</v>
      </c>
    </row>
    <row r="256" spans="1:22" ht="15" customHeight="1" x14ac:dyDescent="0.25">
      <c r="A256" s="49" t="str">
        <f t="shared" si="22"/>
        <v>F</v>
      </c>
      <c r="B256" s="62"/>
      <c r="C256" s="62"/>
      <c r="D256" s="63"/>
      <c r="E256" s="64"/>
      <c r="F256" s="65"/>
      <c r="G256" s="65"/>
      <c r="H256" s="65"/>
      <c r="I256" s="66"/>
      <c r="J256" s="65"/>
      <c r="K256" s="65"/>
      <c r="L256" s="64"/>
      <c r="M256" s="64"/>
      <c r="N256" s="67"/>
      <c r="O256" s="68"/>
      <c r="P256" s="69"/>
      <c r="Q256" s="45" t="str">
        <f t="shared" si="21"/>
        <v/>
      </c>
      <c r="R256" s="45" t="e">
        <f t="shared" si="23"/>
        <v>#VALUE!</v>
      </c>
      <c r="S256" s="45" t="e">
        <f t="shared" si="24"/>
        <v>#VALUE!</v>
      </c>
      <c r="T256" s="46" t="str">
        <f t="shared" si="25"/>
        <v/>
      </c>
      <c r="U256" s="41" t="str">
        <f t="shared" si="26"/>
        <v xml:space="preserve">2016 - </v>
      </c>
      <c r="V256" s="47" t="e">
        <f t="shared" si="27"/>
        <v>#VALUE!</v>
      </c>
    </row>
    <row r="257" spans="1:22" ht="15" customHeight="1" x14ac:dyDescent="0.25">
      <c r="A257" s="49" t="str">
        <f t="shared" si="22"/>
        <v>F</v>
      </c>
      <c r="B257" s="62"/>
      <c r="C257" s="62"/>
      <c r="D257" s="63"/>
      <c r="E257" s="65"/>
      <c r="F257" s="65"/>
      <c r="G257" s="65"/>
      <c r="H257" s="65"/>
      <c r="I257" s="70"/>
      <c r="J257" s="70"/>
      <c r="K257" s="65"/>
      <c r="L257" s="65"/>
      <c r="M257" s="65"/>
      <c r="N257" s="71"/>
      <c r="O257" s="72"/>
      <c r="P257" s="73"/>
      <c r="Q257" s="45" t="str">
        <f t="shared" si="21"/>
        <v/>
      </c>
      <c r="R257" s="45" t="e">
        <f t="shared" si="23"/>
        <v>#VALUE!</v>
      </c>
      <c r="S257" s="45" t="e">
        <f t="shared" si="24"/>
        <v>#VALUE!</v>
      </c>
      <c r="T257" s="46" t="str">
        <f t="shared" si="25"/>
        <v/>
      </c>
      <c r="U257" s="41" t="str">
        <f t="shared" si="26"/>
        <v xml:space="preserve">2016 - </v>
      </c>
      <c r="V257" s="47" t="e">
        <f t="shared" si="27"/>
        <v>#VALUE!</v>
      </c>
    </row>
    <row r="258" spans="1:22" ht="15" customHeight="1" x14ac:dyDescent="0.25">
      <c r="A258" s="49" t="str">
        <f t="shared" si="22"/>
        <v>F</v>
      </c>
      <c r="B258" s="62"/>
      <c r="C258" s="62"/>
      <c r="D258" s="63"/>
      <c r="E258" s="65"/>
      <c r="F258" s="65"/>
      <c r="G258" s="65"/>
      <c r="H258" s="65"/>
      <c r="I258" s="70"/>
      <c r="J258" s="70"/>
      <c r="K258" s="65"/>
      <c r="L258" s="65"/>
      <c r="M258" s="65"/>
      <c r="N258" s="71"/>
      <c r="O258" s="72"/>
      <c r="P258" s="73"/>
      <c r="Q258" s="45" t="str">
        <f t="shared" ref="Q258:Q321" si="28">IF(B258="","",($T$1+((B258)*7))-((WEEKDAY(($T$1+((B258-1)*7)),2))-3))</f>
        <v/>
      </c>
      <c r="R258" s="45" t="e">
        <f t="shared" si="23"/>
        <v>#VALUE!</v>
      </c>
      <c r="S258" s="45" t="e">
        <f t="shared" si="24"/>
        <v>#VALUE!</v>
      </c>
      <c r="T258" s="46" t="str">
        <f t="shared" si="25"/>
        <v/>
      </c>
      <c r="U258" s="41" t="str">
        <f t="shared" si="26"/>
        <v xml:space="preserve">2016 - </v>
      </c>
      <c r="V258" s="47" t="e">
        <f t="shared" si="27"/>
        <v>#VALUE!</v>
      </c>
    </row>
    <row r="259" spans="1:22" ht="15" customHeight="1" x14ac:dyDescent="0.25">
      <c r="A259" s="49" t="str">
        <f t="shared" ref="A259:A322" si="29">CONCATENATE("F"&amp;MID(E259,2,8))</f>
        <v>F</v>
      </c>
      <c r="B259" s="62"/>
      <c r="C259" s="62"/>
      <c r="D259" s="63"/>
      <c r="E259" s="64"/>
      <c r="F259" s="65"/>
      <c r="G259" s="65"/>
      <c r="H259" s="65"/>
      <c r="I259" s="66"/>
      <c r="J259" s="65"/>
      <c r="K259" s="65"/>
      <c r="L259" s="65"/>
      <c r="M259" s="65"/>
      <c r="N259" s="67"/>
      <c r="O259" s="68"/>
      <c r="P259" s="69"/>
      <c r="Q259" s="45" t="str">
        <f t="shared" si="28"/>
        <v/>
      </c>
      <c r="R259" s="45" t="e">
        <f t="shared" ref="R259:R322" si="30">Q259+30</f>
        <v>#VALUE!</v>
      </c>
      <c r="S259" s="45" t="e">
        <f t="shared" ref="S259:S322" si="31">IF(OR(J259="",J259&gt;=R259),"","A REPLANIFIER")</f>
        <v>#VALUE!</v>
      </c>
      <c r="T259" s="46" t="str">
        <f t="shared" ref="T259:T322" si="32">IF(I259=0,"",J259-30)</f>
        <v/>
      </c>
      <c r="U259" s="41" t="str">
        <f t="shared" ref="U259:U322" si="33">IF(T259&lt;$T$1,"2015","2016")&amp;" - "&amp;IF(T259="","",WEEKNUM(T259,21))</f>
        <v xml:space="preserve">2016 - </v>
      </c>
      <c r="V259" s="47" t="e">
        <f t="shared" ref="V259:V322" si="34">WEEKNUM(Q259,21)</f>
        <v>#VALUE!</v>
      </c>
    </row>
    <row r="260" spans="1:22" ht="15" customHeight="1" x14ac:dyDescent="0.25">
      <c r="A260" s="49" t="str">
        <f t="shared" si="29"/>
        <v>F</v>
      </c>
      <c r="B260" s="62"/>
      <c r="C260" s="62"/>
      <c r="D260" s="63"/>
      <c r="E260" s="64"/>
      <c r="F260" s="65"/>
      <c r="G260" s="64"/>
      <c r="H260" s="65"/>
      <c r="I260" s="66"/>
      <c r="J260" s="65"/>
      <c r="K260" s="65"/>
      <c r="L260" s="65"/>
      <c r="M260" s="65"/>
      <c r="N260" s="67"/>
      <c r="O260" s="68"/>
      <c r="P260" s="69"/>
      <c r="Q260" s="45" t="str">
        <f t="shared" si="28"/>
        <v/>
      </c>
      <c r="R260" s="45" t="e">
        <f t="shared" si="30"/>
        <v>#VALUE!</v>
      </c>
      <c r="S260" s="45" t="e">
        <f t="shared" si="31"/>
        <v>#VALUE!</v>
      </c>
      <c r="T260" s="46" t="str">
        <f t="shared" si="32"/>
        <v/>
      </c>
      <c r="U260" s="41" t="str">
        <f t="shared" si="33"/>
        <v xml:space="preserve">2016 - </v>
      </c>
      <c r="V260" s="47" t="e">
        <f t="shared" si="34"/>
        <v>#VALUE!</v>
      </c>
    </row>
    <row r="261" spans="1:22" ht="15" customHeight="1" x14ac:dyDescent="0.25">
      <c r="A261" s="49" t="str">
        <f t="shared" si="29"/>
        <v>F</v>
      </c>
      <c r="B261" s="62"/>
      <c r="C261" s="62"/>
      <c r="D261" s="63"/>
      <c r="E261" s="64"/>
      <c r="F261" s="64"/>
      <c r="G261" s="65"/>
      <c r="H261" s="64"/>
      <c r="I261" s="74"/>
      <c r="J261" s="74"/>
      <c r="K261" s="65"/>
      <c r="L261" s="64"/>
      <c r="M261" s="64"/>
      <c r="N261" s="67"/>
      <c r="O261" s="68"/>
      <c r="P261" s="69"/>
      <c r="Q261" s="45" t="str">
        <f t="shared" si="28"/>
        <v/>
      </c>
      <c r="R261" s="45" t="e">
        <f t="shared" si="30"/>
        <v>#VALUE!</v>
      </c>
      <c r="S261" s="45" t="e">
        <f t="shared" si="31"/>
        <v>#VALUE!</v>
      </c>
      <c r="T261" s="46" t="str">
        <f t="shared" si="32"/>
        <v/>
      </c>
      <c r="U261" s="41" t="str">
        <f t="shared" si="33"/>
        <v xml:space="preserve">2016 - </v>
      </c>
      <c r="V261" s="47" t="e">
        <f t="shared" si="34"/>
        <v>#VALUE!</v>
      </c>
    </row>
    <row r="262" spans="1:22" ht="15" customHeight="1" x14ac:dyDescent="0.25">
      <c r="A262" s="49" t="str">
        <f t="shared" si="29"/>
        <v>F</v>
      </c>
      <c r="B262" s="62"/>
      <c r="C262" s="62"/>
      <c r="D262" s="63"/>
      <c r="E262" s="64"/>
      <c r="F262" s="64"/>
      <c r="G262" s="64"/>
      <c r="H262" s="64"/>
      <c r="I262" s="75"/>
      <c r="J262" s="64"/>
      <c r="K262" s="65"/>
      <c r="L262" s="64"/>
      <c r="M262" s="64"/>
      <c r="N262" s="67"/>
      <c r="O262" s="68"/>
      <c r="P262" s="69"/>
      <c r="Q262" s="45" t="str">
        <f t="shared" si="28"/>
        <v/>
      </c>
      <c r="R262" s="45" t="e">
        <f t="shared" si="30"/>
        <v>#VALUE!</v>
      </c>
      <c r="S262" s="45" t="e">
        <f t="shared" si="31"/>
        <v>#VALUE!</v>
      </c>
      <c r="T262" s="46" t="str">
        <f t="shared" si="32"/>
        <v/>
      </c>
      <c r="U262" s="41" t="str">
        <f t="shared" si="33"/>
        <v xml:space="preserve">2016 - </v>
      </c>
      <c r="V262" s="47" t="e">
        <f t="shared" si="34"/>
        <v>#VALUE!</v>
      </c>
    </row>
    <row r="263" spans="1:22" ht="15" customHeight="1" x14ac:dyDescent="0.25">
      <c r="A263" s="49" t="str">
        <f t="shared" si="29"/>
        <v>F</v>
      </c>
      <c r="B263" s="62"/>
      <c r="C263" s="62"/>
      <c r="D263" s="63"/>
      <c r="E263" s="64"/>
      <c r="F263" s="64"/>
      <c r="G263" s="65"/>
      <c r="H263" s="65"/>
      <c r="I263" s="74"/>
      <c r="J263" s="74"/>
      <c r="K263" s="65"/>
      <c r="L263" s="64"/>
      <c r="M263" s="64"/>
      <c r="N263" s="67"/>
      <c r="O263" s="68"/>
      <c r="P263" s="69"/>
      <c r="Q263" s="45" t="str">
        <f t="shared" si="28"/>
        <v/>
      </c>
      <c r="R263" s="45" t="e">
        <f t="shared" si="30"/>
        <v>#VALUE!</v>
      </c>
      <c r="S263" s="45" t="e">
        <f t="shared" si="31"/>
        <v>#VALUE!</v>
      </c>
      <c r="T263" s="46" t="str">
        <f t="shared" si="32"/>
        <v/>
      </c>
      <c r="U263" s="41" t="str">
        <f t="shared" si="33"/>
        <v xml:space="preserve">2016 - </v>
      </c>
      <c r="V263" s="47" t="e">
        <f t="shared" si="34"/>
        <v>#VALUE!</v>
      </c>
    </row>
    <row r="264" spans="1:22" ht="15" customHeight="1" x14ac:dyDescent="0.25">
      <c r="A264" s="49" t="str">
        <f t="shared" si="29"/>
        <v>F</v>
      </c>
      <c r="B264" s="62"/>
      <c r="C264" s="62"/>
      <c r="D264" s="63"/>
      <c r="E264" s="63"/>
      <c r="F264" s="64"/>
      <c r="G264" s="65"/>
      <c r="H264" s="65"/>
      <c r="I264" s="75"/>
      <c r="J264" s="64"/>
      <c r="K264" s="65"/>
      <c r="L264" s="64"/>
      <c r="M264" s="64"/>
      <c r="N264" s="67"/>
      <c r="O264" s="68"/>
      <c r="P264" s="69"/>
      <c r="Q264" s="45" t="str">
        <f t="shared" si="28"/>
        <v/>
      </c>
      <c r="R264" s="45" t="e">
        <f t="shared" si="30"/>
        <v>#VALUE!</v>
      </c>
      <c r="S264" s="45" t="e">
        <f t="shared" si="31"/>
        <v>#VALUE!</v>
      </c>
      <c r="T264" s="46" t="str">
        <f t="shared" si="32"/>
        <v/>
      </c>
      <c r="U264" s="41" t="str">
        <f t="shared" si="33"/>
        <v xml:space="preserve">2016 - </v>
      </c>
      <c r="V264" s="47" t="e">
        <f t="shared" si="34"/>
        <v>#VALUE!</v>
      </c>
    </row>
    <row r="265" spans="1:22" ht="15" customHeight="1" x14ac:dyDescent="0.25">
      <c r="A265" s="49" t="str">
        <f t="shared" si="29"/>
        <v>F</v>
      </c>
      <c r="B265" s="62"/>
      <c r="C265" s="62"/>
      <c r="D265" s="63"/>
      <c r="E265" s="64"/>
      <c r="F265" s="65"/>
      <c r="G265" s="65"/>
      <c r="H265" s="65"/>
      <c r="I265" s="66"/>
      <c r="J265" s="65"/>
      <c r="K265" s="65"/>
      <c r="L265" s="64"/>
      <c r="M265" s="64"/>
      <c r="N265" s="67"/>
      <c r="O265" s="68"/>
      <c r="P265" s="69"/>
      <c r="Q265" s="45" t="str">
        <f t="shared" si="28"/>
        <v/>
      </c>
      <c r="R265" s="45" t="e">
        <f t="shared" si="30"/>
        <v>#VALUE!</v>
      </c>
      <c r="S265" s="45" t="e">
        <f t="shared" si="31"/>
        <v>#VALUE!</v>
      </c>
      <c r="T265" s="46" t="str">
        <f t="shared" si="32"/>
        <v/>
      </c>
      <c r="U265" s="41" t="str">
        <f t="shared" si="33"/>
        <v xml:space="preserve">2016 - </v>
      </c>
      <c r="V265" s="47" t="e">
        <f t="shared" si="34"/>
        <v>#VALUE!</v>
      </c>
    </row>
    <row r="266" spans="1:22" ht="15" customHeight="1" x14ac:dyDescent="0.25">
      <c r="A266" s="49" t="str">
        <f t="shared" si="29"/>
        <v>F</v>
      </c>
      <c r="B266" s="62"/>
      <c r="C266" s="62"/>
      <c r="D266" s="63"/>
      <c r="E266" s="64"/>
      <c r="F266" s="65"/>
      <c r="G266" s="65"/>
      <c r="H266" s="65"/>
      <c r="I266" s="66"/>
      <c r="J266" s="65"/>
      <c r="K266" s="65"/>
      <c r="L266" s="65"/>
      <c r="M266" s="65"/>
      <c r="N266" s="67"/>
      <c r="O266" s="68"/>
      <c r="P266" s="69"/>
      <c r="Q266" s="45" t="str">
        <f t="shared" si="28"/>
        <v/>
      </c>
      <c r="R266" s="45" t="e">
        <f t="shared" si="30"/>
        <v>#VALUE!</v>
      </c>
      <c r="S266" s="45" t="e">
        <f t="shared" si="31"/>
        <v>#VALUE!</v>
      </c>
      <c r="T266" s="46" t="str">
        <f t="shared" si="32"/>
        <v/>
      </c>
      <c r="U266" s="41" t="str">
        <f t="shared" si="33"/>
        <v xml:space="preserve">2016 - </v>
      </c>
      <c r="V266" s="47" t="e">
        <f t="shared" si="34"/>
        <v>#VALUE!</v>
      </c>
    </row>
    <row r="267" spans="1:22" ht="15" customHeight="1" x14ac:dyDescent="0.25">
      <c r="A267" s="49" t="str">
        <f t="shared" si="29"/>
        <v>F</v>
      </c>
      <c r="B267" s="62"/>
      <c r="C267" s="62"/>
      <c r="D267" s="63"/>
      <c r="E267" s="64"/>
      <c r="F267" s="65"/>
      <c r="G267" s="65"/>
      <c r="H267" s="65"/>
      <c r="I267" s="66"/>
      <c r="J267" s="65"/>
      <c r="K267" s="65"/>
      <c r="L267" s="64"/>
      <c r="M267" s="64"/>
      <c r="N267" s="67"/>
      <c r="O267" s="68"/>
      <c r="P267" s="69"/>
      <c r="Q267" s="45" t="str">
        <f t="shared" si="28"/>
        <v/>
      </c>
      <c r="R267" s="45" t="e">
        <f t="shared" si="30"/>
        <v>#VALUE!</v>
      </c>
      <c r="S267" s="45" t="e">
        <f t="shared" si="31"/>
        <v>#VALUE!</v>
      </c>
      <c r="T267" s="46" t="str">
        <f t="shared" si="32"/>
        <v/>
      </c>
      <c r="U267" s="41" t="str">
        <f t="shared" si="33"/>
        <v xml:space="preserve">2016 - </v>
      </c>
      <c r="V267" s="47" t="e">
        <f t="shared" si="34"/>
        <v>#VALUE!</v>
      </c>
    </row>
    <row r="268" spans="1:22" ht="15" customHeight="1" x14ac:dyDescent="0.25">
      <c r="A268" s="49" t="str">
        <f t="shared" si="29"/>
        <v>F</v>
      </c>
      <c r="B268" s="62"/>
      <c r="C268" s="62"/>
      <c r="D268" s="63"/>
      <c r="E268" s="64"/>
      <c r="F268" s="65"/>
      <c r="G268" s="65"/>
      <c r="H268" s="65"/>
      <c r="I268" s="66"/>
      <c r="J268" s="65"/>
      <c r="K268" s="65"/>
      <c r="L268" s="65"/>
      <c r="M268" s="65"/>
      <c r="N268" s="67"/>
      <c r="O268" s="68"/>
      <c r="P268" s="69"/>
      <c r="Q268" s="45" t="str">
        <f t="shared" si="28"/>
        <v/>
      </c>
      <c r="R268" s="45" t="e">
        <f t="shared" si="30"/>
        <v>#VALUE!</v>
      </c>
      <c r="S268" s="45" t="e">
        <f t="shared" si="31"/>
        <v>#VALUE!</v>
      </c>
      <c r="T268" s="46" t="str">
        <f t="shared" si="32"/>
        <v/>
      </c>
      <c r="U268" s="41" t="str">
        <f t="shared" si="33"/>
        <v xml:space="preserve">2016 - </v>
      </c>
      <c r="V268" s="47" t="e">
        <f t="shared" si="34"/>
        <v>#VALUE!</v>
      </c>
    </row>
    <row r="269" spans="1:22" ht="15" customHeight="1" x14ac:dyDescent="0.25">
      <c r="A269" s="49" t="str">
        <f t="shared" si="29"/>
        <v>F</v>
      </c>
      <c r="B269" s="62"/>
      <c r="C269" s="62"/>
      <c r="D269" s="63"/>
      <c r="E269" s="64"/>
      <c r="F269" s="65"/>
      <c r="G269" s="65"/>
      <c r="H269" s="65"/>
      <c r="I269" s="66"/>
      <c r="J269" s="65"/>
      <c r="K269" s="65"/>
      <c r="L269" s="65"/>
      <c r="M269" s="65"/>
      <c r="N269" s="67"/>
      <c r="O269" s="68"/>
      <c r="P269" s="69"/>
      <c r="Q269" s="45" t="str">
        <f t="shared" si="28"/>
        <v/>
      </c>
      <c r="R269" s="45" t="e">
        <f t="shared" si="30"/>
        <v>#VALUE!</v>
      </c>
      <c r="S269" s="45" t="e">
        <f t="shared" si="31"/>
        <v>#VALUE!</v>
      </c>
      <c r="T269" s="46" t="str">
        <f t="shared" si="32"/>
        <v/>
      </c>
      <c r="U269" s="41" t="str">
        <f t="shared" si="33"/>
        <v xml:space="preserve">2016 - </v>
      </c>
      <c r="V269" s="47" t="e">
        <f t="shared" si="34"/>
        <v>#VALUE!</v>
      </c>
    </row>
    <row r="270" spans="1:22" ht="15" customHeight="1" x14ac:dyDescent="0.25">
      <c r="A270" s="49" t="str">
        <f t="shared" si="29"/>
        <v>F</v>
      </c>
      <c r="B270" s="65"/>
      <c r="C270" s="65"/>
      <c r="D270" s="64"/>
      <c r="E270" s="64"/>
      <c r="F270" s="64"/>
      <c r="G270" s="64"/>
      <c r="H270" s="64"/>
      <c r="I270" s="74"/>
      <c r="J270" s="74"/>
      <c r="K270" s="65"/>
      <c r="L270" s="64"/>
      <c r="M270" s="64"/>
      <c r="N270" s="67"/>
      <c r="O270" s="68"/>
      <c r="P270" s="69"/>
      <c r="Q270" s="45" t="str">
        <f t="shared" si="28"/>
        <v/>
      </c>
      <c r="R270" s="45" t="e">
        <f t="shared" si="30"/>
        <v>#VALUE!</v>
      </c>
      <c r="S270" s="45" t="e">
        <f t="shared" si="31"/>
        <v>#VALUE!</v>
      </c>
      <c r="T270" s="46" t="str">
        <f t="shared" si="32"/>
        <v/>
      </c>
      <c r="U270" s="41" t="str">
        <f t="shared" si="33"/>
        <v xml:space="preserve">2016 - </v>
      </c>
      <c r="V270" s="47" t="e">
        <f t="shared" si="34"/>
        <v>#VALUE!</v>
      </c>
    </row>
    <row r="271" spans="1:22" ht="15" customHeight="1" x14ac:dyDescent="0.25">
      <c r="A271" s="49" t="str">
        <f t="shared" si="29"/>
        <v>F</v>
      </c>
      <c r="B271" s="62"/>
      <c r="C271" s="62"/>
      <c r="D271" s="63"/>
      <c r="E271" s="64"/>
      <c r="F271" s="65"/>
      <c r="G271" s="65"/>
      <c r="H271" s="64"/>
      <c r="I271" s="70"/>
      <c r="J271" s="70"/>
      <c r="K271" s="65"/>
      <c r="L271" s="64"/>
      <c r="M271" s="64"/>
      <c r="N271" s="67"/>
      <c r="O271" s="68"/>
      <c r="P271" s="69"/>
      <c r="Q271" s="45" t="str">
        <f t="shared" si="28"/>
        <v/>
      </c>
      <c r="R271" s="45" t="e">
        <f t="shared" si="30"/>
        <v>#VALUE!</v>
      </c>
      <c r="S271" s="45" t="e">
        <f t="shared" si="31"/>
        <v>#VALUE!</v>
      </c>
      <c r="T271" s="46" t="str">
        <f t="shared" si="32"/>
        <v/>
      </c>
      <c r="U271" s="41" t="str">
        <f t="shared" si="33"/>
        <v xml:space="preserve">2016 - </v>
      </c>
      <c r="V271" s="47" t="e">
        <f t="shared" si="34"/>
        <v>#VALUE!</v>
      </c>
    </row>
    <row r="272" spans="1:22" ht="15" customHeight="1" x14ac:dyDescent="0.25">
      <c r="A272" s="49" t="str">
        <f t="shared" si="29"/>
        <v>F</v>
      </c>
      <c r="B272" s="65"/>
      <c r="C272" s="65"/>
      <c r="D272" s="64"/>
      <c r="E272" s="64"/>
      <c r="F272" s="64"/>
      <c r="G272" s="65"/>
      <c r="H272" s="64"/>
      <c r="I272" s="74"/>
      <c r="J272" s="74"/>
      <c r="K272" s="65"/>
      <c r="L272" s="65"/>
      <c r="M272" s="64"/>
      <c r="N272" s="67"/>
      <c r="O272" s="68"/>
      <c r="P272" s="69"/>
      <c r="Q272" s="45" t="str">
        <f t="shared" si="28"/>
        <v/>
      </c>
      <c r="R272" s="45" t="e">
        <f t="shared" si="30"/>
        <v>#VALUE!</v>
      </c>
      <c r="S272" s="45" t="e">
        <f t="shared" si="31"/>
        <v>#VALUE!</v>
      </c>
      <c r="T272" s="46" t="str">
        <f t="shared" si="32"/>
        <v/>
      </c>
      <c r="U272" s="41" t="str">
        <f t="shared" si="33"/>
        <v xml:space="preserve">2016 - </v>
      </c>
      <c r="V272" s="47" t="e">
        <f t="shared" si="34"/>
        <v>#VALUE!</v>
      </c>
    </row>
    <row r="273" spans="1:22" ht="15" customHeight="1" x14ac:dyDescent="0.25">
      <c r="A273" s="49" t="str">
        <f t="shared" si="29"/>
        <v>F</v>
      </c>
      <c r="B273" s="62"/>
      <c r="C273" s="62"/>
      <c r="D273" s="63"/>
      <c r="E273" s="64"/>
      <c r="F273" s="64"/>
      <c r="G273" s="65"/>
      <c r="H273" s="64"/>
      <c r="I273" s="70"/>
      <c r="J273" s="74"/>
      <c r="K273" s="65"/>
      <c r="L273" s="64"/>
      <c r="M273" s="64"/>
      <c r="N273" s="67"/>
      <c r="O273" s="68"/>
      <c r="P273" s="69"/>
      <c r="Q273" s="45" t="str">
        <f t="shared" si="28"/>
        <v/>
      </c>
      <c r="R273" s="45" t="e">
        <f t="shared" si="30"/>
        <v>#VALUE!</v>
      </c>
      <c r="S273" s="45" t="e">
        <f t="shared" si="31"/>
        <v>#VALUE!</v>
      </c>
      <c r="T273" s="46" t="str">
        <f t="shared" si="32"/>
        <v/>
      </c>
      <c r="U273" s="41" t="str">
        <f t="shared" si="33"/>
        <v xml:space="preserve">2016 - </v>
      </c>
      <c r="V273" s="47" t="e">
        <f t="shared" si="34"/>
        <v>#VALUE!</v>
      </c>
    </row>
    <row r="274" spans="1:22" ht="15" customHeight="1" x14ac:dyDescent="0.25">
      <c r="A274" s="49" t="str">
        <f t="shared" si="29"/>
        <v>F</v>
      </c>
      <c r="B274" s="62"/>
      <c r="C274" s="62"/>
      <c r="D274" s="63"/>
      <c r="E274" s="64"/>
      <c r="F274" s="64"/>
      <c r="G274" s="65"/>
      <c r="H274" s="64"/>
      <c r="I274" s="74"/>
      <c r="J274" s="74"/>
      <c r="K274" s="65"/>
      <c r="L274" s="64"/>
      <c r="M274" s="64"/>
      <c r="N274" s="67"/>
      <c r="O274" s="68"/>
      <c r="P274" s="69"/>
      <c r="Q274" s="45" t="str">
        <f t="shared" si="28"/>
        <v/>
      </c>
      <c r="R274" s="45" t="e">
        <f t="shared" si="30"/>
        <v>#VALUE!</v>
      </c>
      <c r="S274" s="45" t="e">
        <f t="shared" si="31"/>
        <v>#VALUE!</v>
      </c>
      <c r="T274" s="46" t="str">
        <f t="shared" si="32"/>
        <v/>
      </c>
      <c r="U274" s="41" t="str">
        <f t="shared" si="33"/>
        <v xml:space="preserve">2016 - </v>
      </c>
      <c r="V274" s="47" t="e">
        <f t="shared" si="34"/>
        <v>#VALUE!</v>
      </c>
    </row>
    <row r="275" spans="1:22" ht="15" customHeight="1" x14ac:dyDescent="0.25">
      <c r="A275" s="49" t="str">
        <f t="shared" si="29"/>
        <v>F</v>
      </c>
      <c r="B275" s="62"/>
      <c r="C275" s="62"/>
      <c r="D275" s="63"/>
      <c r="E275" s="64"/>
      <c r="F275" s="65"/>
      <c r="G275" s="65"/>
      <c r="H275" s="65"/>
      <c r="I275" s="70"/>
      <c r="J275" s="70"/>
      <c r="K275" s="65"/>
      <c r="L275" s="65"/>
      <c r="M275" s="64"/>
      <c r="N275" s="67"/>
      <c r="O275" s="68"/>
      <c r="P275" s="69"/>
      <c r="Q275" s="45" t="str">
        <f t="shared" si="28"/>
        <v/>
      </c>
      <c r="R275" s="45" t="e">
        <f t="shared" si="30"/>
        <v>#VALUE!</v>
      </c>
      <c r="S275" s="45" t="e">
        <f t="shared" si="31"/>
        <v>#VALUE!</v>
      </c>
      <c r="T275" s="46" t="str">
        <f t="shared" si="32"/>
        <v/>
      </c>
      <c r="U275" s="41" t="str">
        <f t="shared" si="33"/>
        <v xml:space="preserve">2016 - </v>
      </c>
      <c r="V275" s="47" t="e">
        <f t="shared" si="34"/>
        <v>#VALUE!</v>
      </c>
    </row>
    <row r="276" spans="1:22" ht="15" customHeight="1" x14ac:dyDescent="0.25">
      <c r="A276" s="49" t="str">
        <f t="shared" si="29"/>
        <v>F</v>
      </c>
      <c r="B276" s="62"/>
      <c r="C276" s="62"/>
      <c r="D276" s="63"/>
      <c r="E276" s="64"/>
      <c r="F276" s="64"/>
      <c r="G276" s="65"/>
      <c r="H276" s="64"/>
      <c r="I276" s="74"/>
      <c r="J276" s="70"/>
      <c r="K276" s="65"/>
      <c r="L276" s="64"/>
      <c r="M276" s="64"/>
      <c r="N276" s="67"/>
      <c r="O276" s="68"/>
      <c r="P276" s="69"/>
      <c r="Q276" s="45" t="str">
        <f t="shared" si="28"/>
        <v/>
      </c>
      <c r="R276" s="45" t="e">
        <f t="shared" si="30"/>
        <v>#VALUE!</v>
      </c>
      <c r="S276" s="45" t="e">
        <f t="shared" si="31"/>
        <v>#VALUE!</v>
      </c>
      <c r="T276" s="46" t="str">
        <f t="shared" si="32"/>
        <v/>
      </c>
      <c r="U276" s="41" t="str">
        <f t="shared" si="33"/>
        <v xml:space="preserve">2016 - </v>
      </c>
      <c r="V276" s="47" t="e">
        <f t="shared" si="34"/>
        <v>#VALUE!</v>
      </c>
    </row>
    <row r="277" spans="1:22" ht="15" customHeight="1" x14ac:dyDescent="0.25">
      <c r="A277" s="49" t="str">
        <f t="shared" si="29"/>
        <v>F</v>
      </c>
      <c r="B277" s="62"/>
      <c r="C277" s="62"/>
      <c r="D277" s="63"/>
      <c r="E277" s="64"/>
      <c r="F277" s="64"/>
      <c r="G277" s="65"/>
      <c r="H277" s="64"/>
      <c r="I277" s="74"/>
      <c r="J277" s="74"/>
      <c r="K277" s="65"/>
      <c r="L277" s="64"/>
      <c r="M277" s="64"/>
      <c r="N277" s="67"/>
      <c r="O277" s="68"/>
      <c r="P277" s="69"/>
      <c r="Q277" s="45" t="str">
        <f t="shared" si="28"/>
        <v/>
      </c>
      <c r="R277" s="45" t="e">
        <f t="shared" si="30"/>
        <v>#VALUE!</v>
      </c>
      <c r="S277" s="45" t="e">
        <f t="shared" si="31"/>
        <v>#VALUE!</v>
      </c>
      <c r="T277" s="46" t="str">
        <f t="shared" si="32"/>
        <v/>
      </c>
      <c r="U277" s="41" t="str">
        <f t="shared" si="33"/>
        <v xml:space="preserve">2016 - </v>
      </c>
      <c r="V277" s="47" t="e">
        <f t="shared" si="34"/>
        <v>#VALUE!</v>
      </c>
    </row>
    <row r="278" spans="1:22" ht="15" customHeight="1" x14ac:dyDescent="0.25">
      <c r="A278" s="49" t="str">
        <f t="shared" si="29"/>
        <v>F</v>
      </c>
      <c r="B278" s="62"/>
      <c r="C278" s="62"/>
      <c r="D278" s="63"/>
      <c r="E278" s="64"/>
      <c r="F278" s="64"/>
      <c r="G278" s="65"/>
      <c r="H278" s="64"/>
      <c r="I278" s="70"/>
      <c r="J278" s="74"/>
      <c r="K278" s="65"/>
      <c r="L278" s="64"/>
      <c r="M278" s="64"/>
      <c r="N278" s="67"/>
      <c r="O278" s="68"/>
      <c r="P278" s="69"/>
      <c r="Q278" s="45" t="str">
        <f t="shared" si="28"/>
        <v/>
      </c>
      <c r="R278" s="45" t="e">
        <f t="shared" si="30"/>
        <v>#VALUE!</v>
      </c>
      <c r="S278" s="45" t="e">
        <f t="shared" si="31"/>
        <v>#VALUE!</v>
      </c>
      <c r="T278" s="46" t="str">
        <f t="shared" si="32"/>
        <v/>
      </c>
      <c r="U278" s="41" t="str">
        <f t="shared" si="33"/>
        <v xml:space="preserve">2016 - </v>
      </c>
      <c r="V278" s="47" t="e">
        <f t="shared" si="34"/>
        <v>#VALUE!</v>
      </c>
    </row>
    <row r="279" spans="1:22" ht="15" customHeight="1" x14ac:dyDescent="0.25">
      <c r="A279" s="49" t="str">
        <f t="shared" si="29"/>
        <v>F</v>
      </c>
      <c r="B279" s="62"/>
      <c r="C279" s="62"/>
      <c r="D279" s="63"/>
      <c r="E279" s="65"/>
      <c r="F279" s="65"/>
      <c r="G279" s="65"/>
      <c r="H279" s="65"/>
      <c r="I279" s="70"/>
      <c r="J279" s="70"/>
      <c r="K279" s="65"/>
      <c r="L279" s="65"/>
      <c r="M279" s="65"/>
      <c r="N279" s="71"/>
      <c r="O279" s="72"/>
      <c r="P279" s="73"/>
      <c r="Q279" s="45" t="str">
        <f t="shared" si="28"/>
        <v/>
      </c>
      <c r="R279" s="45" t="e">
        <f t="shared" si="30"/>
        <v>#VALUE!</v>
      </c>
      <c r="S279" s="45" t="e">
        <f t="shared" si="31"/>
        <v>#VALUE!</v>
      </c>
      <c r="T279" s="46" t="str">
        <f t="shared" si="32"/>
        <v/>
      </c>
      <c r="U279" s="41" t="str">
        <f t="shared" si="33"/>
        <v xml:space="preserve">2016 - </v>
      </c>
      <c r="V279" s="47" t="e">
        <f t="shared" si="34"/>
        <v>#VALUE!</v>
      </c>
    </row>
    <row r="280" spans="1:22" ht="15" customHeight="1" x14ac:dyDescent="0.25">
      <c r="A280" s="49" t="str">
        <f t="shared" si="29"/>
        <v>F</v>
      </c>
      <c r="B280" s="62"/>
      <c r="C280" s="62"/>
      <c r="D280" s="63"/>
      <c r="E280" s="64"/>
      <c r="F280" s="64"/>
      <c r="G280" s="65"/>
      <c r="H280" s="64"/>
      <c r="I280" s="70"/>
      <c r="J280" s="74"/>
      <c r="K280" s="65"/>
      <c r="L280" s="64"/>
      <c r="M280" s="64"/>
      <c r="N280" s="67"/>
      <c r="O280" s="68"/>
      <c r="P280" s="69"/>
      <c r="Q280" s="45" t="str">
        <f t="shared" si="28"/>
        <v/>
      </c>
      <c r="R280" s="45" t="e">
        <f t="shared" si="30"/>
        <v>#VALUE!</v>
      </c>
      <c r="S280" s="45" t="e">
        <f t="shared" si="31"/>
        <v>#VALUE!</v>
      </c>
      <c r="T280" s="46" t="str">
        <f t="shared" si="32"/>
        <v/>
      </c>
      <c r="U280" s="41" t="str">
        <f t="shared" si="33"/>
        <v xml:space="preserve">2016 - </v>
      </c>
      <c r="V280" s="47" t="e">
        <f t="shared" si="34"/>
        <v>#VALUE!</v>
      </c>
    </row>
    <row r="281" spans="1:22" ht="15" customHeight="1" x14ac:dyDescent="0.25">
      <c r="A281" s="49" t="str">
        <f t="shared" si="29"/>
        <v>F</v>
      </c>
      <c r="B281" s="65"/>
      <c r="C281" s="65"/>
      <c r="D281" s="64"/>
      <c r="E281" s="64"/>
      <c r="F281" s="64"/>
      <c r="G281" s="65"/>
      <c r="H281" s="64"/>
      <c r="I281" s="74"/>
      <c r="J281" s="74"/>
      <c r="K281" s="65"/>
      <c r="L281" s="64"/>
      <c r="M281" s="64"/>
      <c r="N281" s="67"/>
      <c r="O281" s="68"/>
      <c r="P281" s="69"/>
      <c r="Q281" s="45" t="str">
        <f t="shared" si="28"/>
        <v/>
      </c>
      <c r="R281" s="45" t="e">
        <f t="shared" si="30"/>
        <v>#VALUE!</v>
      </c>
      <c r="S281" s="45" t="e">
        <f t="shared" si="31"/>
        <v>#VALUE!</v>
      </c>
      <c r="T281" s="46" t="str">
        <f t="shared" si="32"/>
        <v/>
      </c>
      <c r="U281" s="41" t="str">
        <f t="shared" si="33"/>
        <v xml:space="preserve">2016 - </v>
      </c>
      <c r="V281" s="47" t="e">
        <f t="shared" si="34"/>
        <v>#VALUE!</v>
      </c>
    </row>
    <row r="282" spans="1:22" ht="15" customHeight="1" x14ac:dyDescent="0.25">
      <c r="A282" s="49" t="str">
        <f t="shared" si="29"/>
        <v>F</v>
      </c>
      <c r="B282" s="62"/>
      <c r="C282" s="62"/>
      <c r="D282" s="63"/>
      <c r="E282" s="65"/>
      <c r="F282" s="65"/>
      <c r="G282" s="65"/>
      <c r="H282" s="65"/>
      <c r="I282" s="70"/>
      <c r="J282" s="70"/>
      <c r="K282" s="65"/>
      <c r="L282" s="65"/>
      <c r="M282" s="65"/>
      <c r="N282" s="71"/>
      <c r="O282" s="72"/>
      <c r="P282" s="73"/>
      <c r="Q282" s="45" t="str">
        <f t="shared" si="28"/>
        <v/>
      </c>
      <c r="R282" s="45" t="e">
        <f t="shared" si="30"/>
        <v>#VALUE!</v>
      </c>
      <c r="S282" s="45" t="e">
        <f t="shared" si="31"/>
        <v>#VALUE!</v>
      </c>
      <c r="T282" s="46" t="str">
        <f t="shared" si="32"/>
        <v/>
      </c>
      <c r="U282" s="41" t="str">
        <f t="shared" si="33"/>
        <v xml:space="preserve">2016 - </v>
      </c>
      <c r="V282" s="47" t="e">
        <f t="shared" si="34"/>
        <v>#VALUE!</v>
      </c>
    </row>
    <row r="283" spans="1:22" ht="15" customHeight="1" x14ac:dyDescent="0.25">
      <c r="A283" s="49" t="str">
        <f t="shared" si="29"/>
        <v>F</v>
      </c>
      <c r="B283" s="62"/>
      <c r="C283" s="62"/>
      <c r="D283" s="63"/>
      <c r="E283" s="64"/>
      <c r="F283" s="64"/>
      <c r="G283" s="65"/>
      <c r="H283" s="65"/>
      <c r="I283" s="70"/>
      <c r="J283" s="70"/>
      <c r="K283" s="65"/>
      <c r="L283" s="65"/>
      <c r="M283" s="65"/>
      <c r="N283" s="71"/>
      <c r="O283" s="72"/>
      <c r="P283" s="73"/>
      <c r="Q283" s="45" t="str">
        <f t="shared" si="28"/>
        <v/>
      </c>
      <c r="R283" s="45" t="e">
        <f t="shared" si="30"/>
        <v>#VALUE!</v>
      </c>
      <c r="S283" s="45" t="e">
        <f t="shared" si="31"/>
        <v>#VALUE!</v>
      </c>
      <c r="T283" s="46" t="str">
        <f t="shared" si="32"/>
        <v/>
      </c>
      <c r="U283" s="41" t="str">
        <f t="shared" si="33"/>
        <v xml:space="preserve">2016 - </v>
      </c>
      <c r="V283" s="47" t="e">
        <f t="shared" si="34"/>
        <v>#VALUE!</v>
      </c>
    </row>
    <row r="284" spans="1:22" ht="15" customHeight="1" x14ac:dyDescent="0.25">
      <c r="A284" s="49" t="str">
        <f t="shared" si="29"/>
        <v>F</v>
      </c>
      <c r="B284" s="62"/>
      <c r="C284" s="62"/>
      <c r="D284" s="63"/>
      <c r="E284" s="64"/>
      <c r="F284" s="65"/>
      <c r="G284" s="65"/>
      <c r="H284" s="65"/>
      <c r="I284" s="70"/>
      <c r="J284" s="70"/>
      <c r="K284" s="65"/>
      <c r="L284" s="65"/>
      <c r="M284" s="65"/>
      <c r="N284" s="71"/>
      <c r="O284" s="72"/>
      <c r="P284" s="73"/>
      <c r="Q284" s="45" t="str">
        <f t="shared" si="28"/>
        <v/>
      </c>
      <c r="R284" s="45" t="e">
        <f t="shared" si="30"/>
        <v>#VALUE!</v>
      </c>
      <c r="S284" s="45" t="e">
        <f t="shared" si="31"/>
        <v>#VALUE!</v>
      </c>
      <c r="T284" s="46" t="str">
        <f t="shared" si="32"/>
        <v/>
      </c>
      <c r="U284" s="41" t="str">
        <f t="shared" si="33"/>
        <v xml:space="preserve">2016 - </v>
      </c>
      <c r="V284" s="47" t="e">
        <f t="shared" si="34"/>
        <v>#VALUE!</v>
      </c>
    </row>
    <row r="285" spans="1:22" ht="15" customHeight="1" x14ac:dyDescent="0.25">
      <c r="A285" s="49" t="str">
        <f t="shared" si="29"/>
        <v>F</v>
      </c>
      <c r="B285" s="62"/>
      <c r="C285" s="62"/>
      <c r="D285" s="63"/>
      <c r="E285" s="64"/>
      <c r="F285" s="64"/>
      <c r="G285" s="65"/>
      <c r="H285" s="64"/>
      <c r="I285" s="74"/>
      <c r="J285" s="70"/>
      <c r="K285" s="65"/>
      <c r="L285" s="65"/>
      <c r="M285" s="65"/>
      <c r="N285" s="67"/>
      <c r="O285" s="68"/>
      <c r="P285" s="69"/>
      <c r="Q285" s="45" t="str">
        <f t="shared" si="28"/>
        <v/>
      </c>
      <c r="R285" s="45" t="e">
        <f t="shared" si="30"/>
        <v>#VALUE!</v>
      </c>
      <c r="S285" s="45" t="e">
        <f t="shared" si="31"/>
        <v>#VALUE!</v>
      </c>
      <c r="T285" s="46" t="str">
        <f t="shared" si="32"/>
        <v/>
      </c>
      <c r="U285" s="41" t="str">
        <f t="shared" si="33"/>
        <v xml:space="preserve">2016 - </v>
      </c>
      <c r="V285" s="47" t="e">
        <f t="shared" si="34"/>
        <v>#VALUE!</v>
      </c>
    </row>
    <row r="286" spans="1:22" ht="15" customHeight="1" x14ac:dyDescent="0.25">
      <c r="A286" s="49" t="str">
        <f t="shared" si="29"/>
        <v>F</v>
      </c>
      <c r="B286" s="65"/>
      <c r="C286" s="65"/>
      <c r="D286" s="64"/>
      <c r="E286" s="64"/>
      <c r="F286" s="64"/>
      <c r="G286" s="64"/>
      <c r="H286" s="64"/>
      <c r="I286" s="70"/>
      <c r="J286" s="74"/>
      <c r="K286" s="65"/>
      <c r="L286" s="64"/>
      <c r="M286" s="64"/>
      <c r="N286" s="67"/>
      <c r="O286" s="68"/>
      <c r="P286" s="69"/>
      <c r="Q286" s="45" t="str">
        <f t="shared" si="28"/>
        <v/>
      </c>
      <c r="R286" s="45" t="e">
        <f t="shared" si="30"/>
        <v>#VALUE!</v>
      </c>
      <c r="S286" s="45" t="e">
        <f t="shared" si="31"/>
        <v>#VALUE!</v>
      </c>
      <c r="T286" s="46" t="str">
        <f t="shared" si="32"/>
        <v/>
      </c>
      <c r="U286" s="41" t="str">
        <f t="shared" si="33"/>
        <v xml:space="preserve">2016 - </v>
      </c>
      <c r="V286" s="47" t="e">
        <f t="shared" si="34"/>
        <v>#VALUE!</v>
      </c>
    </row>
    <row r="287" spans="1:22" ht="15" customHeight="1" x14ac:dyDescent="0.25">
      <c r="A287" s="49" t="str">
        <f t="shared" si="29"/>
        <v>F</v>
      </c>
      <c r="B287" s="62"/>
      <c r="C287" s="62"/>
      <c r="D287" s="63"/>
      <c r="E287" s="64"/>
      <c r="F287" s="64"/>
      <c r="G287" s="64"/>
      <c r="H287" s="64"/>
      <c r="I287" s="75"/>
      <c r="J287" s="64"/>
      <c r="K287" s="65"/>
      <c r="L287" s="64"/>
      <c r="M287" s="64"/>
      <c r="N287" s="67"/>
      <c r="O287" s="68"/>
      <c r="P287" s="69"/>
      <c r="Q287" s="45" t="str">
        <f t="shared" si="28"/>
        <v/>
      </c>
      <c r="R287" s="45" t="e">
        <f t="shared" si="30"/>
        <v>#VALUE!</v>
      </c>
      <c r="S287" s="45" t="e">
        <f t="shared" si="31"/>
        <v>#VALUE!</v>
      </c>
      <c r="T287" s="46" t="str">
        <f t="shared" si="32"/>
        <v/>
      </c>
      <c r="U287" s="41" t="str">
        <f t="shared" si="33"/>
        <v xml:space="preserve">2016 - </v>
      </c>
      <c r="V287" s="47" t="e">
        <f t="shared" si="34"/>
        <v>#VALUE!</v>
      </c>
    </row>
    <row r="288" spans="1:22" ht="15" customHeight="1" x14ac:dyDescent="0.25">
      <c r="A288" s="49" t="str">
        <f t="shared" si="29"/>
        <v>F</v>
      </c>
      <c r="B288" s="62"/>
      <c r="C288" s="62"/>
      <c r="D288" s="63"/>
      <c r="E288" s="64"/>
      <c r="F288" s="65"/>
      <c r="G288" s="65"/>
      <c r="H288" s="65"/>
      <c r="I288" s="66"/>
      <c r="J288" s="65"/>
      <c r="K288" s="65"/>
      <c r="L288" s="65"/>
      <c r="M288" s="65"/>
      <c r="N288" s="67"/>
      <c r="O288" s="68"/>
      <c r="P288" s="69"/>
      <c r="Q288" s="45" t="str">
        <f t="shared" si="28"/>
        <v/>
      </c>
      <c r="R288" s="45" t="e">
        <f t="shared" si="30"/>
        <v>#VALUE!</v>
      </c>
      <c r="S288" s="45" t="e">
        <f t="shared" si="31"/>
        <v>#VALUE!</v>
      </c>
      <c r="T288" s="46" t="str">
        <f t="shared" si="32"/>
        <v/>
      </c>
      <c r="U288" s="41" t="str">
        <f t="shared" si="33"/>
        <v xml:space="preserve">2016 - </v>
      </c>
      <c r="V288" s="47" t="e">
        <f t="shared" si="34"/>
        <v>#VALUE!</v>
      </c>
    </row>
    <row r="289" spans="1:22" ht="15" customHeight="1" x14ac:dyDescent="0.25">
      <c r="A289" s="49" t="str">
        <f t="shared" si="29"/>
        <v>F</v>
      </c>
      <c r="B289" s="62"/>
      <c r="C289" s="62"/>
      <c r="D289" s="63"/>
      <c r="E289" s="64"/>
      <c r="F289" s="65"/>
      <c r="G289" s="65"/>
      <c r="H289" s="64"/>
      <c r="I289" s="66"/>
      <c r="J289" s="65"/>
      <c r="K289" s="65"/>
      <c r="L289" s="64"/>
      <c r="M289" s="64"/>
      <c r="N289" s="67"/>
      <c r="O289" s="68"/>
      <c r="P289" s="69"/>
      <c r="Q289" s="45" t="str">
        <f t="shared" si="28"/>
        <v/>
      </c>
      <c r="R289" s="45" t="e">
        <f t="shared" si="30"/>
        <v>#VALUE!</v>
      </c>
      <c r="S289" s="45" t="e">
        <f t="shared" si="31"/>
        <v>#VALUE!</v>
      </c>
      <c r="T289" s="46" t="str">
        <f t="shared" si="32"/>
        <v/>
      </c>
      <c r="U289" s="41" t="str">
        <f t="shared" si="33"/>
        <v xml:space="preserve">2016 - </v>
      </c>
      <c r="V289" s="47" t="e">
        <f t="shared" si="34"/>
        <v>#VALUE!</v>
      </c>
    </row>
    <row r="290" spans="1:22" ht="15" customHeight="1" x14ac:dyDescent="0.25">
      <c r="A290" s="49" t="str">
        <f t="shared" si="29"/>
        <v>F</v>
      </c>
      <c r="B290" s="62"/>
      <c r="C290" s="62"/>
      <c r="D290" s="63"/>
      <c r="E290" s="64"/>
      <c r="F290" s="65"/>
      <c r="G290" s="65"/>
      <c r="H290" s="64"/>
      <c r="I290" s="66"/>
      <c r="J290" s="65"/>
      <c r="K290" s="65"/>
      <c r="L290" s="64"/>
      <c r="M290" s="64"/>
      <c r="N290" s="67"/>
      <c r="O290" s="68"/>
      <c r="P290" s="69"/>
      <c r="Q290" s="45" t="str">
        <f t="shared" si="28"/>
        <v/>
      </c>
      <c r="R290" s="45" t="e">
        <f t="shared" si="30"/>
        <v>#VALUE!</v>
      </c>
      <c r="S290" s="45" t="e">
        <f t="shared" si="31"/>
        <v>#VALUE!</v>
      </c>
      <c r="T290" s="46" t="str">
        <f t="shared" si="32"/>
        <v/>
      </c>
      <c r="U290" s="41" t="str">
        <f t="shared" si="33"/>
        <v xml:space="preserve">2016 - </v>
      </c>
      <c r="V290" s="47" t="e">
        <f t="shared" si="34"/>
        <v>#VALUE!</v>
      </c>
    </row>
    <row r="291" spans="1:22" ht="15" customHeight="1" x14ac:dyDescent="0.25">
      <c r="A291" s="49" t="str">
        <f t="shared" si="29"/>
        <v>F</v>
      </c>
      <c r="B291" s="62"/>
      <c r="C291" s="62"/>
      <c r="D291" s="63"/>
      <c r="E291" s="64"/>
      <c r="F291" s="65"/>
      <c r="G291" s="65"/>
      <c r="H291" s="65"/>
      <c r="I291" s="66"/>
      <c r="J291" s="65"/>
      <c r="K291" s="65"/>
      <c r="L291" s="64"/>
      <c r="M291" s="64"/>
      <c r="N291" s="67"/>
      <c r="O291" s="68"/>
      <c r="P291" s="69"/>
      <c r="Q291" s="45" t="str">
        <f t="shared" si="28"/>
        <v/>
      </c>
      <c r="R291" s="45" t="e">
        <f t="shared" si="30"/>
        <v>#VALUE!</v>
      </c>
      <c r="S291" s="45" t="e">
        <f t="shared" si="31"/>
        <v>#VALUE!</v>
      </c>
      <c r="T291" s="46" t="str">
        <f t="shared" si="32"/>
        <v/>
      </c>
      <c r="U291" s="41" t="str">
        <f t="shared" si="33"/>
        <v xml:space="preserve">2016 - </v>
      </c>
      <c r="V291" s="47" t="e">
        <f t="shared" si="34"/>
        <v>#VALUE!</v>
      </c>
    </row>
    <row r="292" spans="1:22" ht="15" customHeight="1" x14ac:dyDescent="0.25">
      <c r="A292" s="49" t="str">
        <f t="shared" si="29"/>
        <v>F</v>
      </c>
      <c r="B292" s="62"/>
      <c r="C292" s="62"/>
      <c r="D292" s="63"/>
      <c r="E292" s="64"/>
      <c r="F292" s="64"/>
      <c r="G292" s="64"/>
      <c r="H292" s="64"/>
      <c r="I292" s="74"/>
      <c r="J292" s="74"/>
      <c r="K292" s="65"/>
      <c r="L292" s="64"/>
      <c r="M292" s="64"/>
      <c r="N292" s="67"/>
      <c r="O292" s="68"/>
      <c r="P292" s="69"/>
      <c r="Q292" s="45" t="str">
        <f t="shared" si="28"/>
        <v/>
      </c>
      <c r="R292" s="45" t="e">
        <f t="shared" si="30"/>
        <v>#VALUE!</v>
      </c>
      <c r="S292" s="45" t="e">
        <f t="shared" si="31"/>
        <v>#VALUE!</v>
      </c>
      <c r="T292" s="46" t="str">
        <f t="shared" si="32"/>
        <v/>
      </c>
      <c r="U292" s="41" t="str">
        <f t="shared" si="33"/>
        <v xml:space="preserve">2016 - </v>
      </c>
      <c r="V292" s="47" t="e">
        <f t="shared" si="34"/>
        <v>#VALUE!</v>
      </c>
    </row>
    <row r="293" spans="1:22" ht="15" customHeight="1" x14ac:dyDescent="0.25">
      <c r="A293" s="49" t="str">
        <f t="shared" si="29"/>
        <v>F</v>
      </c>
      <c r="B293" s="62"/>
      <c r="C293" s="62"/>
      <c r="D293" s="63"/>
      <c r="E293" s="64"/>
      <c r="F293" s="64"/>
      <c r="G293" s="64"/>
      <c r="H293" s="64"/>
      <c r="I293" s="74"/>
      <c r="J293" s="74"/>
      <c r="K293" s="65"/>
      <c r="L293" s="64"/>
      <c r="M293" s="64"/>
      <c r="N293" s="67"/>
      <c r="O293" s="68"/>
      <c r="P293" s="69"/>
      <c r="Q293" s="45" t="str">
        <f t="shared" si="28"/>
        <v/>
      </c>
      <c r="R293" s="45" t="e">
        <f t="shared" si="30"/>
        <v>#VALUE!</v>
      </c>
      <c r="S293" s="45" t="e">
        <f t="shared" si="31"/>
        <v>#VALUE!</v>
      </c>
      <c r="T293" s="46" t="str">
        <f t="shared" si="32"/>
        <v/>
      </c>
      <c r="U293" s="41" t="str">
        <f t="shared" si="33"/>
        <v xml:space="preserve">2016 - </v>
      </c>
      <c r="V293" s="47" t="e">
        <f t="shared" si="34"/>
        <v>#VALUE!</v>
      </c>
    </row>
    <row r="294" spans="1:22" ht="15" customHeight="1" x14ac:dyDescent="0.25">
      <c r="A294" s="49" t="str">
        <f t="shared" si="29"/>
        <v>F</v>
      </c>
      <c r="B294" s="62"/>
      <c r="C294" s="62"/>
      <c r="D294" s="63"/>
      <c r="E294" s="64"/>
      <c r="F294" s="64"/>
      <c r="G294" s="64"/>
      <c r="H294" s="64"/>
      <c r="I294" s="75"/>
      <c r="J294" s="64"/>
      <c r="K294" s="65"/>
      <c r="L294" s="64"/>
      <c r="M294" s="64"/>
      <c r="N294" s="67"/>
      <c r="O294" s="68"/>
      <c r="P294" s="69"/>
      <c r="Q294" s="45" t="str">
        <f t="shared" si="28"/>
        <v/>
      </c>
      <c r="R294" s="45" t="e">
        <f t="shared" si="30"/>
        <v>#VALUE!</v>
      </c>
      <c r="S294" s="45" t="e">
        <f t="shared" si="31"/>
        <v>#VALUE!</v>
      </c>
      <c r="T294" s="46" t="str">
        <f t="shared" si="32"/>
        <v/>
      </c>
      <c r="U294" s="41" t="str">
        <f t="shared" si="33"/>
        <v xml:space="preserve">2016 - </v>
      </c>
      <c r="V294" s="47" t="e">
        <f t="shared" si="34"/>
        <v>#VALUE!</v>
      </c>
    </row>
    <row r="295" spans="1:22" ht="15" customHeight="1" x14ac:dyDescent="0.25">
      <c r="A295" s="49" t="str">
        <f t="shared" si="29"/>
        <v>F</v>
      </c>
      <c r="B295" s="62"/>
      <c r="C295" s="62"/>
      <c r="D295" s="63"/>
      <c r="E295" s="64"/>
      <c r="F295" s="65"/>
      <c r="G295" s="65"/>
      <c r="H295" s="65"/>
      <c r="I295" s="66"/>
      <c r="J295" s="65"/>
      <c r="K295" s="65"/>
      <c r="L295" s="65"/>
      <c r="M295" s="65"/>
      <c r="N295" s="67"/>
      <c r="O295" s="68"/>
      <c r="P295" s="69"/>
      <c r="Q295" s="45" t="str">
        <f t="shared" si="28"/>
        <v/>
      </c>
      <c r="R295" s="45" t="e">
        <f t="shared" si="30"/>
        <v>#VALUE!</v>
      </c>
      <c r="S295" s="45" t="e">
        <f t="shared" si="31"/>
        <v>#VALUE!</v>
      </c>
      <c r="T295" s="46" t="str">
        <f t="shared" si="32"/>
        <v/>
      </c>
      <c r="U295" s="41" t="str">
        <f t="shared" si="33"/>
        <v xml:space="preserve">2016 - </v>
      </c>
      <c r="V295" s="47" t="e">
        <f t="shared" si="34"/>
        <v>#VALUE!</v>
      </c>
    </row>
    <row r="296" spans="1:22" ht="15" customHeight="1" x14ac:dyDescent="0.25">
      <c r="A296" s="49" t="str">
        <f t="shared" si="29"/>
        <v>F</v>
      </c>
      <c r="B296" s="62"/>
      <c r="C296" s="62"/>
      <c r="D296" s="63"/>
      <c r="E296" s="64"/>
      <c r="F296" s="65"/>
      <c r="G296" s="64"/>
      <c r="H296" s="65"/>
      <c r="I296" s="66"/>
      <c r="J296" s="65"/>
      <c r="K296" s="65"/>
      <c r="L296" s="65"/>
      <c r="M296" s="65"/>
      <c r="N296" s="67"/>
      <c r="O296" s="68"/>
      <c r="P296" s="69"/>
      <c r="Q296" s="45" t="str">
        <f t="shared" si="28"/>
        <v/>
      </c>
      <c r="R296" s="45" t="e">
        <f t="shared" si="30"/>
        <v>#VALUE!</v>
      </c>
      <c r="S296" s="45" t="e">
        <f t="shared" si="31"/>
        <v>#VALUE!</v>
      </c>
      <c r="T296" s="46" t="str">
        <f t="shared" si="32"/>
        <v/>
      </c>
      <c r="U296" s="41" t="str">
        <f t="shared" si="33"/>
        <v xml:space="preserve">2016 - </v>
      </c>
      <c r="V296" s="47" t="e">
        <f t="shared" si="34"/>
        <v>#VALUE!</v>
      </c>
    </row>
    <row r="297" spans="1:22" ht="15" customHeight="1" x14ac:dyDescent="0.25">
      <c r="A297" s="49" t="str">
        <f t="shared" si="29"/>
        <v>F</v>
      </c>
      <c r="B297" s="62"/>
      <c r="C297" s="62"/>
      <c r="D297" s="63"/>
      <c r="E297" s="64"/>
      <c r="F297" s="65"/>
      <c r="G297" s="64"/>
      <c r="H297" s="65"/>
      <c r="I297" s="66"/>
      <c r="J297" s="65"/>
      <c r="K297" s="65"/>
      <c r="L297" s="64"/>
      <c r="M297" s="64"/>
      <c r="N297" s="67"/>
      <c r="O297" s="68"/>
      <c r="P297" s="69"/>
      <c r="Q297" s="45" t="str">
        <f t="shared" si="28"/>
        <v/>
      </c>
      <c r="R297" s="45" t="e">
        <f t="shared" si="30"/>
        <v>#VALUE!</v>
      </c>
      <c r="S297" s="45" t="e">
        <f t="shared" si="31"/>
        <v>#VALUE!</v>
      </c>
      <c r="T297" s="46" t="str">
        <f t="shared" si="32"/>
        <v/>
      </c>
      <c r="U297" s="41" t="str">
        <f t="shared" si="33"/>
        <v xml:space="preserve">2016 - </v>
      </c>
      <c r="V297" s="47" t="e">
        <f t="shared" si="34"/>
        <v>#VALUE!</v>
      </c>
    </row>
    <row r="298" spans="1:22" ht="15" customHeight="1" x14ac:dyDescent="0.25">
      <c r="A298" s="49" t="str">
        <f t="shared" si="29"/>
        <v>F</v>
      </c>
      <c r="B298" s="62"/>
      <c r="C298" s="62"/>
      <c r="D298" s="63"/>
      <c r="E298" s="64"/>
      <c r="F298" s="64"/>
      <c r="G298" s="65"/>
      <c r="H298" s="65"/>
      <c r="I298" s="74"/>
      <c r="J298" s="74"/>
      <c r="K298" s="65"/>
      <c r="L298" s="64"/>
      <c r="M298" s="64"/>
      <c r="N298" s="67"/>
      <c r="O298" s="68"/>
      <c r="P298" s="69"/>
      <c r="Q298" s="45" t="str">
        <f t="shared" si="28"/>
        <v/>
      </c>
      <c r="R298" s="45" t="e">
        <f t="shared" si="30"/>
        <v>#VALUE!</v>
      </c>
      <c r="S298" s="45" t="e">
        <f t="shared" si="31"/>
        <v>#VALUE!</v>
      </c>
      <c r="T298" s="46" t="str">
        <f t="shared" si="32"/>
        <v/>
      </c>
      <c r="U298" s="41" t="str">
        <f t="shared" si="33"/>
        <v xml:space="preserve">2016 - </v>
      </c>
      <c r="V298" s="47" t="e">
        <f t="shared" si="34"/>
        <v>#VALUE!</v>
      </c>
    </row>
    <row r="299" spans="1:22" ht="15" customHeight="1" x14ac:dyDescent="0.25">
      <c r="A299" s="49" t="str">
        <f t="shared" si="29"/>
        <v>F</v>
      </c>
      <c r="B299" s="62"/>
      <c r="C299" s="62"/>
      <c r="D299" s="63"/>
      <c r="E299" s="63"/>
      <c r="F299" s="64"/>
      <c r="G299" s="65"/>
      <c r="H299" s="65"/>
      <c r="I299" s="75"/>
      <c r="J299" s="64"/>
      <c r="K299" s="65"/>
      <c r="L299" s="64"/>
      <c r="M299" s="64"/>
      <c r="N299" s="67"/>
      <c r="O299" s="68"/>
      <c r="P299" s="69"/>
      <c r="Q299" s="45" t="str">
        <f t="shared" si="28"/>
        <v/>
      </c>
      <c r="R299" s="45" t="e">
        <f t="shared" si="30"/>
        <v>#VALUE!</v>
      </c>
      <c r="S299" s="45" t="e">
        <f t="shared" si="31"/>
        <v>#VALUE!</v>
      </c>
      <c r="T299" s="46" t="str">
        <f t="shared" si="32"/>
        <v/>
      </c>
      <c r="U299" s="41" t="str">
        <f t="shared" si="33"/>
        <v xml:space="preserve">2016 - </v>
      </c>
      <c r="V299" s="47" t="e">
        <f t="shared" si="34"/>
        <v>#VALUE!</v>
      </c>
    </row>
    <row r="300" spans="1:22" ht="15" customHeight="1" x14ac:dyDescent="0.25">
      <c r="A300" s="49" t="str">
        <f t="shared" si="29"/>
        <v>F</v>
      </c>
      <c r="B300" s="62"/>
      <c r="C300" s="62"/>
      <c r="D300" s="63"/>
      <c r="E300" s="64"/>
      <c r="F300" s="65"/>
      <c r="G300" s="65"/>
      <c r="H300" s="65"/>
      <c r="I300" s="66"/>
      <c r="J300" s="65"/>
      <c r="K300" s="65"/>
      <c r="L300" s="64"/>
      <c r="M300" s="64"/>
      <c r="N300" s="67"/>
      <c r="O300" s="68"/>
      <c r="P300" s="69"/>
      <c r="Q300" s="45" t="str">
        <f t="shared" si="28"/>
        <v/>
      </c>
      <c r="R300" s="45" t="e">
        <f t="shared" si="30"/>
        <v>#VALUE!</v>
      </c>
      <c r="S300" s="45" t="e">
        <f t="shared" si="31"/>
        <v>#VALUE!</v>
      </c>
      <c r="T300" s="46" t="str">
        <f t="shared" si="32"/>
        <v/>
      </c>
      <c r="U300" s="41" t="str">
        <f t="shared" si="33"/>
        <v xml:space="preserve">2016 - </v>
      </c>
      <c r="V300" s="47" t="e">
        <f t="shared" si="34"/>
        <v>#VALUE!</v>
      </c>
    </row>
    <row r="301" spans="1:22" ht="15" customHeight="1" x14ac:dyDescent="0.25">
      <c r="A301" s="49" t="str">
        <f t="shared" si="29"/>
        <v>F</v>
      </c>
      <c r="B301" s="62"/>
      <c r="C301" s="62"/>
      <c r="D301" s="63"/>
      <c r="E301" s="64"/>
      <c r="F301" s="65"/>
      <c r="G301" s="65"/>
      <c r="H301" s="65"/>
      <c r="I301" s="66"/>
      <c r="J301" s="65"/>
      <c r="K301" s="65"/>
      <c r="L301" s="65"/>
      <c r="M301" s="65"/>
      <c r="N301" s="67"/>
      <c r="O301" s="68"/>
      <c r="P301" s="69"/>
      <c r="Q301" s="45" t="str">
        <f t="shared" si="28"/>
        <v/>
      </c>
      <c r="R301" s="45" t="e">
        <f t="shared" si="30"/>
        <v>#VALUE!</v>
      </c>
      <c r="S301" s="45" t="e">
        <f t="shared" si="31"/>
        <v>#VALUE!</v>
      </c>
      <c r="T301" s="46" t="str">
        <f t="shared" si="32"/>
        <v/>
      </c>
      <c r="U301" s="41" t="str">
        <f t="shared" si="33"/>
        <v xml:space="preserve">2016 - </v>
      </c>
      <c r="V301" s="47" t="e">
        <f t="shared" si="34"/>
        <v>#VALUE!</v>
      </c>
    </row>
    <row r="302" spans="1:22" ht="15" customHeight="1" x14ac:dyDescent="0.25">
      <c r="A302" s="49" t="str">
        <f t="shared" si="29"/>
        <v>F</v>
      </c>
      <c r="B302" s="62"/>
      <c r="C302" s="62"/>
      <c r="D302" s="63"/>
      <c r="E302" s="64"/>
      <c r="F302" s="65"/>
      <c r="G302" s="65"/>
      <c r="H302" s="65"/>
      <c r="I302" s="66"/>
      <c r="J302" s="65"/>
      <c r="K302" s="65"/>
      <c r="L302" s="64"/>
      <c r="M302" s="64"/>
      <c r="N302" s="67"/>
      <c r="O302" s="68"/>
      <c r="P302" s="69"/>
      <c r="Q302" s="45" t="str">
        <f t="shared" si="28"/>
        <v/>
      </c>
      <c r="R302" s="45" t="e">
        <f t="shared" si="30"/>
        <v>#VALUE!</v>
      </c>
      <c r="S302" s="45" t="e">
        <f t="shared" si="31"/>
        <v>#VALUE!</v>
      </c>
      <c r="T302" s="46" t="str">
        <f t="shared" si="32"/>
        <v/>
      </c>
      <c r="U302" s="41" t="str">
        <f t="shared" si="33"/>
        <v xml:space="preserve">2016 - </v>
      </c>
      <c r="V302" s="47" t="e">
        <f t="shared" si="34"/>
        <v>#VALUE!</v>
      </c>
    </row>
    <row r="303" spans="1:22" ht="15" customHeight="1" x14ac:dyDescent="0.25">
      <c r="A303" s="49" t="str">
        <f t="shared" si="29"/>
        <v>F</v>
      </c>
      <c r="B303" s="62"/>
      <c r="C303" s="62"/>
      <c r="D303" s="63"/>
      <c r="E303" s="64"/>
      <c r="F303" s="65"/>
      <c r="G303" s="65"/>
      <c r="H303" s="65"/>
      <c r="I303" s="66"/>
      <c r="J303" s="65"/>
      <c r="K303" s="65"/>
      <c r="L303" s="65"/>
      <c r="M303" s="65"/>
      <c r="N303" s="67"/>
      <c r="O303" s="68"/>
      <c r="P303" s="69"/>
      <c r="Q303" s="45" t="str">
        <f t="shared" si="28"/>
        <v/>
      </c>
      <c r="R303" s="45" t="e">
        <f t="shared" si="30"/>
        <v>#VALUE!</v>
      </c>
      <c r="S303" s="45" t="e">
        <f t="shared" si="31"/>
        <v>#VALUE!</v>
      </c>
      <c r="T303" s="46" t="str">
        <f t="shared" si="32"/>
        <v/>
      </c>
      <c r="U303" s="41" t="str">
        <f t="shared" si="33"/>
        <v xml:space="preserve">2016 - </v>
      </c>
      <c r="V303" s="47" t="e">
        <f t="shared" si="34"/>
        <v>#VALUE!</v>
      </c>
    </row>
    <row r="304" spans="1:22" ht="15" customHeight="1" x14ac:dyDescent="0.25">
      <c r="A304" s="49" t="str">
        <f t="shared" si="29"/>
        <v>F</v>
      </c>
      <c r="B304" s="62"/>
      <c r="C304" s="62"/>
      <c r="D304" s="63"/>
      <c r="E304" s="64"/>
      <c r="F304" s="65"/>
      <c r="G304" s="65"/>
      <c r="H304" s="65"/>
      <c r="I304" s="66"/>
      <c r="J304" s="65"/>
      <c r="K304" s="65"/>
      <c r="L304" s="65"/>
      <c r="M304" s="65"/>
      <c r="N304" s="67"/>
      <c r="O304" s="68"/>
      <c r="P304" s="69"/>
      <c r="Q304" s="45" t="str">
        <f t="shared" si="28"/>
        <v/>
      </c>
      <c r="R304" s="45" t="e">
        <f t="shared" si="30"/>
        <v>#VALUE!</v>
      </c>
      <c r="S304" s="45" t="e">
        <f t="shared" si="31"/>
        <v>#VALUE!</v>
      </c>
      <c r="T304" s="46" t="str">
        <f t="shared" si="32"/>
        <v/>
      </c>
      <c r="U304" s="41" t="str">
        <f t="shared" si="33"/>
        <v xml:space="preserve">2016 - </v>
      </c>
      <c r="V304" s="47" t="e">
        <f t="shared" si="34"/>
        <v>#VALUE!</v>
      </c>
    </row>
    <row r="305" spans="1:22" ht="15" customHeight="1" x14ac:dyDescent="0.25">
      <c r="A305" s="49" t="str">
        <f t="shared" si="29"/>
        <v>F</v>
      </c>
      <c r="B305" s="65"/>
      <c r="C305" s="65"/>
      <c r="D305" s="64"/>
      <c r="E305" s="64"/>
      <c r="F305" s="64"/>
      <c r="G305" s="64"/>
      <c r="H305" s="64"/>
      <c r="I305" s="74"/>
      <c r="J305" s="74"/>
      <c r="K305" s="65"/>
      <c r="L305" s="64"/>
      <c r="M305" s="64"/>
      <c r="N305" s="67"/>
      <c r="O305" s="68"/>
      <c r="P305" s="69"/>
      <c r="Q305" s="45" t="str">
        <f t="shared" si="28"/>
        <v/>
      </c>
      <c r="R305" s="45" t="e">
        <f t="shared" si="30"/>
        <v>#VALUE!</v>
      </c>
      <c r="S305" s="45" t="e">
        <f t="shared" si="31"/>
        <v>#VALUE!</v>
      </c>
      <c r="T305" s="46" t="str">
        <f t="shared" si="32"/>
        <v/>
      </c>
      <c r="U305" s="41" t="str">
        <f t="shared" si="33"/>
        <v xml:space="preserve">2016 - </v>
      </c>
      <c r="V305" s="47" t="e">
        <f t="shared" si="34"/>
        <v>#VALUE!</v>
      </c>
    </row>
    <row r="306" spans="1:22" ht="15" customHeight="1" x14ac:dyDescent="0.25">
      <c r="A306" s="49" t="str">
        <f t="shared" si="29"/>
        <v>F</v>
      </c>
      <c r="B306" s="62"/>
      <c r="C306" s="62"/>
      <c r="D306" s="63"/>
      <c r="E306" s="65"/>
      <c r="F306" s="65"/>
      <c r="G306" s="65"/>
      <c r="H306" s="65"/>
      <c r="I306" s="70"/>
      <c r="J306" s="70"/>
      <c r="K306" s="65"/>
      <c r="L306" s="65"/>
      <c r="M306" s="65"/>
      <c r="N306" s="71"/>
      <c r="O306" s="72"/>
      <c r="P306" s="73"/>
      <c r="Q306" s="45" t="str">
        <f t="shared" si="28"/>
        <v/>
      </c>
      <c r="R306" s="45" t="e">
        <f t="shared" si="30"/>
        <v>#VALUE!</v>
      </c>
      <c r="S306" s="45" t="e">
        <f t="shared" si="31"/>
        <v>#VALUE!</v>
      </c>
      <c r="T306" s="46" t="str">
        <f t="shared" si="32"/>
        <v/>
      </c>
      <c r="U306" s="41" t="str">
        <f t="shared" si="33"/>
        <v xml:space="preserve">2016 - </v>
      </c>
      <c r="V306" s="47" t="e">
        <f t="shared" si="34"/>
        <v>#VALUE!</v>
      </c>
    </row>
    <row r="307" spans="1:22" ht="15" customHeight="1" x14ac:dyDescent="0.25">
      <c r="A307" s="49" t="str">
        <f t="shared" si="29"/>
        <v>F</v>
      </c>
      <c r="B307" s="62"/>
      <c r="C307" s="62"/>
      <c r="D307" s="63"/>
      <c r="E307" s="64"/>
      <c r="F307" s="64"/>
      <c r="G307" s="65"/>
      <c r="H307" s="64"/>
      <c r="I307" s="74"/>
      <c r="J307" s="74"/>
      <c r="K307" s="65"/>
      <c r="L307" s="64"/>
      <c r="M307" s="64"/>
      <c r="N307" s="67"/>
      <c r="O307" s="68"/>
      <c r="P307" s="69"/>
      <c r="Q307" s="45" t="str">
        <f t="shared" si="28"/>
        <v/>
      </c>
      <c r="R307" s="45" t="e">
        <f t="shared" si="30"/>
        <v>#VALUE!</v>
      </c>
      <c r="S307" s="45" t="e">
        <f t="shared" si="31"/>
        <v>#VALUE!</v>
      </c>
      <c r="T307" s="46" t="str">
        <f t="shared" si="32"/>
        <v/>
      </c>
      <c r="U307" s="41" t="str">
        <f t="shared" si="33"/>
        <v xml:space="preserve">2016 - </v>
      </c>
      <c r="V307" s="47" t="e">
        <f t="shared" si="34"/>
        <v>#VALUE!</v>
      </c>
    </row>
    <row r="308" spans="1:22" ht="15" customHeight="1" x14ac:dyDescent="0.25">
      <c r="A308" s="49" t="str">
        <f t="shared" si="29"/>
        <v>F</v>
      </c>
      <c r="B308" s="62"/>
      <c r="C308" s="62"/>
      <c r="D308" s="63"/>
      <c r="E308" s="64"/>
      <c r="F308" s="64"/>
      <c r="G308" s="64"/>
      <c r="H308" s="64"/>
      <c r="I308" s="74"/>
      <c r="J308" s="74"/>
      <c r="K308" s="65"/>
      <c r="L308" s="64"/>
      <c r="M308" s="64"/>
      <c r="N308" s="67"/>
      <c r="O308" s="68"/>
      <c r="P308" s="69"/>
      <c r="Q308" s="45" t="str">
        <f t="shared" si="28"/>
        <v/>
      </c>
      <c r="R308" s="45" t="e">
        <f t="shared" si="30"/>
        <v>#VALUE!</v>
      </c>
      <c r="S308" s="45" t="e">
        <f t="shared" si="31"/>
        <v>#VALUE!</v>
      </c>
      <c r="T308" s="46" t="str">
        <f t="shared" si="32"/>
        <v/>
      </c>
      <c r="U308" s="41" t="str">
        <f t="shared" si="33"/>
        <v xml:space="preserve">2016 - </v>
      </c>
      <c r="V308" s="47" t="e">
        <f t="shared" si="34"/>
        <v>#VALUE!</v>
      </c>
    </row>
    <row r="309" spans="1:22" ht="15" customHeight="1" x14ac:dyDescent="0.25">
      <c r="A309" s="49" t="str">
        <f t="shared" si="29"/>
        <v>F</v>
      </c>
      <c r="B309" s="62"/>
      <c r="C309" s="62"/>
      <c r="D309" s="63"/>
      <c r="E309" s="65"/>
      <c r="F309" s="65"/>
      <c r="G309" s="65"/>
      <c r="H309" s="65"/>
      <c r="I309" s="70"/>
      <c r="J309" s="70"/>
      <c r="K309" s="65"/>
      <c r="L309" s="65"/>
      <c r="M309" s="65"/>
      <c r="N309" s="71"/>
      <c r="O309" s="72"/>
      <c r="P309" s="73"/>
      <c r="Q309" s="45" t="str">
        <f t="shared" si="28"/>
        <v/>
      </c>
      <c r="R309" s="45" t="e">
        <f t="shared" si="30"/>
        <v>#VALUE!</v>
      </c>
      <c r="S309" s="45" t="e">
        <f t="shared" si="31"/>
        <v>#VALUE!</v>
      </c>
      <c r="T309" s="46" t="str">
        <f t="shared" si="32"/>
        <v/>
      </c>
      <c r="U309" s="41" t="str">
        <f t="shared" si="33"/>
        <v xml:space="preserve">2016 - </v>
      </c>
      <c r="V309" s="47" t="e">
        <f t="shared" si="34"/>
        <v>#VALUE!</v>
      </c>
    </row>
    <row r="310" spans="1:22" ht="15" customHeight="1" x14ac:dyDescent="0.25">
      <c r="A310" s="49" t="str">
        <f t="shared" si="29"/>
        <v>F</v>
      </c>
      <c r="B310" s="65"/>
      <c r="C310" s="65"/>
      <c r="D310" s="64"/>
      <c r="E310" s="65"/>
      <c r="F310" s="65"/>
      <c r="G310" s="65"/>
      <c r="H310" s="65"/>
      <c r="I310" s="70"/>
      <c r="J310" s="70"/>
      <c r="K310" s="65"/>
      <c r="L310" s="65"/>
      <c r="M310" s="65"/>
      <c r="N310" s="71"/>
      <c r="O310" s="72"/>
      <c r="P310" s="73"/>
      <c r="Q310" s="45" t="str">
        <f t="shared" si="28"/>
        <v/>
      </c>
      <c r="R310" s="45" t="e">
        <f t="shared" si="30"/>
        <v>#VALUE!</v>
      </c>
      <c r="S310" s="45" t="e">
        <f t="shared" si="31"/>
        <v>#VALUE!</v>
      </c>
      <c r="T310" s="46" t="str">
        <f t="shared" si="32"/>
        <v/>
      </c>
      <c r="U310" s="41" t="str">
        <f t="shared" si="33"/>
        <v xml:space="preserve">2016 - </v>
      </c>
      <c r="V310" s="47" t="e">
        <f t="shared" si="34"/>
        <v>#VALUE!</v>
      </c>
    </row>
    <row r="311" spans="1:22" ht="15" customHeight="1" x14ac:dyDescent="0.25">
      <c r="A311" s="49" t="str">
        <f t="shared" si="29"/>
        <v>F</v>
      </c>
      <c r="B311" s="62"/>
      <c r="C311" s="62"/>
      <c r="D311" s="63"/>
      <c r="E311" s="65"/>
      <c r="F311" s="65"/>
      <c r="G311" s="65"/>
      <c r="H311" s="65"/>
      <c r="I311" s="70"/>
      <c r="J311" s="70"/>
      <c r="K311" s="65"/>
      <c r="L311" s="65"/>
      <c r="M311" s="65"/>
      <c r="N311" s="67"/>
      <c r="O311" s="68"/>
      <c r="P311" s="69"/>
      <c r="Q311" s="45" t="str">
        <f t="shared" si="28"/>
        <v/>
      </c>
      <c r="R311" s="45" t="e">
        <f t="shared" si="30"/>
        <v>#VALUE!</v>
      </c>
      <c r="S311" s="45" t="e">
        <f t="shared" si="31"/>
        <v>#VALUE!</v>
      </c>
      <c r="T311" s="46" t="str">
        <f t="shared" si="32"/>
        <v/>
      </c>
      <c r="U311" s="41" t="str">
        <f t="shared" si="33"/>
        <v xml:space="preserve">2016 - </v>
      </c>
      <c r="V311" s="47" t="e">
        <f t="shared" si="34"/>
        <v>#VALUE!</v>
      </c>
    </row>
    <row r="312" spans="1:22" ht="15" customHeight="1" x14ac:dyDescent="0.25">
      <c r="A312" s="49" t="str">
        <f t="shared" si="29"/>
        <v>F</v>
      </c>
      <c r="B312" s="62"/>
      <c r="C312" s="62"/>
      <c r="D312" s="63"/>
      <c r="E312" s="64"/>
      <c r="F312" s="64"/>
      <c r="G312" s="64"/>
      <c r="H312" s="64"/>
      <c r="I312" s="74"/>
      <c r="J312" s="74"/>
      <c r="K312" s="65"/>
      <c r="L312" s="64"/>
      <c r="M312" s="64"/>
      <c r="N312" s="67"/>
      <c r="O312" s="68"/>
      <c r="P312" s="69"/>
      <c r="Q312" s="45" t="str">
        <f t="shared" si="28"/>
        <v/>
      </c>
      <c r="R312" s="45" t="e">
        <f t="shared" si="30"/>
        <v>#VALUE!</v>
      </c>
      <c r="S312" s="45" t="e">
        <f t="shared" si="31"/>
        <v>#VALUE!</v>
      </c>
      <c r="T312" s="46" t="str">
        <f t="shared" si="32"/>
        <v/>
      </c>
      <c r="U312" s="41" t="str">
        <f t="shared" si="33"/>
        <v xml:space="preserve">2016 - </v>
      </c>
      <c r="V312" s="47" t="e">
        <f t="shared" si="34"/>
        <v>#VALUE!</v>
      </c>
    </row>
    <row r="313" spans="1:22" ht="15" customHeight="1" x14ac:dyDescent="0.25">
      <c r="A313" s="49" t="str">
        <f t="shared" si="29"/>
        <v>F</v>
      </c>
      <c r="B313" s="62"/>
      <c r="C313" s="62"/>
      <c r="D313" s="63"/>
      <c r="E313" s="64"/>
      <c r="F313" s="64"/>
      <c r="G313" s="65"/>
      <c r="H313" s="64"/>
      <c r="I313" s="74"/>
      <c r="J313" s="74"/>
      <c r="K313" s="65"/>
      <c r="L313" s="64"/>
      <c r="M313" s="64"/>
      <c r="N313" s="67"/>
      <c r="O313" s="68"/>
      <c r="P313" s="69"/>
      <c r="Q313" s="45" t="str">
        <f t="shared" si="28"/>
        <v/>
      </c>
      <c r="R313" s="45" t="e">
        <f t="shared" si="30"/>
        <v>#VALUE!</v>
      </c>
      <c r="S313" s="45" t="e">
        <f t="shared" si="31"/>
        <v>#VALUE!</v>
      </c>
      <c r="T313" s="46" t="str">
        <f t="shared" si="32"/>
        <v/>
      </c>
      <c r="U313" s="41" t="str">
        <f t="shared" si="33"/>
        <v xml:space="preserve">2016 - </v>
      </c>
      <c r="V313" s="47" t="e">
        <f t="shared" si="34"/>
        <v>#VALUE!</v>
      </c>
    </row>
    <row r="314" spans="1:22" ht="15" customHeight="1" x14ac:dyDescent="0.25">
      <c r="A314" s="49" t="str">
        <f t="shared" si="29"/>
        <v>F</v>
      </c>
      <c r="B314" s="65"/>
      <c r="C314" s="65"/>
      <c r="D314" s="64"/>
      <c r="E314" s="64"/>
      <c r="F314" s="64"/>
      <c r="G314" s="65"/>
      <c r="H314" s="64"/>
      <c r="I314" s="74"/>
      <c r="J314" s="74"/>
      <c r="K314" s="65"/>
      <c r="L314" s="64"/>
      <c r="M314" s="64"/>
      <c r="N314" s="67"/>
      <c r="O314" s="68"/>
      <c r="P314" s="69"/>
      <c r="Q314" s="45" t="str">
        <f t="shared" si="28"/>
        <v/>
      </c>
      <c r="R314" s="45" t="e">
        <f t="shared" si="30"/>
        <v>#VALUE!</v>
      </c>
      <c r="S314" s="45" t="e">
        <f t="shared" si="31"/>
        <v>#VALUE!</v>
      </c>
      <c r="T314" s="46" t="str">
        <f t="shared" si="32"/>
        <v/>
      </c>
      <c r="U314" s="41" t="str">
        <f t="shared" si="33"/>
        <v xml:space="preserve">2016 - </v>
      </c>
      <c r="V314" s="47" t="e">
        <f t="shared" si="34"/>
        <v>#VALUE!</v>
      </c>
    </row>
    <row r="315" spans="1:22" ht="15" customHeight="1" x14ac:dyDescent="0.25">
      <c r="A315" s="49" t="str">
        <f t="shared" si="29"/>
        <v>F</v>
      </c>
      <c r="B315" s="62"/>
      <c r="C315" s="62"/>
      <c r="D315" s="63"/>
      <c r="E315" s="64"/>
      <c r="F315" s="64"/>
      <c r="G315" s="64"/>
      <c r="H315" s="64"/>
      <c r="I315" s="75"/>
      <c r="J315" s="64"/>
      <c r="K315" s="65"/>
      <c r="L315" s="64"/>
      <c r="M315" s="64"/>
      <c r="N315" s="67"/>
      <c r="O315" s="68"/>
      <c r="P315" s="69"/>
      <c r="Q315" s="45" t="str">
        <f t="shared" si="28"/>
        <v/>
      </c>
      <c r="R315" s="45" t="e">
        <f t="shared" si="30"/>
        <v>#VALUE!</v>
      </c>
      <c r="S315" s="45" t="e">
        <f t="shared" si="31"/>
        <v>#VALUE!</v>
      </c>
      <c r="T315" s="46" t="str">
        <f t="shared" si="32"/>
        <v/>
      </c>
      <c r="U315" s="41" t="str">
        <f t="shared" si="33"/>
        <v xml:space="preserve">2016 - </v>
      </c>
      <c r="V315" s="47" t="e">
        <f t="shared" si="34"/>
        <v>#VALUE!</v>
      </c>
    </row>
    <row r="316" spans="1:22" ht="15" customHeight="1" x14ac:dyDescent="0.25">
      <c r="A316" s="49" t="str">
        <f t="shared" si="29"/>
        <v>F</v>
      </c>
      <c r="B316" s="62"/>
      <c r="C316" s="62"/>
      <c r="D316" s="63"/>
      <c r="E316" s="64"/>
      <c r="F316" s="64"/>
      <c r="G316" s="64"/>
      <c r="H316" s="64"/>
      <c r="I316" s="74"/>
      <c r="J316" s="74"/>
      <c r="K316" s="65"/>
      <c r="L316" s="64"/>
      <c r="M316" s="64"/>
      <c r="N316" s="67"/>
      <c r="O316" s="68"/>
      <c r="P316" s="69"/>
      <c r="Q316" s="45" t="str">
        <f t="shared" si="28"/>
        <v/>
      </c>
      <c r="R316" s="45" t="e">
        <f t="shared" si="30"/>
        <v>#VALUE!</v>
      </c>
      <c r="S316" s="45" t="e">
        <f t="shared" si="31"/>
        <v>#VALUE!</v>
      </c>
      <c r="T316" s="46" t="str">
        <f t="shared" si="32"/>
        <v/>
      </c>
      <c r="U316" s="41" t="str">
        <f t="shared" si="33"/>
        <v xml:space="preserve">2016 - </v>
      </c>
      <c r="V316" s="47" t="e">
        <f t="shared" si="34"/>
        <v>#VALUE!</v>
      </c>
    </row>
    <row r="317" spans="1:22" ht="15" customHeight="1" x14ac:dyDescent="0.25">
      <c r="A317" s="49" t="str">
        <f t="shared" si="29"/>
        <v>F</v>
      </c>
      <c r="B317" s="62"/>
      <c r="C317" s="62"/>
      <c r="D317" s="63"/>
      <c r="E317" s="64"/>
      <c r="F317" s="64"/>
      <c r="G317" s="64"/>
      <c r="H317" s="64"/>
      <c r="I317" s="75"/>
      <c r="J317" s="64"/>
      <c r="K317" s="65"/>
      <c r="L317" s="65"/>
      <c r="M317" s="65"/>
      <c r="N317" s="67"/>
      <c r="O317" s="68"/>
      <c r="P317" s="69"/>
      <c r="Q317" s="45" t="str">
        <f t="shared" si="28"/>
        <v/>
      </c>
      <c r="R317" s="45" t="e">
        <f t="shared" si="30"/>
        <v>#VALUE!</v>
      </c>
      <c r="S317" s="45" t="e">
        <f t="shared" si="31"/>
        <v>#VALUE!</v>
      </c>
      <c r="T317" s="46" t="str">
        <f t="shared" si="32"/>
        <v/>
      </c>
      <c r="U317" s="41" t="str">
        <f t="shared" si="33"/>
        <v xml:space="preserve">2016 - </v>
      </c>
      <c r="V317" s="47" t="e">
        <f t="shared" si="34"/>
        <v>#VALUE!</v>
      </c>
    </row>
    <row r="318" spans="1:22" ht="15" customHeight="1" x14ac:dyDescent="0.25">
      <c r="A318" s="49" t="str">
        <f t="shared" si="29"/>
        <v>F</v>
      </c>
      <c r="B318" s="62"/>
      <c r="C318" s="62"/>
      <c r="D318" s="63"/>
      <c r="E318" s="64"/>
      <c r="F318" s="65"/>
      <c r="G318" s="65"/>
      <c r="H318" s="64"/>
      <c r="I318" s="66"/>
      <c r="J318" s="65"/>
      <c r="K318" s="65"/>
      <c r="L318" s="64"/>
      <c r="M318" s="64"/>
      <c r="N318" s="67"/>
      <c r="O318" s="68"/>
      <c r="P318" s="69"/>
      <c r="Q318" s="45" t="str">
        <f t="shared" si="28"/>
        <v/>
      </c>
      <c r="R318" s="45" t="e">
        <f t="shared" si="30"/>
        <v>#VALUE!</v>
      </c>
      <c r="S318" s="45" t="e">
        <f t="shared" si="31"/>
        <v>#VALUE!</v>
      </c>
      <c r="T318" s="46" t="str">
        <f t="shared" si="32"/>
        <v/>
      </c>
      <c r="U318" s="41" t="str">
        <f t="shared" si="33"/>
        <v xml:space="preserve">2016 - </v>
      </c>
      <c r="V318" s="47" t="e">
        <f t="shared" si="34"/>
        <v>#VALUE!</v>
      </c>
    </row>
    <row r="319" spans="1:22" ht="15" customHeight="1" x14ac:dyDescent="0.25">
      <c r="A319" s="49" t="str">
        <f t="shared" si="29"/>
        <v>F</v>
      </c>
      <c r="B319" s="62"/>
      <c r="C319" s="62"/>
      <c r="D319" s="63"/>
      <c r="E319" s="64"/>
      <c r="F319" s="65"/>
      <c r="G319" s="65"/>
      <c r="H319" s="64"/>
      <c r="I319" s="66"/>
      <c r="J319" s="65"/>
      <c r="K319" s="65"/>
      <c r="L319" s="64"/>
      <c r="M319" s="64"/>
      <c r="N319" s="67"/>
      <c r="O319" s="68"/>
      <c r="P319" s="69"/>
      <c r="Q319" s="45" t="str">
        <f t="shared" si="28"/>
        <v/>
      </c>
      <c r="R319" s="45" t="e">
        <f t="shared" si="30"/>
        <v>#VALUE!</v>
      </c>
      <c r="S319" s="45" t="e">
        <f t="shared" si="31"/>
        <v>#VALUE!</v>
      </c>
      <c r="T319" s="46" t="str">
        <f t="shared" si="32"/>
        <v/>
      </c>
      <c r="U319" s="41" t="str">
        <f t="shared" si="33"/>
        <v xml:space="preserve">2016 - </v>
      </c>
      <c r="V319" s="47" t="e">
        <f t="shared" si="34"/>
        <v>#VALUE!</v>
      </c>
    </row>
    <row r="320" spans="1:22" ht="15" customHeight="1" x14ac:dyDescent="0.25">
      <c r="A320" s="49" t="str">
        <f t="shared" si="29"/>
        <v>F</v>
      </c>
      <c r="B320" s="62"/>
      <c r="C320" s="62"/>
      <c r="D320" s="63"/>
      <c r="E320" s="64"/>
      <c r="F320" s="65"/>
      <c r="G320" s="65"/>
      <c r="H320" s="65"/>
      <c r="I320" s="66"/>
      <c r="J320" s="65"/>
      <c r="K320" s="65"/>
      <c r="L320" s="64"/>
      <c r="M320" s="64"/>
      <c r="N320" s="67"/>
      <c r="O320" s="68"/>
      <c r="P320" s="69"/>
      <c r="Q320" s="45" t="str">
        <f t="shared" si="28"/>
        <v/>
      </c>
      <c r="R320" s="45" t="e">
        <f t="shared" si="30"/>
        <v>#VALUE!</v>
      </c>
      <c r="S320" s="45" t="e">
        <f t="shared" si="31"/>
        <v>#VALUE!</v>
      </c>
      <c r="T320" s="46" t="str">
        <f t="shared" si="32"/>
        <v/>
      </c>
      <c r="U320" s="41" t="str">
        <f t="shared" si="33"/>
        <v xml:space="preserve">2016 - </v>
      </c>
      <c r="V320" s="47" t="e">
        <f t="shared" si="34"/>
        <v>#VALUE!</v>
      </c>
    </row>
    <row r="321" spans="1:22" ht="15" customHeight="1" x14ac:dyDescent="0.25">
      <c r="A321" s="49" t="str">
        <f t="shared" si="29"/>
        <v>F</v>
      </c>
      <c r="B321" s="62"/>
      <c r="C321" s="62"/>
      <c r="D321" s="63"/>
      <c r="E321" s="64"/>
      <c r="F321" s="65"/>
      <c r="G321" s="65"/>
      <c r="H321" s="65"/>
      <c r="I321" s="66"/>
      <c r="J321" s="65"/>
      <c r="K321" s="65"/>
      <c r="L321" s="64"/>
      <c r="M321" s="64"/>
      <c r="N321" s="67"/>
      <c r="O321" s="68"/>
      <c r="P321" s="69"/>
      <c r="Q321" s="45" t="str">
        <f t="shared" si="28"/>
        <v/>
      </c>
      <c r="R321" s="45" t="e">
        <f t="shared" si="30"/>
        <v>#VALUE!</v>
      </c>
      <c r="S321" s="45" t="e">
        <f t="shared" si="31"/>
        <v>#VALUE!</v>
      </c>
      <c r="T321" s="46" t="str">
        <f t="shared" si="32"/>
        <v/>
      </c>
      <c r="U321" s="41" t="str">
        <f t="shared" si="33"/>
        <v xml:space="preserve">2016 - </v>
      </c>
      <c r="V321" s="47" t="e">
        <f t="shared" si="34"/>
        <v>#VALUE!</v>
      </c>
    </row>
    <row r="322" spans="1:22" ht="15" customHeight="1" x14ac:dyDescent="0.25">
      <c r="A322" s="49" t="str">
        <f t="shared" si="29"/>
        <v>F</v>
      </c>
      <c r="B322" s="62"/>
      <c r="C322" s="62"/>
      <c r="D322" s="63"/>
      <c r="E322" s="64"/>
      <c r="F322" s="65"/>
      <c r="G322" s="65"/>
      <c r="H322" s="65"/>
      <c r="I322" s="66"/>
      <c r="J322" s="65"/>
      <c r="K322" s="65"/>
      <c r="L322" s="65"/>
      <c r="M322" s="65"/>
      <c r="N322" s="67"/>
      <c r="O322" s="68"/>
      <c r="P322" s="69"/>
      <c r="Q322" s="45" t="str">
        <f t="shared" ref="Q322:Q358" si="35">IF(B322="","",($T$1+((B322)*7))-((WEEKDAY(($T$1+((B322-1)*7)),2))-3))</f>
        <v/>
      </c>
      <c r="R322" s="45" t="e">
        <f t="shared" si="30"/>
        <v>#VALUE!</v>
      </c>
      <c r="S322" s="45" t="e">
        <f t="shared" si="31"/>
        <v>#VALUE!</v>
      </c>
      <c r="T322" s="46" t="str">
        <f t="shared" si="32"/>
        <v/>
      </c>
      <c r="U322" s="41" t="str">
        <f t="shared" si="33"/>
        <v xml:space="preserve">2016 - </v>
      </c>
      <c r="V322" s="47" t="e">
        <f t="shared" si="34"/>
        <v>#VALUE!</v>
      </c>
    </row>
    <row r="323" spans="1:22" ht="15" customHeight="1" x14ac:dyDescent="0.25">
      <c r="A323" s="49" t="str">
        <f t="shared" ref="A323:A358" si="36">CONCATENATE("F"&amp;MID(E323,2,8))</f>
        <v>F</v>
      </c>
      <c r="B323" s="62"/>
      <c r="C323" s="62"/>
      <c r="D323" s="63"/>
      <c r="E323" s="64"/>
      <c r="F323" s="65"/>
      <c r="G323" s="64"/>
      <c r="H323" s="65"/>
      <c r="I323" s="66"/>
      <c r="J323" s="65"/>
      <c r="K323" s="65"/>
      <c r="L323" s="65"/>
      <c r="M323" s="65"/>
      <c r="N323" s="67"/>
      <c r="O323" s="68"/>
      <c r="P323" s="69"/>
      <c r="Q323" s="45" t="str">
        <f t="shared" si="35"/>
        <v/>
      </c>
      <c r="R323" s="45" t="e">
        <f t="shared" ref="R323:R358" si="37">Q323+30</f>
        <v>#VALUE!</v>
      </c>
      <c r="S323" s="45" t="e">
        <f t="shared" ref="S323:S358" si="38">IF(OR(J323="",J323&gt;=R323),"","A REPLANIFIER")</f>
        <v>#VALUE!</v>
      </c>
      <c r="T323" s="46" t="str">
        <f t="shared" ref="T323:T358" si="39">IF(I323=0,"",J323-30)</f>
        <v/>
      </c>
      <c r="U323" s="41" t="str">
        <f t="shared" ref="U323:U358" si="40">IF(T323&lt;$T$1,"2015","2016")&amp;" - "&amp;IF(T323="","",WEEKNUM(T323,21))</f>
        <v xml:space="preserve">2016 - </v>
      </c>
      <c r="V323" s="47" t="e">
        <f t="shared" ref="V323:V358" si="41">WEEKNUM(Q323,21)</f>
        <v>#VALUE!</v>
      </c>
    </row>
    <row r="324" spans="1:22" ht="15" customHeight="1" x14ac:dyDescent="0.25">
      <c r="A324" s="49" t="str">
        <f t="shared" si="36"/>
        <v>F</v>
      </c>
      <c r="B324" s="62"/>
      <c r="C324" s="62"/>
      <c r="D324" s="63"/>
      <c r="E324" s="64"/>
      <c r="F324" s="64"/>
      <c r="G324" s="65"/>
      <c r="H324" s="64"/>
      <c r="I324" s="74"/>
      <c r="J324" s="74"/>
      <c r="K324" s="65"/>
      <c r="L324" s="64"/>
      <c r="M324" s="64"/>
      <c r="N324" s="67"/>
      <c r="O324" s="68"/>
      <c r="P324" s="69"/>
      <c r="Q324" s="45" t="str">
        <f t="shared" si="35"/>
        <v/>
      </c>
      <c r="R324" s="45" t="e">
        <f t="shared" si="37"/>
        <v>#VALUE!</v>
      </c>
      <c r="S324" s="45" t="e">
        <f t="shared" si="38"/>
        <v>#VALUE!</v>
      </c>
      <c r="T324" s="46" t="str">
        <f t="shared" si="39"/>
        <v/>
      </c>
      <c r="U324" s="41" t="str">
        <f t="shared" si="40"/>
        <v xml:space="preserve">2016 - </v>
      </c>
      <c r="V324" s="47" t="e">
        <f t="shared" si="41"/>
        <v>#VALUE!</v>
      </c>
    </row>
    <row r="325" spans="1:22" ht="15" customHeight="1" x14ac:dyDescent="0.25">
      <c r="A325" s="49" t="str">
        <f t="shared" si="36"/>
        <v>F</v>
      </c>
      <c r="B325" s="62"/>
      <c r="C325" s="62"/>
      <c r="D325" s="63"/>
      <c r="E325" s="64"/>
      <c r="F325" s="64"/>
      <c r="G325" s="64"/>
      <c r="H325" s="64"/>
      <c r="I325" s="75"/>
      <c r="J325" s="64"/>
      <c r="K325" s="65"/>
      <c r="L325" s="64"/>
      <c r="M325" s="64"/>
      <c r="N325" s="67"/>
      <c r="O325" s="68"/>
      <c r="P325" s="69"/>
      <c r="Q325" s="45" t="str">
        <f t="shared" si="35"/>
        <v/>
      </c>
      <c r="R325" s="45" t="e">
        <f t="shared" si="37"/>
        <v>#VALUE!</v>
      </c>
      <c r="S325" s="45" t="e">
        <f t="shared" si="38"/>
        <v>#VALUE!</v>
      </c>
      <c r="T325" s="46" t="str">
        <f t="shared" si="39"/>
        <v/>
      </c>
      <c r="U325" s="41" t="str">
        <f t="shared" si="40"/>
        <v xml:space="preserve">2016 - </v>
      </c>
      <c r="V325" s="47" t="e">
        <f t="shared" si="41"/>
        <v>#VALUE!</v>
      </c>
    </row>
    <row r="326" spans="1:22" ht="15" customHeight="1" x14ac:dyDescent="0.25">
      <c r="A326" s="49" t="str">
        <f t="shared" si="36"/>
        <v>F</v>
      </c>
      <c r="B326" s="62"/>
      <c r="C326" s="62"/>
      <c r="D326" s="63"/>
      <c r="E326" s="64"/>
      <c r="F326" s="64"/>
      <c r="G326" s="65"/>
      <c r="H326" s="65"/>
      <c r="I326" s="74"/>
      <c r="J326" s="74"/>
      <c r="K326" s="65"/>
      <c r="L326" s="64"/>
      <c r="M326" s="64"/>
      <c r="N326" s="67"/>
      <c r="O326" s="68"/>
      <c r="P326" s="69"/>
      <c r="Q326" s="45" t="str">
        <f t="shared" si="35"/>
        <v/>
      </c>
      <c r="R326" s="45" t="e">
        <f t="shared" si="37"/>
        <v>#VALUE!</v>
      </c>
      <c r="S326" s="45" t="e">
        <f t="shared" si="38"/>
        <v>#VALUE!</v>
      </c>
      <c r="T326" s="46" t="str">
        <f t="shared" si="39"/>
        <v/>
      </c>
      <c r="U326" s="41" t="str">
        <f t="shared" si="40"/>
        <v xml:space="preserve">2016 - </v>
      </c>
      <c r="V326" s="47" t="e">
        <f t="shared" si="41"/>
        <v>#VALUE!</v>
      </c>
    </row>
    <row r="327" spans="1:22" ht="15" customHeight="1" x14ac:dyDescent="0.25">
      <c r="A327" s="49" t="str">
        <f t="shared" si="36"/>
        <v>F</v>
      </c>
      <c r="B327" s="62"/>
      <c r="C327" s="62"/>
      <c r="D327" s="63"/>
      <c r="E327" s="63"/>
      <c r="F327" s="64"/>
      <c r="G327" s="65"/>
      <c r="H327" s="65"/>
      <c r="I327" s="75"/>
      <c r="J327" s="64"/>
      <c r="K327" s="65"/>
      <c r="L327" s="64"/>
      <c r="M327" s="64"/>
      <c r="N327" s="67"/>
      <c r="O327" s="68"/>
      <c r="P327" s="69"/>
      <c r="Q327" s="45" t="str">
        <f t="shared" si="35"/>
        <v/>
      </c>
      <c r="R327" s="45" t="e">
        <f t="shared" si="37"/>
        <v>#VALUE!</v>
      </c>
      <c r="S327" s="45" t="e">
        <f t="shared" si="38"/>
        <v>#VALUE!</v>
      </c>
      <c r="T327" s="46" t="str">
        <f t="shared" si="39"/>
        <v/>
      </c>
      <c r="U327" s="41" t="str">
        <f t="shared" si="40"/>
        <v xml:space="preserve">2016 - </v>
      </c>
      <c r="V327" s="47" t="e">
        <f t="shared" si="41"/>
        <v>#VALUE!</v>
      </c>
    </row>
    <row r="328" spans="1:22" ht="15" customHeight="1" x14ac:dyDescent="0.25">
      <c r="A328" s="49" t="str">
        <f t="shared" si="36"/>
        <v>F</v>
      </c>
      <c r="B328" s="62"/>
      <c r="C328" s="62"/>
      <c r="D328" s="63"/>
      <c r="E328" s="64"/>
      <c r="F328" s="65"/>
      <c r="G328" s="65"/>
      <c r="H328" s="65"/>
      <c r="I328" s="66"/>
      <c r="J328" s="65"/>
      <c r="K328" s="65"/>
      <c r="L328" s="64"/>
      <c r="M328" s="64"/>
      <c r="N328" s="67"/>
      <c r="O328" s="68"/>
      <c r="P328" s="69"/>
      <c r="Q328" s="45" t="str">
        <f t="shared" si="35"/>
        <v/>
      </c>
      <c r="R328" s="45" t="e">
        <f t="shared" si="37"/>
        <v>#VALUE!</v>
      </c>
      <c r="S328" s="45" t="e">
        <f t="shared" si="38"/>
        <v>#VALUE!</v>
      </c>
      <c r="T328" s="46" t="str">
        <f t="shared" si="39"/>
        <v/>
      </c>
      <c r="U328" s="41" t="str">
        <f t="shared" si="40"/>
        <v xml:space="preserve">2016 - </v>
      </c>
      <c r="V328" s="47" t="e">
        <f t="shared" si="41"/>
        <v>#VALUE!</v>
      </c>
    </row>
    <row r="329" spans="1:22" ht="15" customHeight="1" x14ac:dyDescent="0.25">
      <c r="A329" s="49" t="str">
        <f t="shared" si="36"/>
        <v>F</v>
      </c>
      <c r="B329" s="62"/>
      <c r="C329" s="62"/>
      <c r="D329" s="63"/>
      <c r="E329" s="64"/>
      <c r="F329" s="65"/>
      <c r="G329" s="65"/>
      <c r="H329" s="65"/>
      <c r="I329" s="66"/>
      <c r="J329" s="65"/>
      <c r="K329" s="65"/>
      <c r="L329" s="65"/>
      <c r="M329" s="65"/>
      <c r="N329" s="67"/>
      <c r="O329" s="68"/>
      <c r="P329" s="69"/>
      <c r="Q329" s="45" t="str">
        <f t="shared" si="35"/>
        <v/>
      </c>
      <c r="R329" s="45" t="e">
        <f t="shared" si="37"/>
        <v>#VALUE!</v>
      </c>
      <c r="S329" s="45" t="e">
        <f t="shared" si="38"/>
        <v>#VALUE!</v>
      </c>
      <c r="T329" s="46" t="str">
        <f t="shared" si="39"/>
        <v/>
      </c>
      <c r="U329" s="41" t="str">
        <f t="shared" si="40"/>
        <v xml:space="preserve">2016 - </v>
      </c>
      <c r="V329" s="47" t="e">
        <f t="shared" si="41"/>
        <v>#VALUE!</v>
      </c>
    </row>
    <row r="330" spans="1:22" ht="15" customHeight="1" x14ac:dyDescent="0.25">
      <c r="A330" s="49" t="str">
        <f t="shared" si="36"/>
        <v>F</v>
      </c>
      <c r="B330" s="62"/>
      <c r="C330" s="62"/>
      <c r="D330" s="63"/>
      <c r="E330" s="64"/>
      <c r="F330" s="65"/>
      <c r="G330" s="65"/>
      <c r="H330" s="65"/>
      <c r="I330" s="66"/>
      <c r="J330" s="65"/>
      <c r="K330" s="65"/>
      <c r="L330" s="64"/>
      <c r="M330" s="64"/>
      <c r="N330" s="67"/>
      <c r="O330" s="68"/>
      <c r="P330" s="69"/>
      <c r="Q330" s="45" t="str">
        <f t="shared" si="35"/>
        <v/>
      </c>
      <c r="R330" s="45" t="e">
        <f t="shared" si="37"/>
        <v>#VALUE!</v>
      </c>
      <c r="S330" s="45" t="e">
        <f t="shared" si="38"/>
        <v>#VALUE!</v>
      </c>
      <c r="T330" s="46" t="str">
        <f t="shared" si="39"/>
        <v/>
      </c>
      <c r="U330" s="41" t="str">
        <f t="shared" si="40"/>
        <v xml:space="preserve">2016 - </v>
      </c>
      <c r="V330" s="47" t="e">
        <f t="shared" si="41"/>
        <v>#VALUE!</v>
      </c>
    </row>
    <row r="331" spans="1:22" ht="15" customHeight="1" x14ac:dyDescent="0.25">
      <c r="A331" s="49" t="str">
        <f t="shared" si="36"/>
        <v>F</v>
      </c>
      <c r="B331" s="62"/>
      <c r="C331" s="62"/>
      <c r="D331" s="63"/>
      <c r="E331" s="64"/>
      <c r="F331" s="65"/>
      <c r="G331" s="65"/>
      <c r="H331" s="65"/>
      <c r="I331" s="66"/>
      <c r="J331" s="65"/>
      <c r="K331" s="65"/>
      <c r="L331" s="65"/>
      <c r="M331" s="65"/>
      <c r="N331" s="67"/>
      <c r="O331" s="68"/>
      <c r="P331" s="69"/>
      <c r="Q331" s="45" t="str">
        <f t="shared" si="35"/>
        <v/>
      </c>
      <c r="R331" s="45" t="e">
        <f t="shared" si="37"/>
        <v>#VALUE!</v>
      </c>
      <c r="S331" s="45" t="e">
        <f t="shared" si="38"/>
        <v>#VALUE!</v>
      </c>
      <c r="T331" s="46" t="str">
        <f t="shared" si="39"/>
        <v/>
      </c>
      <c r="U331" s="41" t="str">
        <f t="shared" si="40"/>
        <v xml:space="preserve">2016 - </v>
      </c>
      <c r="V331" s="47" t="e">
        <f t="shared" si="41"/>
        <v>#VALUE!</v>
      </c>
    </row>
    <row r="332" spans="1:22" ht="15" customHeight="1" x14ac:dyDescent="0.25">
      <c r="A332" s="49" t="str">
        <f t="shared" si="36"/>
        <v>F</v>
      </c>
      <c r="B332" s="62"/>
      <c r="C332" s="62"/>
      <c r="D332" s="63"/>
      <c r="E332" s="64"/>
      <c r="F332" s="65"/>
      <c r="G332" s="65"/>
      <c r="H332" s="65"/>
      <c r="I332" s="66"/>
      <c r="J332" s="65"/>
      <c r="K332" s="65"/>
      <c r="L332" s="65"/>
      <c r="M332" s="65"/>
      <c r="N332" s="67"/>
      <c r="O332" s="68"/>
      <c r="P332" s="69"/>
      <c r="Q332" s="45" t="str">
        <f t="shared" si="35"/>
        <v/>
      </c>
      <c r="R332" s="45" t="e">
        <f t="shared" si="37"/>
        <v>#VALUE!</v>
      </c>
      <c r="S332" s="45" t="e">
        <f t="shared" si="38"/>
        <v>#VALUE!</v>
      </c>
      <c r="T332" s="46" t="str">
        <f t="shared" si="39"/>
        <v/>
      </c>
      <c r="U332" s="41" t="str">
        <f t="shared" si="40"/>
        <v xml:space="preserve">2016 - </v>
      </c>
      <c r="V332" s="47" t="e">
        <f t="shared" si="41"/>
        <v>#VALUE!</v>
      </c>
    </row>
    <row r="333" spans="1:22" ht="15" customHeight="1" x14ac:dyDescent="0.25">
      <c r="A333" s="49" t="str">
        <f t="shared" si="36"/>
        <v>F</v>
      </c>
      <c r="B333" s="65"/>
      <c r="C333" s="65"/>
      <c r="D333" s="65"/>
      <c r="E333" s="65"/>
      <c r="F333" s="65"/>
      <c r="G333" s="65"/>
      <c r="H333" s="65"/>
      <c r="I333" s="66"/>
      <c r="J333" s="65"/>
      <c r="K333" s="65"/>
      <c r="L333" s="65"/>
      <c r="M333" s="65"/>
      <c r="N333" s="71"/>
      <c r="O333" s="72"/>
      <c r="P333" s="73"/>
      <c r="Q333" s="45" t="str">
        <f t="shared" si="35"/>
        <v/>
      </c>
      <c r="R333" s="45" t="e">
        <f t="shared" si="37"/>
        <v>#VALUE!</v>
      </c>
      <c r="S333" s="45" t="e">
        <f t="shared" si="38"/>
        <v>#VALUE!</v>
      </c>
      <c r="T333" s="46" t="str">
        <f t="shared" si="39"/>
        <v/>
      </c>
      <c r="U333" s="41" t="str">
        <f t="shared" si="40"/>
        <v xml:space="preserve">2016 - </v>
      </c>
      <c r="V333" s="47" t="e">
        <f t="shared" si="41"/>
        <v>#VALUE!</v>
      </c>
    </row>
    <row r="334" spans="1:22" ht="15" customHeight="1" x14ac:dyDescent="0.25">
      <c r="A334" s="49" t="str">
        <f t="shared" si="36"/>
        <v>F</v>
      </c>
      <c r="B334" s="62"/>
      <c r="C334" s="65"/>
      <c r="D334" s="64"/>
      <c r="E334" s="65"/>
      <c r="F334" s="65"/>
      <c r="G334" s="65"/>
      <c r="H334" s="65"/>
      <c r="I334" s="70"/>
      <c r="J334" s="70"/>
      <c r="K334" s="65"/>
      <c r="L334" s="65"/>
      <c r="M334" s="65"/>
      <c r="N334" s="71"/>
      <c r="O334" s="72"/>
      <c r="P334" s="73"/>
      <c r="Q334" s="45" t="str">
        <f t="shared" si="35"/>
        <v/>
      </c>
      <c r="R334" s="45" t="e">
        <f t="shared" si="37"/>
        <v>#VALUE!</v>
      </c>
      <c r="S334" s="45" t="e">
        <f t="shared" si="38"/>
        <v>#VALUE!</v>
      </c>
      <c r="T334" s="46" t="str">
        <f t="shared" si="39"/>
        <v/>
      </c>
      <c r="U334" s="41" t="str">
        <f t="shared" si="40"/>
        <v xml:space="preserve">2016 - </v>
      </c>
      <c r="V334" s="47" t="e">
        <f t="shared" si="41"/>
        <v>#VALUE!</v>
      </c>
    </row>
    <row r="335" spans="1:22" ht="15" customHeight="1" x14ac:dyDescent="0.25">
      <c r="A335" s="49" t="str">
        <f t="shared" si="36"/>
        <v>F</v>
      </c>
      <c r="B335" s="62"/>
      <c r="C335" s="62"/>
      <c r="D335" s="63"/>
      <c r="E335" s="65"/>
      <c r="F335" s="65"/>
      <c r="G335" s="65"/>
      <c r="H335" s="65"/>
      <c r="I335" s="70"/>
      <c r="J335" s="70"/>
      <c r="K335" s="65"/>
      <c r="L335" s="65"/>
      <c r="M335" s="65"/>
      <c r="N335" s="71"/>
      <c r="O335" s="72"/>
      <c r="P335" s="73"/>
      <c r="Q335" s="45" t="str">
        <f t="shared" si="35"/>
        <v/>
      </c>
      <c r="R335" s="45" t="e">
        <f t="shared" si="37"/>
        <v>#VALUE!</v>
      </c>
      <c r="S335" s="45" t="e">
        <f t="shared" si="38"/>
        <v>#VALUE!</v>
      </c>
      <c r="T335" s="46" t="str">
        <f t="shared" si="39"/>
        <v/>
      </c>
      <c r="U335" s="41" t="str">
        <f t="shared" si="40"/>
        <v xml:space="preserve">2016 - </v>
      </c>
      <c r="V335" s="47" t="e">
        <f t="shared" si="41"/>
        <v>#VALUE!</v>
      </c>
    </row>
    <row r="336" spans="1:22" ht="15" customHeight="1" x14ac:dyDescent="0.25">
      <c r="A336" s="49" t="str">
        <f t="shared" si="36"/>
        <v>F</v>
      </c>
      <c r="B336" s="62"/>
      <c r="C336" s="62"/>
      <c r="D336" s="63"/>
      <c r="E336" s="65"/>
      <c r="F336" s="65"/>
      <c r="G336" s="65"/>
      <c r="H336" s="65"/>
      <c r="I336" s="70"/>
      <c r="J336" s="70"/>
      <c r="K336" s="65"/>
      <c r="L336" s="65"/>
      <c r="M336" s="65"/>
      <c r="N336" s="71"/>
      <c r="O336" s="72"/>
      <c r="P336" s="73"/>
      <c r="Q336" s="45" t="str">
        <f t="shared" si="35"/>
        <v/>
      </c>
      <c r="R336" s="45" t="e">
        <f t="shared" si="37"/>
        <v>#VALUE!</v>
      </c>
      <c r="S336" s="45" t="e">
        <f t="shared" si="38"/>
        <v>#VALUE!</v>
      </c>
      <c r="T336" s="46" t="str">
        <f t="shared" si="39"/>
        <v/>
      </c>
      <c r="U336" s="41" t="str">
        <f t="shared" si="40"/>
        <v xml:space="preserve">2016 - </v>
      </c>
      <c r="V336" s="47" t="e">
        <f t="shared" si="41"/>
        <v>#VALUE!</v>
      </c>
    </row>
    <row r="337" spans="1:22" ht="15" customHeight="1" x14ac:dyDescent="0.25">
      <c r="A337" s="49" t="str">
        <f t="shared" si="36"/>
        <v>F</v>
      </c>
      <c r="B337" s="65"/>
      <c r="C337" s="65"/>
      <c r="D337" s="64"/>
      <c r="E337" s="65"/>
      <c r="F337" s="65"/>
      <c r="G337" s="65"/>
      <c r="H337" s="65"/>
      <c r="I337" s="70"/>
      <c r="J337" s="70"/>
      <c r="K337" s="65"/>
      <c r="L337" s="65"/>
      <c r="M337" s="65"/>
      <c r="N337" s="71"/>
      <c r="O337" s="72"/>
      <c r="P337" s="73"/>
      <c r="Q337" s="45" t="str">
        <f t="shared" si="35"/>
        <v/>
      </c>
      <c r="R337" s="45" t="e">
        <f t="shared" si="37"/>
        <v>#VALUE!</v>
      </c>
      <c r="S337" s="45" t="e">
        <f t="shared" si="38"/>
        <v>#VALUE!</v>
      </c>
      <c r="T337" s="46" t="str">
        <f t="shared" si="39"/>
        <v/>
      </c>
      <c r="U337" s="41" t="str">
        <f t="shared" si="40"/>
        <v xml:space="preserve">2016 - </v>
      </c>
      <c r="V337" s="47" t="e">
        <f t="shared" si="41"/>
        <v>#VALUE!</v>
      </c>
    </row>
    <row r="338" spans="1:22" ht="15" customHeight="1" x14ac:dyDescent="0.25">
      <c r="A338" s="49" t="str">
        <f t="shared" si="36"/>
        <v>F</v>
      </c>
      <c r="B338" s="62"/>
      <c r="C338" s="62"/>
      <c r="D338" s="63"/>
      <c r="E338" s="65"/>
      <c r="F338" s="65"/>
      <c r="G338" s="65"/>
      <c r="H338" s="65"/>
      <c r="I338" s="70"/>
      <c r="J338" s="70"/>
      <c r="K338" s="65"/>
      <c r="L338" s="65"/>
      <c r="M338" s="65"/>
      <c r="N338" s="71"/>
      <c r="O338" s="72"/>
      <c r="P338" s="73"/>
      <c r="Q338" s="45" t="str">
        <f t="shared" si="35"/>
        <v/>
      </c>
      <c r="R338" s="45" t="e">
        <f t="shared" si="37"/>
        <v>#VALUE!</v>
      </c>
      <c r="S338" s="45" t="e">
        <f t="shared" si="38"/>
        <v>#VALUE!</v>
      </c>
      <c r="T338" s="46" t="str">
        <f t="shared" si="39"/>
        <v/>
      </c>
      <c r="U338" s="41" t="str">
        <f t="shared" si="40"/>
        <v xml:space="preserve">2016 - </v>
      </c>
      <c r="V338" s="47" t="e">
        <f t="shared" si="41"/>
        <v>#VALUE!</v>
      </c>
    </row>
    <row r="339" spans="1:22" ht="15" customHeight="1" x14ac:dyDescent="0.25">
      <c r="A339" s="49" t="str">
        <f t="shared" si="36"/>
        <v>F</v>
      </c>
      <c r="B339" s="65"/>
      <c r="C339" s="65"/>
      <c r="D339" s="64"/>
      <c r="E339" s="65"/>
      <c r="F339" s="65"/>
      <c r="G339" s="65"/>
      <c r="H339" s="65"/>
      <c r="I339" s="70"/>
      <c r="J339" s="70"/>
      <c r="K339" s="65"/>
      <c r="L339" s="65"/>
      <c r="M339" s="65"/>
      <c r="N339" s="71"/>
      <c r="O339" s="72"/>
      <c r="P339" s="73"/>
      <c r="Q339" s="45" t="str">
        <f t="shared" si="35"/>
        <v/>
      </c>
      <c r="R339" s="45" t="e">
        <f t="shared" si="37"/>
        <v>#VALUE!</v>
      </c>
      <c r="S339" s="45" t="e">
        <f t="shared" si="38"/>
        <v>#VALUE!</v>
      </c>
      <c r="T339" s="46" t="str">
        <f t="shared" si="39"/>
        <v/>
      </c>
      <c r="U339" s="41" t="str">
        <f t="shared" si="40"/>
        <v xml:space="preserve">2016 - </v>
      </c>
      <c r="V339" s="47" t="e">
        <f t="shared" si="41"/>
        <v>#VALUE!</v>
      </c>
    </row>
    <row r="340" spans="1:22" ht="15" customHeight="1" x14ac:dyDescent="0.25">
      <c r="A340" s="49" t="str">
        <f t="shared" si="36"/>
        <v>F</v>
      </c>
      <c r="B340" s="65"/>
      <c r="C340" s="65"/>
      <c r="D340" s="64"/>
      <c r="E340" s="65"/>
      <c r="F340" s="65"/>
      <c r="G340" s="65"/>
      <c r="H340" s="65"/>
      <c r="I340" s="70"/>
      <c r="J340" s="70"/>
      <c r="K340" s="65"/>
      <c r="L340" s="65"/>
      <c r="M340" s="65"/>
      <c r="N340" s="71"/>
      <c r="O340" s="72"/>
      <c r="P340" s="73"/>
      <c r="Q340" s="45" t="str">
        <f t="shared" si="35"/>
        <v/>
      </c>
      <c r="R340" s="45" t="e">
        <f t="shared" si="37"/>
        <v>#VALUE!</v>
      </c>
      <c r="S340" s="45" t="e">
        <f t="shared" si="38"/>
        <v>#VALUE!</v>
      </c>
      <c r="T340" s="46" t="str">
        <f t="shared" si="39"/>
        <v/>
      </c>
      <c r="U340" s="41" t="str">
        <f t="shared" si="40"/>
        <v xml:space="preserve">2016 - </v>
      </c>
      <c r="V340" s="47" t="e">
        <f t="shared" si="41"/>
        <v>#VALUE!</v>
      </c>
    </row>
    <row r="341" spans="1:22" ht="15" customHeight="1" x14ac:dyDescent="0.25">
      <c r="A341" s="49" t="str">
        <f t="shared" si="36"/>
        <v>F</v>
      </c>
      <c r="B341" s="62"/>
      <c r="C341" s="62"/>
      <c r="D341" s="63"/>
      <c r="E341" s="65"/>
      <c r="F341" s="65"/>
      <c r="G341" s="65"/>
      <c r="H341" s="65"/>
      <c r="I341" s="66"/>
      <c r="J341" s="65"/>
      <c r="K341" s="65"/>
      <c r="L341" s="65"/>
      <c r="M341" s="65"/>
      <c r="N341" s="71"/>
      <c r="O341" s="72"/>
      <c r="P341" s="73"/>
      <c r="Q341" s="45" t="str">
        <f t="shared" si="35"/>
        <v/>
      </c>
      <c r="R341" s="45" t="e">
        <f t="shared" si="37"/>
        <v>#VALUE!</v>
      </c>
      <c r="S341" s="45" t="e">
        <f t="shared" si="38"/>
        <v>#VALUE!</v>
      </c>
      <c r="T341" s="46" t="str">
        <f t="shared" si="39"/>
        <v/>
      </c>
      <c r="U341" s="41" t="str">
        <f t="shared" si="40"/>
        <v xml:space="preserve">2016 - </v>
      </c>
      <c r="V341" s="47" t="e">
        <f t="shared" si="41"/>
        <v>#VALUE!</v>
      </c>
    </row>
    <row r="342" spans="1:22" ht="15" customHeight="1" x14ac:dyDescent="0.25">
      <c r="A342" s="49" t="str">
        <f t="shared" si="36"/>
        <v>F</v>
      </c>
      <c r="B342" s="62"/>
      <c r="C342" s="62"/>
      <c r="D342" s="63"/>
      <c r="E342" s="65"/>
      <c r="F342" s="65"/>
      <c r="G342" s="65"/>
      <c r="H342" s="65"/>
      <c r="I342" s="66"/>
      <c r="J342" s="65"/>
      <c r="K342" s="65"/>
      <c r="L342" s="65"/>
      <c r="M342" s="65"/>
      <c r="N342" s="71"/>
      <c r="O342" s="72"/>
      <c r="P342" s="73"/>
      <c r="Q342" s="45" t="str">
        <f t="shared" si="35"/>
        <v/>
      </c>
      <c r="R342" s="45" t="e">
        <f t="shared" si="37"/>
        <v>#VALUE!</v>
      </c>
      <c r="S342" s="45" t="e">
        <f t="shared" si="38"/>
        <v>#VALUE!</v>
      </c>
      <c r="T342" s="46" t="str">
        <f t="shared" si="39"/>
        <v/>
      </c>
      <c r="U342" s="41" t="str">
        <f t="shared" si="40"/>
        <v xml:space="preserve">2016 - </v>
      </c>
      <c r="V342" s="47" t="e">
        <f t="shared" si="41"/>
        <v>#VALUE!</v>
      </c>
    </row>
    <row r="343" spans="1:22" ht="15" customHeight="1" x14ac:dyDescent="0.25">
      <c r="A343" s="49" t="str">
        <f t="shared" si="36"/>
        <v>F</v>
      </c>
      <c r="B343" s="62"/>
      <c r="C343" s="62"/>
      <c r="D343" s="63"/>
      <c r="E343" s="65"/>
      <c r="F343" s="65"/>
      <c r="G343" s="65"/>
      <c r="H343" s="65"/>
      <c r="I343" s="66"/>
      <c r="J343" s="65"/>
      <c r="K343" s="65"/>
      <c r="L343" s="65"/>
      <c r="M343" s="65"/>
      <c r="N343" s="71"/>
      <c r="O343" s="72"/>
      <c r="P343" s="73"/>
      <c r="Q343" s="45" t="str">
        <f t="shared" si="35"/>
        <v/>
      </c>
      <c r="R343" s="45" t="e">
        <f t="shared" si="37"/>
        <v>#VALUE!</v>
      </c>
      <c r="S343" s="45" t="e">
        <f t="shared" si="38"/>
        <v>#VALUE!</v>
      </c>
      <c r="T343" s="46" t="str">
        <f t="shared" si="39"/>
        <v/>
      </c>
      <c r="U343" s="41" t="str">
        <f t="shared" si="40"/>
        <v xml:space="preserve">2016 - </v>
      </c>
      <c r="V343" s="47" t="e">
        <f t="shared" si="41"/>
        <v>#VALUE!</v>
      </c>
    </row>
    <row r="344" spans="1:22" ht="15" customHeight="1" x14ac:dyDescent="0.25">
      <c r="A344" s="49" t="str">
        <f t="shared" si="36"/>
        <v>F</v>
      </c>
      <c r="B344" s="62"/>
      <c r="C344" s="62"/>
      <c r="D344" s="63"/>
      <c r="E344" s="65"/>
      <c r="F344" s="65"/>
      <c r="G344" s="65"/>
      <c r="H344" s="65"/>
      <c r="I344" s="66"/>
      <c r="J344" s="65"/>
      <c r="K344" s="65"/>
      <c r="L344" s="65"/>
      <c r="M344" s="65"/>
      <c r="N344" s="71"/>
      <c r="O344" s="72"/>
      <c r="P344" s="73"/>
      <c r="Q344" s="45" t="str">
        <f t="shared" si="35"/>
        <v/>
      </c>
      <c r="R344" s="45" t="e">
        <f t="shared" si="37"/>
        <v>#VALUE!</v>
      </c>
      <c r="S344" s="45" t="e">
        <f t="shared" si="38"/>
        <v>#VALUE!</v>
      </c>
      <c r="T344" s="46" t="str">
        <f t="shared" si="39"/>
        <v/>
      </c>
      <c r="U344" s="41" t="str">
        <f t="shared" si="40"/>
        <v xml:space="preserve">2016 - </v>
      </c>
      <c r="V344" s="47" t="e">
        <f t="shared" si="41"/>
        <v>#VALUE!</v>
      </c>
    </row>
    <row r="345" spans="1:22" ht="15" customHeight="1" x14ac:dyDescent="0.25">
      <c r="A345" s="49" t="str">
        <f t="shared" si="36"/>
        <v>F</v>
      </c>
      <c r="B345" s="62"/>
      <c r="C345" s="62"/>
      <c r="D345" s="63"/>
      <c r="E345" s="65"/>
      <c r="F345" s="65"/>
      <c r="G345" s="65"/>
      <c r="H345" s="65"/>
      <c r="I345" s="66"/>
      <c r="J345" s="65"/>
      <c r="K345" s="65"/>
      <c r="L345" s="65"/>
      <c r="M345" s="65"/>
      <c r="N345" s="71"/>
      <c r="O345" s="72"/>
      <c r="P345" s="73"/>
      <c r="Q345" s="45" t="str">
        <f t="shared" si="35"/>
        <v/>
      </c>
      <c r="R345" s="45" t="e">
        <f t="shared" si="37"/>
        <v>#VALUE!</v>
      </c>
      <c r="S345" s="45" t="e">
        <f t="shared" si="38"/>
        <v>#VALUE!</v>
      </c>
      <c r="T345" s="46" t="str">
        <f t="shared" si="39"/>
        <v/>
      </c>
      <c r="U345" s="41" t="str">
        <f t="shared" si="40"/>
        <v xml:space="preserve">2016 - </v>
      </c>
      <c r="V345" s="47" t="e">
        <f t="shared" si="41"/>
        <v>#VALUE!</v>
      </c>
    </row>
    <row r="346" spans="1:22" ht="15" customHeight="1" x14ac:dyDescent="0.25">
      <c r="A346" s="49" t="str">
        <f t="shared" si="36"/>
        <v>F</v>
      </c>
      <c r="B346" s="62"/>
      <c r="C346" s="62"/>
      <c r="D346" s="63"/>
      <c r="E346" s="65"/>
      <c r="F346" s="65"/>
      <c r="G346" s="65"/>
      <c r="H346" s="65"/>
      <c r="I346" s="66"/>
      <c r="J346" s="65"/>
      <c r="K346" s="65"/>
      <c r="L346" s="65"/>
      <c r="M346" s="65"/>
      <c r="N346" s="71"/>
      <c r="O346" s="72"/>
      <c r="P346" s="73"/>
      <c r="Q346" s="45" t="str">
        <f t="shared" si="35"/>
        <v/>
      </c>
      <c r="R346" s="45" t="e">
        <f t="shared" si="37"/>
        <v>#VALUE!</v>
      </c>
      <c r="S346" s="45" t="e">
        <f t="shared" si="38"/>
        <v>#VALUE!</v>
      </c>
      <c r="T346" s="46" t="str">
        <f t="shared" si="39"/>
        <v/>
      </c>
      <c r="U346" s="41" t="str">
        <f t="shared" si="40"/>
        <v xml:space="preserve">2016 - </v>
      </c>
      <c r="V346" s="47" t="e">
        <f t="shared" si="41"/>
        <v>#VALUE!</v>
      </c>
    </row>
    <row r="347" spans="1:22" ht="15" customHeight="1" x14ac:dyDescent="0.25">
      <c r="A347" s="49" t="str">
        <f t="shared" si="36"/>
        <v>F</v>
      </c>
      <c r="B347" s="62"/>
      <c r="C347" s="62"/>
      <c r="D347" s="63"/>
      <c r="E347" s="65"/>
      <c r="F347" s="65"/>
      <c r="G347" s="65"/>
      <c r="H347" s="65"/>
      <c r="I347" s="66"/>
      <c r="J347" s="65"/>
      <c r="K347" s="65"/>
      <c r="L347" s="65"/>
      <c r="M347" s="65"/>
      <c r="N347" s="71"/>
      <c r="O347" s="72"/>
      <c r="P347" s="73"/>
      <c r="Q347" s="45" t="str">
        <f t="shared" si="35"/>
        <v/>
      </c>
      <c r="R347" s="45" t="e">
        <f t="shared" si="37"/>
        <v>#VALUE!</v>
      </c>
      <c r="S347" s="45" t="e">
        <f t="shared" si="38"/>
        <v>#VALUE!</v>
      </c>
      <c r="T347" s="46" t="str">
        <f t="shared" si="39"/>
        <v/>
      </c>
      <c r="U347" s="41" t="str">
        <f t="shared" si="40"/>
        <v xml:space="preserve">2016 - </v>
      </c>
      <c r="V347" s="47" t="e">
        <f t="shared" si="41"/>
        <v>#VALUE!</v>
      </c>
    </row>
    <row r="348" spans="1:22" ht="15" customHeight="1" x14ac:dyDescent="0.25">
      <c r="A348" s="49" t="str">
        <f t="shared" si="36"/>
        <v>F</v>
      </c>
      <c r="B348" s="62"/>
      <c r="C348" s="62"/>
      <c r="D348" s="63"/>
      <c r="E348" s="65"/>
      <c r="F348" s="65"/>
      <c r="G348" s="65"/>
      <c r="H348" s="65"/>
      <c r="I348" s="66"/>
      <c r="J348" s="65"/>
      <c r="K348" s="65"/>
      <c r="L348" s="65"/>
      <c r="M348" s="65"/>
      <c r="N348" s="71"/>
      <c r="O348" s="72"/>
      <c r="P348" s="73"/>
      <c r="Q348" s="45" t="str">
        <f t="shared" si="35"/>
        <v/>
      </c>
      <c r="R348" s="45" t="e">
        <f t="shared" si="37"/>
        <v>#VALUE!</v>
      </c>
      <c r="S348" s="45" t="e">
        <f t="shared" si="38"/>
        <v>#VALUE!</v>
      </c>
      <c r="T348" s="46" t="str">
        <f t="shared" si="39"/>
        <v/>
      </c>
      <c r="U348" s="41" t="str">
        <f t="shared" si="40"/>
        <v xml:space="preserve">2016 - </v>
      </c>
      <c r="V348" s="47" t="e">
        <f t="shared" si="41"/>
        <v>#VALUE!</v>
      </c>
    </row>
    <row r="349" spans="1:22" ht="15" customHeight="1" x14ac:dyDescent="0.25">
      <c r="A349" s="49" t="str">
        <f t="shared" si="36"/>
        <v>F</v>
      </c>
      <c r="B349" s="62"/>
      <c r="C349" s="62"/>
      <c r="D349" s="63"/>
      <c r="E349" s="65"/>
      <c r="F349" s="65"/>
      <c r="G349" s="65"/>
      <c r="H349" s="65"/>
      <c r="I349" s="66"/>
      <c r="J349" s="65"/>
      <c r="K349" s="65"/>
      <c r="L349" s="65"/>
      <c r="M349" s="65"/>
      <c r="N349" s="71"/>
      <c r="O349" s="72"/>
      <c r="P349" s="73"/>
      <c r="Q349" s="45" t="str">
        <f t="shared" si="35"/>
        <v/>
      </c>
      <c r="R349" s="45" t="e">
        <f t="shared" si="37"/>
        <v>#VALUE!</v>
      </c>
      <c r="S349" s="45" t="e">
        <f t="shared" si="38"/>
        <v>#VALUE!</v>
      </c>
      <c r="T349" s="46" t="str">
        <f t="shared" si="39"/>
        <v/>
      </c>
      <c r="U349" s="41" t="str">
        <f t="shared" si="40"/>
        <v xml:space="preserve">2016 - </v>
      </c>
      <c r="V349" s="47" t="e">
        <f t="shared" si="41"/>
        <v>#VALUE!</v>
      </c>
    </row>
    <row r="350" spans="1:22" ht="15" customHeight="1" x14ac:dyDescent="0.25">
      <c r="A350" s="49" t="str">
        <f t="shared" si="36"/>
        <v>F</v>
      </c>
      <c r="B350" s="62"/>
      <c r="C350" s="62"/>
      <c r="D350" s="63"/>
      <c r="E350" s="65"/>
      <c r="F350" s="65"/>
      <c r="G350" s="65"/>
      <c r="H350" s="65"/>
      <c r="I350" s="70"/>
      <c r="J350" s="70"/>
      <c r="K350" s="65"/>
      <c r="L350" s="65"/>
      <c r="M350" s="65"/>
      <c r="N350" s="71"/>
      <c r="O350" s="72"/>
      <c r="P350" s="73"/>
      <c r="Q350" s="45" t="str">
        <f t="shared" si="35"/>
        <v/>
      </c>
      <c r="R350" s="45" t="e">
        <f t="shared" si="37"/>
        <v>#VALUE!</v>
      </c>
      <c r="S350" s="45" t="e">
        <f t="shared" si="38"/>
        <v>#VALUE!</v>
      </c>
      <c r="T350" s="46" t="str">
        <f t="shared" si="39"/>
        <v/>
      </c>
      <c r="U350" s="41" t="str">
        <f t="shared" si="40"/>
        <v xml:space="preserve">2016 - </v>
      </c>
      <c r="V350" s="47" t="e">
        <f t="shared" si="41"/>
        <v>#VALUE!</v>
      </c>
    </row>
    <row r="351" spans="1:22" ht="15" customHeight="1" x14ac:dyDescent="0.25">
      <c r="A351" s="49" t="str">
        <f t="shared" si="36"/>
        <v>F</v>
      </c>
      <c r="B351" s="62"/>
      <c r="C351" s="62"/>
      <c r="D351" s="63"/>
      <c r="E351" s="62"/>
      <c r="F351" s="65"/>
      <c r="G351" s="65"/>
      <c r="H351" s="65"/>
      <c r="I351" s="66"/>
      <c r="J351" s="65"/>
      <c r="K351" s="65"/>
      <c r="L351" s="65"/>
      <c r="M351" s="65"/>
      <c r="N351" s="71"/>
      <c r="O351" s="72"/>
      <c r="P351" s="73"/>
      <c r="Q351" s="45" t="str">
        <f t="shared" si="35"/>
        <v/>
      </c>
      <c r="R351" s="45" t="e">
        <f t="shared" si="37"/>
        <v>#VALUE!</v>
      </c>
      <c r="S351" s="45" t="e">
        <f t="shared" si="38"/>
        <v>#VALUE!</v>
      </c>
      <c r="T351" s="46" t="str">
        <f t="shared" si="39"/>
        <v/>
      </c>
      <c r="U351" s="41" t="str">
        <f t="shared" si="40"/>
        <v xml:space="preserve">2016 - </v>
      </c>
      <c r="V351" s="47" t="e">
        <f t="shared" si="41"/>
        <v>#VALUE!</v>
      </c>
    </row>
    <row r="352" spans="1:22" ht="15" customHeight="1" x14ac:dyDescent="0.25">
      <c r="A352" s="49" t="str">
        <f t="shared" si="36"/>
        <v>F</v>
      </c>
      <c r="B352" s="62"/>
      <c r="C352" s="62"/>
      <c r="D352" s="63"/>
      <c r="E352" s="65"/>
      <c r="F352" s="65"/>
      <c r="G352" s="65"/>
      <c r="H352" s="65"/>
      <c r="I352" s="66"/>
      <c r="J352" s="65"/>
      <c r="K352" s="65"/>
      <c r="L352" s="65"/>
      <c r="M352" s="65"/>
      <c r="N352" s="71"/>
      <c r="O352" s="72"/>
      <c r="P352" s="73"/>
      <c r="Q352" s="45" t="str">
        <f t="shared" si="35"/>
        <v/>
      </c>
      <c r="R352" s="45" t="e">
        <f t="shared" si="37"/>
        <v>#VALUE!</v>
      </c>
      <c r="S352" s="45" t="e">
        <f t="shared" si="38"/>
        <v>#VALUE!</v>
      </c>
      <c r="T352" s="46" t="str">
        <f t="shared" si="39"/>
        <v/>
      </c>
      <c r="U352" s="41" t="str">
        <f t="shared" si="40"/>
        <v xml:space="preserve">2016 - </v>
      </c>
      <c r="V352" s="47" t="e">
        <f t="shared" si="41"/>
        <v>#VALUE!</v>
      </c>
    </row>
    <row r="353" spans="1:22" ht="15" customHeight="1" x14ac:dyDescent="0.25">
      <c r="A353" s="49" t="str">
        <f t="shared" si="36"/>
        <v>F</v>
      </c>
      <c r="B353" s="62"/>
      <c r="C353" s="62"/>
      <c r="D353" s="63"/>
      <c r="E353" s="65"/>
      <c r="F353" s="65"/>
      <c r="G353" s="65"/>
      <c r="H353" s="65"/>
      <c r="I353" s="66"/>
      <c r="J353" s="65"/>
      <c r="K353" s="65"/>
      <c r="L353" s="65"/>
      <c r="M353" s="65"/>
      <c r="N353" s="71"/>
      <c r="O353" s="72"/>
      <c r="P353" s="73"/>
      <c r="Q353" s="45" t="str">
        <f t="shared" si="35"/>
        <v/>
      </c>
      <c r="R353" s="45" t="e">
        <f t="shared" si="37"/>
        <v>#VALUE!</v>
      </c>
      <c r="S353" s="45" t="e">
        <f t="shared" si="38"/>
        <v>#VALUE!</v>
      </c>
      <c r="T353" s="46" t="str">
        <f t="shared" si="39"/>
        <v/>
      </c>
      <c r="U353" s="41" t="str">
        <f t="shared" si="40"/>
        <v xml:space="preserve">2016 - </v>
      </c>
      <c r="V353" s="47" t="e">
        <f t="shared" si="41"/>
        <v>#VALUE!</v>
      </c>
    </row>
    <row r="354" spans="1:22" ht="15" customHeight="1" x14ac:dyDescent="0.25">
      <c r="A354" s="49" t="str">
        <f t="shared" si="36"/>
        <v>F</v>
      </c>
      <c r="B354" s="62"/>
      <c r="C354" s="62"/>
      <c r="D354" s="63"/>
      <c r="E354" s="65"/>
      <c r="F354" s="65"/>
      <c r="G354" s="65"/>
      <c r="H354" s="65"/>
      <c r="I354" s="66"/>
      <c r="J354" s="65"/>
      <c r="K354" s="65"/>
      <c r="L354" s="65"/>
      <c r="M354" s="65"/>
      <c r="N354" s="71"/>
      <c r="O354" s="72"/>
      <c r="P354" s="73"/>
      <c r="Q354" s="45" t="str">
        <f t="shared" si="35"/>
        <v/>
      </c>
      <c r="R354" s="45" t="e">
        <f t="shared" si="37"/>
        <v>#VALUE!</v>
      </c>
      <c r="S354" s="45" t="e">
        <f t="shared" si="38"/>
        <v>#VALUE!</v>
      </c>
      <c r="T354" s="46" t="str">
        <f t="shared" si="39"/>
        <v/>
      </c>
      <c r="U354" s="41" t="str">
        <f t="shared" si="40"/>
        <v xml:space="preserve">2016 - </v>
      </c>
      <c r="V354" s="47" t="e">
        <f t="shared" si="41"/>
        <v>#VALUE!</v>
      </c>
    </row>
    <row r="355" spans="1:22" ht="15" customHeight="1" x14ac:dyDescent="0.25">
      <c r="A355" s="49" t="str">
        <f t="shared" si="36"/>
        <v>F</v>
      </c>
      <c r="B355" s="62"/>
      <c r="C355" s="62"/>
      <c r="D355" s="63"/>
      <c r="E355" s="65"/>
      <c r="F355" s="65"/>
      <c r="G355" s="65"/>
      <c r="H355" s="65"/>
      <c r="I355" s="66"/>
      <c r="J355" s="65"/>
      <c r="K355" s="65"/>
      <c r="L355" s="65"/>
      <c r="M355" s="65"/>
      <c r="N355" s="71"/>
      <c r="O355" s="72"/>
      <c r="P355" s="73"/>
      <c r="Q355" s="45" t="str">
        <f t="shared" si="35"/>
        <v/>
      </c>
      <c r="R355" s="45" t="e">
        <f t="shared" si="37"/>
        <v>#VALUE!</v>
      </c>
      <c r="S355" s="45" t="e">
        <f t="shared" si="38"/>
        <v>#VALUE!</v>
      </c>
      <c r="T355" s="46" t="str">
        <f t="shared" si="39"/>
        <v/>
      </c>
      <c r="U355" s="41" t="str">
        <f t="shared" si="40"/>
        <v xml:space="preserve">2016 - </v>
      </c>
      <c r="V355" s="47" t="e">
        <f t="shared" si="41"/>
        <v>#VALUE!</v>
      </c>
    </row>
    <row r="356" spans="1:22" ht="15" customHeight="1" x14ac:dyDescent="0.25">
      <c r="A356" s="49" t="str">
        <f t="shared" si="36"/>
        <v>F</v>
      </c>
      <c r="B356" s="62"/>
      <c r="C356" s="62"/>
      <c r="D356" s="63"/>
      <c r="E356" s="65"/>
      <c r="F356" s="65"/>
      <c r="G356" s="65"/>
      <c r="H356" s="65"/>
      <c r="I356" s="66"/>
      <c r="J356" s="65"/>
      <c r="K356" s="65"/>
      <c r="L356" s="65"/>
      <c r="M356" s="65"/>
      <c r="N356" s="71"/>
      <c r="O356" s="72"/>
      <c r="P356" s="73"/>
      <c r="Q356" s="45" t="str">
        <f t="shared" si="35"/>
        <v/>
      </c>
      <c r="R356" s="45" t="e">
        <f t="shared" si="37"/>
        <v>#VALUE!</v>
      </c>
      <c r="S356" s="45" t="e">
        <f t="shared" si="38"/>
        <v>#VALUE!</v>
      </c>
      <c r="T356" s="46" t="str">
        <f t="shared" si="39"/>
        <v/>
      </c>
      <c r="U356" s="41" t="str">
        <f t="shared" si="40"/>
        <v xml:space="preserve">2016 - </v>
      </c>
      <c r="V356" s="47" t="e">
        <f t="shared" si="41"/>
        <v>#VALUE!</v>
      </c>
    </row>
    <row r="357" spans="1:22" ht="15" customHeight="1" x14ac:dyDescent="0.25">
      <c r="A357" s="49" t="str">
        <f t="shared" si="36"/>
        <v>F</v>
      </c>
      <c r="B357" s="65"/>
      <c r="C357" s="65"/>
      <c r="D357" s="64"/>
      <c r="E357" s="65"/>
      <c r="F357" s="65"/>
      <c r="G357" s="65"/>
      <c r="H357" s="65"/>
      <c r="I357" s="70"/>
      <c r="J357" s="70"/>
      <c r="K357" s="65"/>
      <c r="L357" s="65"/>
      <c r="M357" s="65"/>
      <c r="N357" s="71"/>
      <c r="O357" s="72"/>
      <c r="P357" s="73"/>
      <c r="Q357" s="45" t="str">
        <f t="shared" si="35"/>
        <v/>
      </c>
      <c r="R357" s="45" t="e">
        <f t="shared" si="37"/>
        <v>#VALUE!</v>
      </c>
      <c r="S357" s="45" t="e">
        <f t="shared" si="38"/>
        <v>#VALUE!</v>
      </c>
      <c r="T357" s="46" t="str">
        <f t="shared" si="39"/>
        <v/>
      </c>
      <c r="U357" s="41" t="str">
        <f t="shared" si="40"/>
        <v xml:space="preserve">2016 - </v>
      </c>
      <c r="V357" s="47" t="e">
        <f t="shared" si="41"/>
        <v>#VALUE!</v>
      </c>
    </row>
    <row r="358" spans="1:22" ht="15" customHeight="1" thickBot="1" x14ac:dyDescent="0.3">
      <c r="A358" s="49" t="str">
        <f t="shared" si="36"/>
        <v>F</v>
      </c>
      <c r="B358" s="65"/>
      <c r="C358" s="65"/>
      <c r="D358" s="64"/>
      <c r="E358" s="65"/>
      <c r="F358" s="65"/>
      <c r="G358" s="65"/>
      <c r="H358" s="65"/>
      <c r="I358" s="70"/>
      <c r="J358" s="70"/>
      <c r="K358" s="65"/>
      <c r="L358" s="65"/>
      <c r="M358" s="65"/>
      <c r="N358" s="71"/>
      <c r="O358" s="72"/>
      <c r="P358" s="73"/>
      <c r="Q358" s="76" t="str">
        <f t="shared" si="35"/>
        <v/>
      </c>
      <c r="R358" s="76" t="e">
        <f t="shared" si="37"/>
        <v>#VALUE!</v>
      </c>
      <c r="S358" s="76" t="e">
        <f t="shared" si="38"/>
        <v>#VALUE!</v>
      </c>
      <c r="T358" s="77" t="str">
        <f t="shared" si="39"/>
        <v/>
      </c>
      <c r="U358" s="41" t="str">
        <f t="shared" si="40"/>
        <v xml:space="preserve">2016 - </v>
      </c>
      <c r="V358" s="78" t="e">
        <f t="shared" si="41"/>
        <v>#VALUE!</v>
      </c>
    </row>
  </sheetData>
  <autoFilter ref="A1:X358"/>
  <conditionalFormatting sqref="A2:W155">
    <cfRule type="expression" dxfId="1" priority="2">
      <formula>$W2=""</formula>
    </cfRule>
  </conditionalFormatting>
  <conditionalFormatting sqref="S1:S1048576">
    <cfRule type="containsText" dxfId="0" priority="1" operator="containsText" text="A REPLANIFIER">
      <formula>NOT(ISERROR(SEARCH("A REPLANIFIER",S1)))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Bouton1_Cliquer">
                <anchor moveWithCells="1" sizeWithCells="1">
                  <from>
                    <xdr:col>9</xdr:col>
                    <xdr:colOff>695325</xdr:colOff>
                    <xdr:row>17</xdr:row>
                    <xdr:rowOff>76200</xdr:rowOff>
                  </from>
                  <to>
                    <xdr:col>10</xdr:col>
                    <xdr:colOff>1123950</xdr:colOff>
                    <xdr:row>19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1]!MATRIX_Bouton2_Cliquer">
                <anchor moveWithCells="1" sizeWithCells="1">
                  <from>
                    <xdr:col>9</xdr:col>
                    <xdr:colOff>685800</xdr:colOff>
                    <xdr:row>13</xdr:row>
                    <xdr:rowOff>104775</xdr:rowOff>
                  </from>
                  <to>
                    <xdr:col>10</xdr:col>
                    <xdr:colOff>1104900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1]!MATRIX_Bouton3_Cliquer">
                <anchor moveWithCells="1" sizeWithCells="1">
                  <from>
                    <xdr:col>9</xdr:col>
                    <xdr:colOff>685800</xdr:colOff>
                    <xdr:row>20</xdr:row>
                    <xdr:rowOff>47625</xdr:rowOff>
                  </from>
                  <to>
                    <xdr:col>10</xdr:col>
                    <xdr:colOff>1152525</xdr:colOff>
                    <xdr:row>22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RUPTURE COMPOSANT</vt:lpstr>
      <vt:lpstr>MATRIX</vt:lpstr>
    </vt:vector>
  </TitlesOfParts>
  <Company>Sartorius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Chibah, Sophiane</dc:creator>
  <cp:lastModifiedBy>Chibah, Sophiane</cp:lastModifiedBy>
  <dcterms:created xsi:type="dcterms:W3CDTF">2016-03-21T15:01:48Z</dcterms:created>
  <dcterms:modified xsi:type="dcterms:W3CDTF">2016-03-21T15:02:20Z</dcterms:modified>
</cp:coreProperties>
</file>