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35" yWindow="660" windowWidth="16515" windowHeight="5430" activeTab="2"/>
  </bookViews>
  <sheets>
    <sheet name="Garde journaliére" sheetId="6" r:id="rId1"/>
    <sheet name="Cumul mensuel" sheetId="4" r:id="rId2"/>
    <sheet name="Récapitulatif" sheetId="5" r:id="rId3"/>
  </sheets>
  <calcPr calcId="145621"/>
</workbook>
</file>

<file path=xl/calcChain.xml><?xml version="1.0" encoding="utf-8"?>
<calcChain xmlns="http://schemas.openxmlformats.org/spreadsheetml/2006/main">
  <c r="B19" i="5" l="1"/>
  <c r="B18" i="5"/>
  <c r="B17" i="5"/>
  <c r="B16" i="5"/>
  <c r="C16" i="5"/>
  <c r="C17" i="5"/>
  <c r="C18" i="5"/>
  <c r="C19" i="5"/>
  <c r="C20" i="5"/>
  <c r="C21" i="5"/>
  <c r="C22" i="5"/>
  <c r="B15" i="5"/>
  <c r="C15" i="5"/>
  <c r="E4" i="5"/>
  <c r="B1" i="5" l="1"/>
  <c r="C1" i="5"/>
  <c r="C1" i="4"/>
  <c r="B1" i="4"/>
  <c r="B4" i="4"/>
  <c r="B4" i="5" s="1"/>
  <c r="B5" i="4"/>
  <c r="B5" i="5" s="1"/>
  <c r="B6" i="4"/>
  <c r="B6" i="5" s="1"/>
  <c r="B7" i="4"/>
  <c r="B7" i="5" s="1"/>
  <c r="B8" i="4"/>
  <c r="B8" i="5" s="1"/>
  <c r="B9" i="4"/>
  <c r="B9" i="5" s="1"/>
  <c r="B20" i="5" s="1"/>
  <c r="B10" i="4"/>
  <c r="B10" i="5" s="1"/>
  <c r="B21" i="5" s="1"/>
  <c r="B11" i="4"/>
  <c r="B11" i="5" s="1"/>
  <c r="B22" i="5" s="1"/>
  <c r="P121" i="6"/>
  <c r="P120" i="6"/>
  <c r="P119" i="6"/>
  <c r="P118" i="6"/>
  <c r="P117" i="6"/>
  <c r="P116" i="6"/>
  <c r="P115" i="6"/>
  <c r="P114" i="6"/>
  <c r="B121" i="6"/>
  <c r="B120" i="6"/>
  <c r="B119" i="6"/>
  <c r="B118" i="6"/>
  <c r="B117" i="6"/>
  <c r="B116" i="6"/>
  <c r="B115" i="6"/>
  <c r="B114" i="6"/>
  <c r="P110" i="6"/>
  <c r="P109" i="6"/>
  <c r="P108" i="6"/>
  <c r="P107" i="6"/>
  <c r="P106" i="6"/>
  <c r="P105" i="6"/>
  <c r="P104" i="6"/>
  <c r="P103" i="6"/>
  <c r="I110" i="6"/>
  <c r="I109" i="6"/>
  <c r="I108" i="6"/>
  <c r="I107" i="6"/>
  <c r="I106" i="6"/>
  <c r="I105" i="6"/>
  <c r="I104" i="6"/>
  <c r="I103" i="6"/>
  <c r="B110" i="6"/>
  <c r="B109" i="6"/>
  <c r="B108" i="6"/>
  <c r="B107" i="6"/>
  <c r="B106" i="6"/>
  <c r="B105" i="6"/>
  <c r="B104" i="6"/>
  <c r="B103" i="6"/>
  <c r="P99" i="6"/>
  <c r="P98" i="6"/>
  <c r="P97" i="6"/>
  <c r="P96" i="6"/>
  <c r="P95" i="6"/>
  <c r="P94" i="6"/>
  <c r="P93" i="6"/>
  <c r="P92" i="6"/>
  <c r="I99" i="6"/>
  <c r="I98" i="6"/>
  <c r="I97" i="6"/>
  <c r="I96" i="6"/>
  <c r="I95" i="6"/>
  <c r="I94" i="6"/>
  <c r="I93" i="6"/>
  <c r="I92" i="6"/>
  <c r="B99" i="6"/>
  <c r="B98" i="6"/>
  <c r="B97" i="6"/>
  <c r="B96" i="6"/>
  <c r="B95" i="6"/>
  <c r="B94" i="6"/>
  <c r="B93" i="6"/>
  <c r="B92" i="6"/>
  <c r="B88" i="6"/>
  <c r="B87" i="6"/>
  <c r="B86" i="6"/>
  <c r="B85" i="6"/>
  <c r="B84" i="6"/>
  <c r="B83" i="6"/>
  <c r="B82" i="6"/>
  <c r="B81" i="6"/>
  <c r="I88" i="6"/>
  <c r="I87" i="6"/>
  <c r="I86" i="6"/>
  <c r="I85" i="6"/>
  <c r="I84" i="6"/>
  <c r="I83" i="6"/>
  <c r="I82" i="6"/>
  <c r="I81" i="6"/>
  <c r="P88" i="6"/>
  <c r="P87" i="6"/>
  <c r="P86" i="6"/>
  <c r="P85" i="6"/>
  <c r="P84" i="6"/>
  <c r="P83" i="6"/>
  <c r="P82" i="6"/>
  <c r="P81" i="6"/>
  <c r="P77" i="6"/>
  <c r="P76" i="6"/>
  <c r="P75" i="6"/>
  <c r="P74" i="6"/>
  <c r="P73" i="6"/>
  <c r="P72" i="6"/>
  <c r="P71" i="6"/>
  <c r="P70" i="6"/>
  <c r="I77" i="6"/>
  <c r="I76" i="6"/>
  <c r="I75" i="6"/>
  <c r="I74" i="6"/>
  <c r="I73" i="6"/>
  <c r="I72" i="6"/>
  <c r="I71" i="6"/>
  <c r="I70" i="6"/>
  <c r="B77" i="6"/>
  <c r="B76" i="6"/>
  <c r="B75" i="6"/>
  <c r="B74" i="6"/>
  <c r="B73" i="6"/>
  <c r="B72" i="6"/>
  <c r="B71" i="6"/>
  <c r="B70" i="6"/>
  <c r="B66" i="6"/>
  <c r="B65" i="6"/>
  <c r="B64" i="6"/>
  <c r="B63" i="6"/>
  <c r="B62" i="6"/>
  <c r="B61" i="6"/>
  <c r="B60" i="6"/>
  <c r="B59" i="6"/>
  <c r="I66" i="6"/>
  <c r="I65" i="6"/>
  <c r="I64" i="6"/>
  <c r="I63" i="6"/>
  <c r="I62" i="6"/>
  <c r="I61" i="6"/>
  <c r="I60" i="6"/>
  <c r="I59" i="6"/>
  <c r="P66" i="6"/>
  <c r="P65" i="6"/>
  <c r="P64" i="6"/>
  <c r="P63" i="6"/>
  <c r="P62" i="6"/>
  <c r="P61" i="6"/>
  <c r="P60" i="6"/>
  <c r="P59" i="6"/>
  <c r="P55" i="6"/>
  <c r="P54" i="6"/>
  <c r="P53" i="6"/>
  <c r="P52" i="6"/>
  <c r="P51" i="6"/>
  <c r="P50" i="6"/>
  <c r="P49" i="6"/>
  <c r="P48" i="6"/>
  <c r="I55" i="6"/>
  <c r="I54" i="6"/>
  <c r="I53" i="6"/>
  <c r="I52" i="6"/>
  <c r="I51" i="6"/>
  <c r="I50" i="6"/>
  <c r="I49" i="6"/>
  <c r="I48" i="6"/>
  <c r="B55" i="6"/>
  <c r="B54" i="6"/>
  <c r="B53" i="6"/>
  <c r="B52" i="6"/>
  <c r="B51" i="6"/>
  <c r="B50" i="6"/>
  <c r="B49" i="6"/>
  <c r="B48" i="6"/>
  <c r="P44" i="6"/>
  <c r="P43" i="6"/>
  <c r="P42" i="6"/>
  <c r="P41" i="6"/>
  <c r="P40" i="6"/>
  <c r="P39" i="6"/>
  <c r="P38" i="6"/>
  <c r="P37" i="6"/>
  <c r="I44" i="6"/>
  <c r="I43" i="6"/>
  <c r="I42" i="6"/>
  <c r="I41" i="6"/>
  <c r="I40" i="6"/>
  <c r="I39" i="6"/>
  <c r="I38" i="6"/>
  <c r="I37" i="6"/>
  <c r="B44" i="6"/>
  <c r="B43" i="6"/>
  <c r="B42" i="6"/>
  <c r="B41" i="6"/>
  <c r="B40" i="6"/>
  <c r="B39" i="6"/>
  <c r="B38" i="6"/>
  <c r="B37" i="6"/>
  <c r="P33" i="6"/>
  <c r="P32" i="6"/>
  <c r="P31" i="6"/>
  <c r="P30" i="6"/>
  <c r="P29" i="6"/>
  <c r="P28" i="6"/>
  <c r="P27" i="6"/>
  <c r="P26" i="6"/>
  <c r="I33" i="6"/>
  <c r="I32" i="6"/>
  <c r="I31" i="6"/>
  <c r="I30" i="6"/>
  <c r="I29" i="6"/>
  <c r="I28" i="6"/>
  <c r="I27" i="6"/>
  <c r="I26" i="6"/>
  <c r="B33" i="6"/>
  <c r="B32" i="6"/>
  <c r="B31" i="6"/>
  <c r="B30" i="6"/>
  <c r="B29" i="6"/>
  <c r="B28" i="6"/>
  <c r="B27" i="6"/>
  <c r="B26" i="6"/>
  <c r="P22" i="6"/>
  <c r="P21" i="6"/>
  <c r="P20" i="6"/>
  <c r="P19" i="6"/>
  <c r="P18" i="6"/>
  <c r="P17" i="6"/>
  <c r="P16" i="6"/>
  <c r="P15" i="6"/>
  <c r="I22" i="6"/>
  <c r="I21" i="6"/>
  <c r="I20" i="6"/>
  <c r="I19" i="6"/>
  <c r="I18" i="6"/>
  <c r="I17" i="6"/>
  <c r="I16" i="6"/>
  <c r="I15" i="6"/>
  <c r="B22" i="6"/>
  <c r="B21" i="6"/>
  <c r="B20" i="6"/>
  <c r="B19" i="6"/>
  <c r="B18" i="6"/>
  <c r="B17" i="6"/>
  <c r="B16" i="6"/>
  <c r="B15" i="6"/>
  <c r="P11" i="6"/>
  <c r="P10" i="6"/>
  <c r="P9" i="6"/>
  <c r="P8" i="6"/>
  <c r="P7" i="6"/>
  <c r="P6" i="6"/>
  <c r="P5" i="6"/>
  <c r="P4" i="6"/>
  <c r="I11" i="6"/>
  <c r="I10" i="6"/>
  <c r="I9" i="6"/>
  <c r="I8" i="6"/>
  <c r="I7" i="6"/>
  <c r="I6" i="6"/>
  <c r="I5" i="6"/>
  <c r="I4" i="6"/>
  <c r="U22" i="6"/>
  <c r="H11" i="4" s="1"/>
  <c r="N22" i="6"/>
  <c r="G11" i="4" s="1"/>
  <c r="U21" i="6"/>
  <c r="H10" i="4" s="1"/>
  <c r="N21" i="6"/>
  <c r="G10" i="4" s="1"/>
  <c r="U20" i="6"/>
  <c r="H9" i="4" s="1"/>
  <c r="N20" i="6"/>
  <c r="G9" i="4" s="1"/>
  <c r="U19" i="6"/>
  <c r="N19" i="6"/>
  <c r="G8" i="4" s="1"/>
  <c r="U18" i="6"/>
  <c r="H7" i="4" s="1"/>
  <c r="N18" i="6"/>
  <c r="G7" i="4" s="1"/>
  <c r="U17" i="6"/>
  <c r="H6" i="4" s="1"/>
  <c r="N17" i="6"/>
  <c r="G6" i="4" s="1"/>
  <c r="U16" i="6"/>
  <c r="H5" i="4" s="1"/>
  <c r="N16" i="6"/>
  <c r="G5" i="4" s="1"/>
  <c r="U15" i="6"/>
  <c r="H4" i="4" s="1"/>
  <c r="N15" i="6"/>
  <c r="G4" i="4" s="1"/>
  <c r="G15" i="6"/>
  <c r="F4" i="4" s="1"/>
  <c r="G16" i="6"/>
  <c r="G17" i="6"/>
  <c r="F6" i="4" s="1"/>
  <c r="G18" i="6"/>
  <c r="F7" i="4" s="1"/>
  <c r="G19" i="6"/>
  <c r="F8" i="4" s="1"/>
  <c r="G20" i="6"/>
  <c r="F9" i="4" s="1"/>
  <c r="G21" i="6"/>
  <c r="F10" i="4" s="1"/>
  <c r="G22" i="6"/>
  <c r="F11" i="4" s="1"/>
  <c r="G121" i="6"/>
  <c r="AG11" i="4" s="1"/>
  <c r="G120" i="6"/>
  <c r="AG10" i="4" s="1"/>
  <c r="G119" i="6"/>
  <c r="AG9" i="4" s="1"/>
  <c r="G118" i="6"/>
  <c r="AG8" i="4" s="1"/>
  <c r="G117" i="6"/>
  <c r="AG7" i="4" s="1"/>
  <c r="G116" i="6"/>
  <c r="AG6" i="4" s="1"/>
  <c r="G115" i="6"/>
  <c r="AG5" i="4" s="1"/>
  <c r="G114" i="6"/>
  <c r="AG4" i="4" s="1"/>
  <c r="Q114" i="6"/>
  <c r="F4" i="5" s="1"/>
  <c r="R114" i="6"/>
  <c r="I4" i="5" s="1"/>
  <c r="Q115" i="6"/>
  <c r="F5" i="5" s="1"/>
  <c r="R115" i="6"/>
  <c r="I5" i="5" s="1"/>
  <c r="Q116" i="6"/>
  <c r="F6" i="5" s="1"/>
  <c r="R116" i="6"/>
  <c r="I6" i="5" s="1"/>
  <c r="Q117" i="6"/>
  <c r="F7" i="5" s="1"/>
  <c r="R117" i="6"/>
  <c r="I7" i="5" s="1"/>
  <c r="Q118" i="6"/>
  <c r="F8" i="5" s="1"/>
  <c r="R118" i="6"/>
  <c r="I8" i="5" s="1"/>
  <c r="Q119" i="6"/>
  <c r="F9" i="5" s="1"/>
  <c r="R119" i="6"/>
  <c r="I9" i="5" s="1"/>
  <c r="Q120" i="6"/>
  <c r="F10" i="5" s="1"/>
  <c r="R120" i="6"/>
  <c r="I10" i="5" s="1"/>
  <c r="Q121" i="6"/>
  <c r="F11" i="5" s="1"/>
  <c r="R121" i="6"/>
  <c r="I11" i="5" s="1"/>
  <c r="U110" i="6"/>
  <c r="AF11" i="4" s="1"/>
  <c r="N110" i="6"/>
  <c r="AE11" i="4" s="1"/>
  <c r="G110" i="6"/>
  <c r="AD11" i="4" s="1"/>
  <c r="U109" i="6"/>
  <c r="AF10" i="4" s="1"/>
  <c r="N109" i="6"/>
  <c r="AE10" i="4" s="1"/>
  <c r="G109" i="6"/>
  <c r="AD10" i="4" s="1"/>
  <c r="U108" i="6"/>
  <c r="AF9" i="4" s="1"/>
  <c r="N108" i="6"/>
  <c r="AE9" i="4" s="1"/>
  <c r="G108" i="6"/>
  <c r="AD9" i="4" s="1"/>
  <c r="U107" i="6"/>
  <c r="AF8" i="4" s="1"/>
  <c r="N107" i="6"/>
  <c r="AE8" i="4" s="1"/>
  <c r="G107" i="6"/>
  <c r="AD8" i="4" s="1"/>
  <c r="U106" i="6"/>
  <c r="AF7" i="4" s="1"/>
  <c r="N106" i="6"/>
  <c r="AE7" i="4" s="1"/>
  <c r="G106" i="6"/>
  <c r="AD7" i="4" s="1"/>
  <c r="U105" i="6"/>
  <c r="AF6" i="4" s="1"/>
  <c r="N105" i="6"/>
  <c r="AE6" i="4" s="1"/>
  <c r="G105" i="6"/>
  <c r="AD6" i="4" s="1"/>
  <c r="U104" i="6"/>
  <c r="AF5" i="4" s="1"/>
  <c r="N104" i="6"/>
  <c r="AE5" i="4" s="1"/>
  <c r="G104" i="6"/>
  <c r="AD5" i="4" s="1"/>
  <c r="U103" i="6"/>
  <c r="AF4" i="4" s="1"/>
  <c r="N103" i="6"/>
  <c r="AE4" i="4" s="1"/>
  <c r="G103" i="6"/>
  <c r="AD4" i="4" s="1"/>
  <c r="U99" i="6"/>
  <c r="AC11" i="4" s="1"/>
  <c r="N99" i="6"/>
  <c r="AB11" i="4" s="1"/>
  <c r="G99" i="6"/>
  <c r="AA11" i="4" s="1"/>
  <c r="U98" i="6"/>
  <c r="AC10" i="4" s="1"/>
  <c r="N98" i="6"/>
  <c r="AB10" i="4" s="1"/>
  <c r="G98" i="6"/>
  <c r="AA10" i="4" s="1"/>
  <c r="U97" i="6"/>
  <c r="AC9" i="4" s="1"/>
  <c r="N97" i="6"/>
  <c r="AB9" i="4" s="1"/>
  <c r="G97" i="6"/>
  <c r="AA9" i="4" s="1"/>
  <c r="U96" i="6"/>
  <c r="AC8" i="4" s="1"/>
  <c r="N96" i="6"/>
  <c r="AB8" i="4" s="1"/>
  <c r="G96" i="6"/>
  <c r="AA8" i="4" s="1"/>
  <c r="U95" i="6"/>
  <c r="AC7" i="4" s="1"/>
  <c r="N95" i="6"/>
  <c r="AB7" i="4" s="1"/>
  <c r="G95" i="6"/>
  <c r="AA7" i="4" s="1"/>
  <c r="U94" i="6"/>
  <c r="AC6" i="4" s="1"/>
  <c r="N94" i="6"/>
  <c r="AB6" i="4" s="1"/>
  <c r="G94" i="6"/>
  <c r="AA6" i="4" s="1"/>
  <c r="U93" i="6"/>
  <c r="AC5" i="4" s="1"/>
  <c r="N93" i="6"/>
  <c r="AB5" i="4" s="1"/>
  <c r="G93" i="6"/>
  <c r="AA5" i="4" s="1"/>
  <c r="U92" i="6"/>
  <c r="AC4" i="4" s="1"/>
  <c r="N92" i="6"/>
  <c r="AB4" i="4" s="1"/>
  <c r="G92" i="6"/>
  <c r="AA4" i="4" s="1"/>
  <c r="U88" i="6"/>
  <c r="Z11" i="4" s="1"/>
  <c r="N88" i="6"/>
  <c r="Y11" i="4" s="1"/>
  <c r="G88" i="6"/>
  <c r="X11" i="4" s="1"/>
  <c r="U87" i="6"/>
  <c r="Z10" i="4" s="1"/>
  <c r="N87" i="6"/>
  <c r="Y10" i="4" s="1"/>
  <c r="G87" i="6"/>
  <c r="X10" i="4" s="1"/>
  <c r="U86" i="6"/>
  <c r="Z9" i="4" s="1"/>
  <c r="N86" i="6"/>
  <c r="Y9" i="4" s="1"/>
  <c r="G86" i="6"/>
  <c r="X9" i="4" s="1"/>
  <c r="U85" i="6"/>
  <c r="Z8" i="4" s="1"/>
  <c r="N85" i="6"/>
  <c r="Y8" i="4" s="1"/>
  <c r="G85" i="6"/>
  <c r="X8" i="4" s="1"/>
  <c r="U84" i="6"/>
  <c r="Z7" i="4" s="1"/>
  <c r="N84" i="6"/>
  <c r="Y7" i="4" s="1"/>
  <c r="G84" i="6"/>
  <c r="X7" i="4" s="1"/>
  <c r="U83" i="6"/>
  <c r="Z6" i="4" s="1"/>
  <c r="N83" i="6"/>
  <c r="Y6" i="4" s="1"/>
  <c r="G83" i="6"/>
  <c r="X6" i="4" s="1"/>
  <c r="U82" i="6"/>
  <c r="Z5" i="4" s="1"/>
  <c r="N82" i="6"/>
  <c r="Y5" i="4" s="1"/>
  <c r="G82" i="6"/>
  <c r="X5" i="4" s="1"/>
  <c r="U81" i="6"/>
  <c r="Z4" i="4" s="1"/>
  <c r="N81" i="6"/>
  <c r="Y4" i="4" s="1"/>
  <c r="G81" i="6"/>
  <c r="X4" i="4" s="1"/>
  <c r="U66" i="6"/>
  <c r="T11" i="4" s="1"/>
  <c r="N66" i="6"/>
  <c r="S11" i="4" s="1"/>
  <c r="G66" i="6"/>
  <c r="R11" i="4" s="1"/>
  <c r="U65" i="6"/>
  <c r="T10" i="4" s="1"/>
  <c r="N65" i="6"/>
  <c r="S10" i="4" s="1"/>
  <c r="G65" i="6"/>
  <c r="R10" i="4" s="1"/>
  <c r="U64" i="6"/>
  <c r="T9" i="4" s="1"/>
  <c r="N64" i="6"/>
  <c r="S9" i="4" s="1"/>
  <c r="G64" i="6"/>
  <c r="R9" i="4" s="1"/>
  <c r="U63" i="6"/>
  <c r="T8" i="4" s="1"/>
  <c r="N63" i="6"/>
  <c r="S8" i="4" s="1"/>
  <c r="G63" i="6"/>
  <c r="R8" i="4" s="1"/>
  <c r="U62" i="6"/>
  <c r="T7" i="4" s="1"/>
  <c r="N62" i="6"/>
  <c r="S7" i="4" s="1"/>
  <c r="G62" i="6"/>
  <c r="R7" i="4" s="1"/>
  <c r="U61" i="6"/>
  <c r="T6" i="4" s="1"/>
  <c r="N61" i="6"/>
  <c r="S6" i="4" s="1"/>
  <c r="G61" i="6"/>
  <c r="R6" i="4" s="1"/>
  <c r="U60" i="6"/>
  <c r="T5" i="4" s="1"/>
  <c r="N60" i="6"/>
  <c r="S5" i="4" s="1"/>
  <c r="G60" i="6"/>
  <c r="R5" i="4" s="1"/>
  <c r="U59" i="6"/>
  <c r="T4" i="4" s="1"/>
  <c r="N59" i="6"/>
  <c r="S4" i="4" s="1"/>
  <c r="G59" i="6"/>
  <c r="R4" i="4" s="1"/>
  <c r="U44" i="6"/>
  <c r="N11" i="4" s="1"/>
  <c r="N44" i="6"/>
  <c r="M11" i="4" s="1"/>
  <c r="G44" i="6"/>
  <c r="L11" i="4" s="1"/>
  <c r="U43" i="6"/>
  <c r="N10" i="4" s="1"/>
  <c r="N43" i="6"/>
  <c r="M10" i="4" s="1"/>
  <c r="G43" i="6"/>
  <c r="L10" i="4" s="1"/>
  <c r="U42" i="6"/>
  <c r="N9" i="4" s="1"/>
  <c r="N42" i="6"/>
  <c r="M9" i="4" s="1"/>
  <c r="G42" i="6"/>
  <c r="L9" i="4" s="1"/>
  <c r="U41" i="6"/>
  <c r="N8" i="4" s="1"/>
  <c r="N41" i="6"/>
  <c r="M8" i="4" s="1"/>
  <c r="G41" i="6"/>
  <c r="L8" i="4" s="1"/>
  <c r="U40" i="6"/>
  <c r="N7" i="4" s="1"/>
  <c r="N40" i="6"/>
  <c r="M7" i="4" s="1"/>
  <c r="G40" i="6"/>
  <c r="L7" i="4" s="1"/>
  <c r="U39" i="6"/>
  <c r="N6" i="4" s="1"/>
  <c r="N39" i="6"/>
  <c r="M6" i="4" s="1"/>
  <c r="G39" i="6"/>
  <c r="L6" i="4" s="1"/>
  <c r="U38" i="6"/>
  <c r="N5" i="4" s="1"/>
  <c r="N38" i="6"/>
  <c r="M5" i="4" s="1"/>
  <c r="G38" i="6"/>
  <c r="L5" i="4" s="1"/>
  <c r="U37" i="6"/>
  <c r="N4" i="4" s="1"/>
  <c r="N37" i="6"/>
  <c r="M4" i="4" s="1"/>
  <c r="G37" i="6"/>
  <c r="L4" i="4" s="1"/>
  <c r="U33" i="6"/>
  <c r="K11" i="4" s="1"/>
  <c r="N33" i="6"/>
  <c r="J11" i="4" s="1"/>
  <c r="G33" i="6"/>
  <c r="I11" i="4" s="1"/>
  <c r="U32" i="6"/>
  <c r="K10" i="4" s="1"/>
  <c r="N32" i="6"/>
  <c r="J10" i="4" s="1"/>
  <c r="G32" i="6"/>
  <c r="I10" i="4" s="1"/>
  <c r="U31" i="6"/>
  <c r="K9" i="4" s="1"/>
  <c r="N31" i="6"/>
  <c r="J9" i="4" s="1"/>
  <c r="G31" i="6"/>
  <c r="I9" i="4" s="1"/>
  <c r="U30" i="6"/>
  <c r="K8" i="4" s="1"/>
  <c r="N30" i="6"/>
  <c r="J8" i="4" s="1"/>
  <c r="G30" i="6"/>
  <c r="I8" i="4" s="1"/>
  <c r="U29" i="6"/>
  <c r="K7" i="4" s="1"/>
  <c r="N29" i="6"/>
  <c r="J7" i="4" s="1"/>
  <c r="G29" i="6"/>
  <c r="I7" i="4" s="1"/>
  <c r="U28" i="6"/>
  <c r="K6" i="4" s="1"/>
  <c r="N28" i="6"/>
  <c r="J6" i="4" s="1"/>
  <c r="G28" i="6"/>
  <c r="I6" i="4" s="1"/>
  <c r="U27" i="6"/>
  <c r="K5" i="4" s="1"/>
  <c r="N27" i="6"/>
  <c r="J5" i="4" s="1"/>
  <c r="G27" i="6"/>
  <c r="I5" i="4" s="1"/>
  <c r="U26" i="6"/>
  <c r="K4" i="4" s="1"/>
  <c r="N26" i="6"/>
  <c r="J4" i="4" s="1"/>
  <c r="G26" i="6"/>
  <c r="I4" i="4" s="1"/>
  <c r="H8" i="4"/>
  <c r="F5" i="4"/>
  <c r="U11" i="6"/>
  <c r="E11" i="4" s="1"/>
  <c r="U10" i="6"/>
  <c r="E10" i="4" s="1"/>
  <c r="U9" i="6"/>
  <c r="E9" i="4" s="1"/>
  <c r="U8" i="6"/>
  <c r="E8" i="4" s="1"/>
  <c r="U7" i="6"/>
  <c r="E7" i="4" s="1"/>
  <c r="U6" i="6"/>
  <c r="E6" i="4" s="1"/>
  <c r="U5" i="6"/>
  <c r="E5" i="4" s="1"/>
  <c r="U4" i="6"/>
  <c r="E4" i="4" s="1"/>
  <c r="G5" i="6"/>
  <c r="C5" i="4" s="1"/>
  <c r="N5" i="6"/>
  <c r="D5" i="4" s="1"/>
  <c r="G6" i="6"/>
  <c r="C6" i="4" s="1"/>
  <c r="N6" i="6"/>
  <c r="D6" i="4" s="1"/>
  <c r="G7" i="6"/>
  <c r="C7" i="4" s="1"/>
  <c r="N7" i="6"/>
  <c r="D7" i="4" s="1"/>
  <c r="G8" i="6"/>
  <c r="N8" i="6"/>
  <c r="G9" i="6"/>
  <c r="C9" i="4" s="1"/>
  <c r="N9" i="6"/>
  <c r="D9" i="4" s="1"/>
  <c r="G10" i="6"/>
  <c r="C10" i="4" s="1"/>
  <c r="N10" i="6"/>
  <c r="D10" i="4" s="1"/>
  <c r="G11" i="6"/>
  <c r="N11" i="6"/>
  <c r="D11" i="4" s="1"/>
  <c r="C8" i="4"/>
  <c r="D8" i="4"/>
  <c r="C11" i="4"/>
  <c r="P112" i="6"/>
  <c r="I2" i="6"/>
  <c r="P2" i="6" s="1"/>
  <c r="B13" i="6" s="1"/>
  <c r="I13" i="6" s="1"/>
  <c r="P13" i="6" s="1"/>
  <c r="B24" i="6" s="1"/>
  <c r="I24" i="6" s="1"/>
  <c r="P24" i="6" s="1"/>
  <c r="B35" i="6" s="1"/>
  <c r="I35" i="6" s="1"/>
  <c r="P35" i="6" s="1"/>
  <c r="B46" i="6" s="1"/>
  <c r="I46" i="6" s="1"/>
  <c r="P46" i="6" s="1"/>
  <c r="B57" i="6" s="1"/>
  <c r="I57" i="6" s="1"/>
  <c r="P57" i="6" s="1"/>
  <c r="B68" i="6" s="1"/>
  <c r="I68" i="6" s="1"/>
  <c r="P68" i="6" s="1"/>
  <c r="B79" i="6" s="1"/>
  <c r="I79" i="6" s="1"/>
  <c r="P79" i="6" s="1"/>
  <c r="B90" i="6" s="1"/>
  <c r="I90" i="6" s="1"/>
  <c r="P90" i="6" s="1"/>
  <c r="B101" i="6" s="1"/>
  <c r="I101" i="6" s="1"/>
  <c r="P101" i="6" s="1"/>
  <c r="B112" i="6" s="1"/>
  <c r="U77" i="6"/>
  <c r="W11" i="4" s="1"/>
  <c r="N77" i="6"/>
  <c r="V11" i="4" s="1"/>
  <c r="G77" i="6"/>
  <c r="U11" i="4" s="1"/>
  <c r="U76" i="6"/>
  <c r="W10" i="4" s="1"/>
  <c r="N76" i="6"/>
  <c r="V10" i="4" s="1"/>
  <c r="G76" i="6"/>
  <c r="U10" i="4" s="1"/>
  <c r="U75" i="6"/>
  <c r="W9" i="4" s="1"/>
  <c r="N75" i="6"/>
  <c r="V9" i="4" s="1"/>
  <c r="G75" i="6"/>
  <c r="U9" i="4" s="1"/>
  <c r="U74" i="6"/>
  <c r="W8" i="4" s="1"/>
  <c r="N74" i="6"/>
  <c r="V8" i="4" s="1"/>
  <c r="G74" i="6"/>
  <c r="U8" i="4" s="1"/>
  <c r="U73" i="6"/>
  <c r="W7" i="4" s="1"/>
  <c r="N73" i="6"/>
  <c r="V7" i="4" s="1"/>
  <c r="G73" i="6"/>
  <c r="U7" i="4" s="1"/>
  <c r="U72" i="6"/>
  <c r="W6" i="4" s="1"/>
  <c r="N72" i="6"/>
  <c r="V6" i="4" s="1"/>
  <c r="G72" i="6"/>
  <c r="U6" i="4" s="1"/>
  <c r="U71" i="6"/>
  <c r="W5" i="4" s="1"/>
  <c r="N71" i="6"/>
  <c r="V5" i="4" s="1"/>
  <c r="G71" i="6"/>
  <c r="U5" i="4" s="1"/>
  <c r="U70" i="6"/>
  <c r="W4" i="4" s="1"/>
  <c r="N70" i="6"/>
  <c r="V4" i="4" s="1"/>
  <c r="G70" i="6"/>
  <c r="U4" i="4" s="1"/>
  <c r="U55" i="6"/>
  <c r="Q11" i="4" s="1"/>
  <c r="N55" i="6"/>
  <c r="P11" i="4" s="1"/>
  <c r="G55" i="6"/>
  <c r="O11" i="4" s="1"/>
  <c r="U54" i="6"/>
  <c r="Q10" i="4" s="1"/>
  <c r="N54" i="6"/>
  <c r="P10" i="4" s="1"/>
  <c r="G54" i="6"/>
  <c r="O10" i="4" s="1"/>
  <c r="U53" i="6"/>
  <c r="Q9" i="4" s="1"/>
  <c r="N53" i="6"/>
  <c r="P9" i="4" s="1"/>
  <c r="G53" i="6"/>
  <c r="O9" i="4" s="1"/>
  <c r="U52" i="6"/>
  <c r="Q8" i="4" s="1"/>
  <c r="N52" i="6"/>
  <c r="P8" i="4" s="1"/>
  <c r="G52" i="6"/>
  <c r="O8" i="4" s="1"/>
  <c r="U51" i="6"/>
  <c r="Q7" i="4" s="1"/>
  <c r="N51" i="6"/>
  <c r="P7" i="4" s="1"/>
  <c r="G51" i="6"/>
  <c r="O7" i="4" s="1"/>
  <c r="U50" i="6"/>
  <c r="Q6" i="4" s="1"/>
  <c r="N50" i="6"/>
  <c r="P6" i="4" s="1"/>
  <c r="G50" i="6"/>
  <c r="O6" i="4" s="1"/>
  <c r="U49" i="6"/>
  <c r="Q5" i="4" s="1"/>
  <c r="N49" i="6"/>
  <c r="P5" i="4" s="1"/>
  <c r="G49" i="6"/>
  <c r="O5" i="4" s="1"/>
  <c r="U48" i="6"/>
  <c r="Q4" i="4" s="1"/>
  <c r="N48" i="6"/>
  <c r="P4" i="4" s="1"/>
  <c r="G48" i="6"/>
  <c r="O4" i="4" s="1"/>
  <c r="N4" i="6"/>
  <c r="D4" i="4" s="1"/>
  <c r="G4" i="6"/>
  <c r="C4" i="4" s="1"/>
  <c r="C4" i="5" l="1"/>
  <c r="E23" i="5"/>
  <c r="K6" i="5" l="1"/>
  <c r="H6" i="5"/>
  <c r="C6" i="5" l="1"/>
  <c r="L6" i="5" l="1"/>
  <c r="E6" i="5"/>
  <c r="M6" i="5" l="1"/>
  <c r="D17" i="5" s="1"/>
  <c r="F17" i="5" s="1"/>
  <c r="K11" i="5" l="1"/>
  <c r="H11" i="5"/>
  <c r="H10" i="5"/>
  <c r="C11" i="5" l="1"/>
  <c r="L11" i="5" s="1"/>
  <c r="H4" i="5"/>
  <c r="K4" i="5"/>
  <c r="G5" i="5"/>
  <c r="H5" i="5" s="1"/>
  <c r="J5" i="5"/>
  <c r="K5" i="5" s="1"/>
  <c r="G7" i="5"/>
  <c r="H7" i="5" s="1"/>
  <c r="J7" i="5"/>
  <c r="K7" i="5" s="1"/>
  <c r="G8" i="5"/>
  <c r="H8" i="5" s="1"/>
  <c r="J8" i="5"/>
  <c r="K8" i="5" s="1"/>
  <c r="G9" i="5"/>
  <c r="H9" i="5" s="1"/>
  <c r="J9" i="5"/>
  <c r="K9" i="5" s="1"/>
  <c r="J10" i="5"/>
  <c r="K10" i="5" s="1"/>
  <c r="AH8" i="4" l="1"/>
  <c r="AH5" i="4"/>
  <c r="AH7" i="4"/>
  <c r="E11" i="5"/>
  <c r="M11" i="5" s="1"/>
  <c r="D22" i="5" s="1"/>
  <c r="AH10" i="4"/>
  <c r="L4" i="5"/>
  <c r="C10" i="5"/>
  <c r="L10" i="5" s="1"/>
  <c r="C7" i="5"/>
  <c r="L7" i="5" s="1"/>
  <c r="C8" i="5"/>
  <c r="L8" i="5" s="1"/>
  <c r="C5" i="5"/>
  <c r="L5" i="5" s="1"/>
  <c r="C9" i="5"/>
  <c r="AH4" i="4"/>
  <c r="E10" i="5" l="1"/>
  <c r="M10" i="5" s="1"/>
  <c r="E7" i="5"/>
  <c r="M4" i="5"/>
  <c r="E9" i="5"/>
  <c r="E5" i="5"/>
  <c r="M5" i="5" s="1"/>
  <c r="D16" i="5" s="1"/>
  <c r="E8" i="5"/>
  <c r="D21" i="5" l="1"/>
  <c r="F21" i="5" s="1"/>
  <c r="D15" i="5"/>
  <c r="F22" i="5"/>
  <c r="M7" i="5"/>
  <c r="D18" i="5" s="1"/>
  <c r="F18" i="5" s="1"/>
  <c r="F16" i="5"/>
  <c r="M8" i="5"/>
  <c r="D19" i="5" s="1"/>
  <c r="M9" i="5"/>
  <c r="D20" i="5" s="1"/>
  <c r="M12" i="5" l="1"/>
  <c r="F20" i="5"/>
  <c r="F15" i="5"/>
  <c r="F19" i="5"/>
  <c r="D23" i="5" l="1"/>
  <c r="F23" i="5" s="1"/>
  <c r="J23" i="5" s="1"/>
</calcChain>
</file>

<file path=xl/sharedStrings.xml><?xml version="1.0" encoding="utf-8"?>
<sst xmlns="http://schemas.openxmlformats.org/spreadsheetml/2006/main" count="215" uniqueCount="29">
  <si>
    <t>Total journée</t>
  </si>
  <si>
    <t>Taux horaire net</t>
  </si>
  <si>
    <t>Nombre total d'heures de garde mensuelles</t>
  </si>
  <si>
    <t>Total</t>
  </si>
  <si>
    <t>Indemnités d'entretien</t>
  </si>
  <si>
    <t>Montant de la garde</t>
  </si>
  <si>
    <t>Total Général</t>
  </si>
  <si>
    <t>Repas</t>
  </si>
  <si>
    <t>Gouters</t>
  </si>
  <si>
    <t>Nbr</t>
  </si>
  <si>
    <t>P.U</t>
  </si>
  <si>
    <t xml:space="preserve">Salaires attendus </t>
  </si>
  <si>
    <t>Salaires Percus</t>
  </si>
  <si>
    <t>ECART</t>
  </si>
  <si>
    <t>Total en heures</t>
  </si>
  <si>
    <t>Ornella</t>
  </si>
  <si>
    <t>Repas pris</t>
  </si>
  <si>
    <t>Midi</t>
  </si>
  <si>
    <t>Gouter</t>
  </si>
  <si>
    <t>Heure départ</t>
  </si>
  <si>
    <t>Heure arrivée</t>
  </si>
  <si>
    <t xml:space="preserve">Mois de </t>
  </si>
  <si>
    <t>Mila</t>
  </si>
  <si>
    <t>Elia</t>
  </si>
  <si>
    <t>Enzo</t>
  </si>
  <si>
    <t>Charly</t>
  </si>
  <si>
    <t>Clara</t>
  </si>
  <si>
    <t>Morgane</t>
  </si>
  <si>
    <t>Emmanuelle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</si>
</sst>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h:mm;@"/>
    <numFmt numFmtId="165" formatCode="[h]:mm"/>
    <numFmt numFmtId="166" formatCode="mmm\ yyyy"/>
    <numFmt numFmtId="167" formatCode="mmm\ yy"/>
    <numFmt numFmtId="168" formatCode="ddd\ dd\-mmm"/>
  </numFmts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indexed="13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20"/>
      <color indexed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22"/>
      <name val="Arial"/>
      <family val="2"/>
    </font>
    <font>
      <b/>
      <i/>
      <sz val="10"/>
      <name val="Arial"/>
      <family val="2"/>
    </font>
    <font>
      <sz val="14"/>
      <color rgb="FF006600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9"/>
      </right>
      <top style="double">
        <color indexed="64"/>
      </top>
      <bottom/>
      <diagonal/>
    </border>
    <border>
      <left style="medium">
        <color indexed="64"/>
      </left>
      <right style="medium">
        <color indexed="9"/>
      </right>
      <top/>
      <bottom style="thin">
        <color indexed="64"/>
      </bottom>
      <diagonal/>
    </border>
    <border>
      <left style="medium">
        <color indexed="9"/>
      </left>
      <right style="medium">
        <color indexed="9"/>
      </right>
      <top style="double">
        <color indexed="64"/>
      </top>
      <bottom/>
      <diagonal/>
    </border>
    <border>
      <left style="medium">
        <color indexed="9"/>
      </left>
      <right style="medium">
        <color indexed="9"/>
      </right>
      <top/>
      <bottom style="thin">
        <color indexed="64"/>
      </bottom>
      <diagonal/>
    </border>
    <border>
      <left/>
      <right style="medium">
        <color indexed="9"/>
      </right>
      <top style="double">
        <color indexed="64"/>
      </top>
      <bottom/>
      <diagonal/>
    </border>
    <border>
      <left/>
      <right style="medium">
        <color indexed="9"/>
      </right>
      <top/>
      <bottom style="thin">
        <color indexed="64"/>
      </bottom>
      <diagonal/>
    </border>
    <border>
      <left style="medium">
        <color indexed="9"/>
      </left>
      <right/>
      <top style="double">
        <color indexed="64"/>
      </top>
      <bottom/>
      <diagonal/>
    </border>
    <border>
      <left style="medium">
        <color indexed="9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9">
    <xf numFmtId="0" fontId="0" fillId="0" borderId="0" xfId="0"/>
    <xf numFmtId="0" fontId="0" fillId="0" borderId="1" xfId="0" applyBorder="1"/>
    <xf numFmtId="164" fontId="0" fillId="0" borderId="4" xfId="0" applyNumberFormat="1" applyBorder="1"/>
    <xf numFmtId="164" fontId="0" fillId="0" borderId="0" xfId="0" applyNumberFormat="1" applyFill="1" applyBorder="1"/>
    <xf numFmtId="0" fontId="0" fillId="0" borderId="0" xfId="0" applyBorder="1"/>
    <xf numFmtId="44" fontId="6" fillId="0" borderId="0" xfId="0" applyNumberFormat="1" applyFont="1" applyBorder="1"/>
    <xf numFmtId="0" fontId="1" fillId="0" borderId="0" xfId="0" applyFont="1" applyFill="1" applyBorder="1" applyAlignment="1">
      <alignment vertical="center"/>
    </xf>
    <xf numFmtId="0" fontId="0" fillId="0" borderId="6" xfId="0" applyBorder="1"/>
    <xf numFmtId="44" fontId="0" fillId="0" borderId="8" xfId="1" applyFont="1" applyBorder="1"/>
    <xf numFmtId="0" fontId="0" fillId="0" borderId="8" xfId="0" applyBorder="1"/>
    <xf numFmtId="44" fontId="0" fillId="0" borderId="4" xfId="1" applyFont="1" applyBorder="1"/>
    <xf numFmtId="0" fontId="0" fillId="0" borderId="4" xfId="0" applyBorder="1" applyAlignment="1">
      <alignment horizontal="center" vertical="center" wrapText="1"/>
    </xf>
    <xf numFmtId="44" fontId="0" fillId="0" borderId="10" xfId="0" applyNumberFormat="1" applyBorder="1"/>
    <xf numFmtId="0" fontId="0" fillId="0" borderId="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4" fontId="0" fillId="0" borderId="4" xfId="0" applyNumberFormat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44" fontId="0" fillId="0" borderId="16" xfId="1" applyFont="1" applyBorder="1"/>
    <xf numFmtId="44" fontId="0" fillId="0" borderId="19" xfId="1" applyFont="1" applyBorder="1"/>
    <xf numFmtId="0" fontId="0" fillId="0" borderId="20" xfId="0" applyBorder="1"/>
    <xf numFmtId="44" fontId="0" fillId="0" borderId="5" xfId="0" applyNumberForma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23" xfId="0" applyNumberFormat="1" applyBorder="1" applyAlignment="1">
      <alignment horizontal="center" vertical="center" wrapText="1"/>
    </xf>
    <xf numFmtId="44" fontId="0" fillId="0" borderId="8" xfId="0" applyNumberFormat="1" applyBorder="1" applyAlignment="1">
      <alignment horizontal="center" vertical="center" wrapText="1"/>
    </xf>
    <xf numFmtId="44" fontId="0" fillId="0" borderId="50" xfId="0" applyNumberFormat="1" applyBorder="1"/>
    <xf numFmtId="0" fontId="0" fillId="0" borderId="51" xfId="0" applyBorder="1"/>
    <xf numFmtId="44" fontId="0" fillId="0" borderId="11" xfId="0" applyNumberFormat="1" applyBorder="1"/>
    <xf numFmtId="0" fontId="0" fillId="0" borderId="0" xfId="0" applyAlignment="1">
      <alignment horizontal="center" vertical="center"/>
    </xf>
    <xf numFmtId="0" fontId="11" fillId="5" borderId="21" xfId="0" applyFont="1" applyFill="1" applyBorder="1" applyAlignment="1">
      <alignment vertical="center"/>
    </xf>
    <xf numFmtId="164" fontId="0" fillId="0" borderId="12" xfId="0" applyNumberFormat="1" applyBorder="1"/>
    <xf numFmtId="165" fontId="0" fillId="0" borderId="8" xfId="0" applyNumberFormat="1" applyBorder="1"/>
    <xf numFmtId="165" fontId="0" fillId="0" borderId="4" xfId="0" applyNumberFormat="1" applyBorder="1"/>
    <xf numFmtId="165" fontId="0" fillId="0" borderId="16" xfId="0" applyNumberFormat="1" applyBorder="1"/>
    <xf numFmtId="0" fontId="3" fillId="2" borderId="53" xfId="0" applyFont="1" applyFill="1" applyBorder="1" applyAlignment="1">
      <alignment horizontal="center" vertical="center" wrapText="1"/>
    </xf>
    <xf numFmtId="0" fontId="0" fillId="0" borderId="54" xfId="0" applyBorder="1"/>
    <xf numFmtId="0" fontId="0" fillId="0" borderId="56" xfId="0" applyBorder="1"/>
    <xf numFmtId="0" fontId="0" fillId="0" borderId="4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5" xfId="0" applyNumberFormat="1" applyBorder="1" applyAlignment="1">
      <alignment horizontal="center"/>
    </xf>
    <xf numFmtId="164" fontId="0" fillId="0" borderId="57" xfId="0" applyNumberFormat="1" applyBorder="1" applyAlignment="1">
      <alignment horizontal="center"/>
    </xf>
    <xf numFmtId="164" fontId="0" fillId="0" borderId="58" xfId="0" applyNumberForma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2" borderId="66" xfId="0" applyFont="1" applyFill="1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" borderId="65" xfId="0" applyFont="1" applyFill="1" applyBorder="1" applyAlignment="1">
      <alignment horizontal="center" vertical="center" wrapText="1"/>
    </xf>
    <xf numFmtId="0" fontId="3" fillId="2" borderId="67" xfId="0" applyFont="1" applyFill="1" applyBorder="1" applyAlignment="1">
      <alignment horizontal="center" vertical="center" wrapText="1"/>
    </xf>
    <xf numFmtId="167" fontId="4" fillId="2" borderId="59" xfId="0" applyNumberFormat="1" applyFont="1" applyFill="1" applyBorder="1" applyAlignment="1">
      <alignment horizontal="center" vertical="center"/>
    </xf>
    <xf numFmtId="167" fontId="4" fillId="2" borderId="60" xfId="0" applyNumberFormat="1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2" xfId="0" applyFont="1" applyFill="1" applyBorder="1" applyAlignment="1">
      <alignment horizontal="center" vertical="center" wrapText="1"/>
    </xf>
    <xf numFmtId="0" fontId="3" fillId="2" borderId="63" xfId="0" applyFont="1" applyFill="1" applyBorder="1" applyAlignment="1">
      <alignment horizontal="center" vertical="center" wrapText="1"/>
    </xf>
    <xf numFmtId="168" fontId="4" fillId="2" borderId="59" xfId="0" applyNumberFormat="1" applyFont="1" applyFill="1" applyBorder="1" applyAlignment="1">
      <alignment horizontal="center" vertical="center"/>
    </xf>
    <xf numFmtId="168" fontId="4" fillId="2" borderId="60" xfId="0" applyNumberFormat="1" applyFont="1" applyFill="1" applyBorder="1" applyAlignment="1">
      <alignment horizontal="center" vertical="center"/>
    </xf>
    <xf numFmtId="16" fontId="4" fillId="0" borderId="0" xfId="0" applyNumberFormat="1" applyFont="1" applyFill="1" applyBorder="1" applyAlignment="1">
      <alignment horizontal="center" vertical="center"/>
    </xf>
    <xf numFmtId="166" fontId="8" fillId="0" borderId="64" xfId="0" applyNumberFormat="1" applyFont="1" applyBorder="1" applyAlignment="1">
      <alignment horizontal="left" vertical="center"/>
    </xf>
    <xf numFmtId="166" fontId="8" fillId="0" borderId="22" xfId="0" applyNumberFormat="1" applyFont="1" applyBorder="1" applyAlignment="1">
      <alignment horizontal="left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 wrapText="1"/>
    </xf>
    <xf numFmtId="165" fontId="0" fillId="0" borderId="32" xfId="0" applyNumberFormat="1" applyBorder="1" applyAlignment="1">
      <alignment horizontal="center" vertical="center" wrapText="1"/>
    </xf>
    <xf numFmtId="165" fontId="0" fillId="0" borderId="29" xfId="0" applyNumberFormat="1" applyBorder="1" applyAlignment="1">
      <alignment horizontal="center" vertical="center" wrapText="1"/>
    </xf>
    <xf numFmtId="165" fontId="0" fillId="0" borderId="27" xfId="0" applyNumberFormat="1" applyBorder="1" applyAlignment="1">
      <alignment horizontal="center" vertical="center" wrapText="1"/>
    </xf>
    <xf numFmtId="165" fontId="0" fillId="0" borderId="31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166" fontId="8" fillId="0" borderId="22" xfId="0" applyNumberFormat="1" applyFont="1" applyBorder="1" applyAlignment="1">
      <alignment horizontal="left"/>
    </xf>
    <xf numFmtId="0" fontId="1" fillId="0" borderId="4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5" borderId="47" xfId="0" applyFont="1" applyFill="1" applyBorder="1" applyAlignment="1">
      <alignment vertical="center" wrapText="1"/>
    </xf>
    <xf numFmtId="0" fontId="11" fillId="5" borderId="52" xfId="0" applyFont="1" applyFill="1" applyBorder="1" applyAlignment="1">
      <alignment vertical="center" wrapText="1"/>
    </xf>
    <xf numFmtId="44" fontId="12" fillId="0" borderId="4" xfId="0" applyNumberFormat="1" applyFont="1" applyBorder="1" applyAlignment="1">
      <alignment horizontal="center" vertical="center"/>
    </xf>
    <xf numFmtId="44" fontId="12" fillId="0" borderId="11" xfId="0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4" fontId="5" fillId="0" borderId="51" xfId="1" applyFont="1" applyBorder="1" applyAlignment="1">
      <alignment horizontal="center" vertical="center"/>
    </xf>
    <xf numFmtId="44" fontId="5" fillId="0" borderId="9" xfId="1" applyFont="1" applyBorder="1" applyAlignment="1">
      <alignment horizontal="center" vertical="center"/>
    </xf>
    <xf numFmtId="44" fontId="5" fillId="0" borderId="7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44" fontId="9" fillId="0" borderId="4" xfId="0" applyNumberFormat="1" applyFont="1" applyBorder="1" applyAlignment="1">
      <alignment horizontal="center" vertical="center"/>
    </xf>
    <xf numFmtId="44" fontId="9" fillId="0" borderId="11" xfId="0" applyNumberFormat="1" applyFont="1" applyBorder="1" applyAlignment="1">
      <alignment horizontal="center" vertical="center"/>
    </xf>
    <xf numFmtId="44" fontId="9" fillId="0" borderId="5" xfId="0" applyNumberFormat="1" applyFont="1" applyBorder="1" applyAlignment="1">
      <alignment horizontal="center" vertical="center"/>
    </xf>
    <xf numFmtId="44" fontId="9" fillId="0" borderId="13" xfId="0" applyNumberFormat="1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44" fontId="9" fillId="0" borderId="14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4" fontId="9" fillId="0" borderId="30" xfId="0" applyNumberFormat="1" applyFont="1" applyBorder="1" applyAlignment="1">
      <alignment horizontal="center" vertical="center"/>
    </xf>
    <xf numFmtId="0" fontId="1" fillId="0" borderId="54" xfId="0" applyFont="1" applyBorder="1"/>
    <xf numFmtId="44" fontId="0" fillId="0" borderId="4" xfId="0" applyNumberFormat="1" applyBorder="1" applyAlignment="1">
      <alignment horizontal="center" vertical="center" wrapText="1"/>
    </xf>
    <xf numFmtId="0" fontId="1" fillId="0" borderId="56" xfId="0" applyFont="1" applyBorder="1"/>
  </cellXfs>
  <cellStyles count="2">
    <cellStyle name="Euro" xfId="1"/>
    <cellStyle name="Normal" xfId="0" builtinId="0"/>
  </cellStyles>
  <dxfs count="4"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  <colors>
    <mruColors>
      <color rgb="FFFF5050"/>
      <color rgb="FFCC66FF"/>
      <color rgb="FF00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0</xdr:row>
          <xdr:rowOff>38100</xdr:rowOff>
        </xdr:from>
        <xdr:to>
          <xdr:col>11</xdr:col>
          <xdr:colOff>476250</xdr:colOff>
          <xdr:row>0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les données du mois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U121"/>
  <sheetViews>
    <sheetView showGridLines="0" workbookViewId="0">
      <pane ySplit="1" topLeftCell="A2" activePane="bottomLeft" state="frozen"/>
      <selection pane="bottomLeft" activeCell="B9" sqref="B9"/>
    </sheetView>
  </sheetViews>
  <sheetFormatPr baseColWidth="10" defaultRowHeight="12.75" x14ac:dyDescent="0.2"/>
  <cols>
    <col min="1" max="1" width="1.28515625" customWidth="1"/>
    <col min="2" max="2" width="13.85546875" customWidth="1"/>
    <col min="3" max="7" width="7.7109375" style="40" customWidth="1"/>
    <col min="8" max="8" width="1.28515625" customWidth="1"/>
    <col min="9" max="9" width="13.85546875" customWidth="1"/>
    <col min="10" max="14" width="7.7109375" style="40" customWidth="1"/>
    <col min="15" max="15" width="1.28515625" customWidth="1"/>
    <col min="16" max="16" width="13.85546875" customWidth="1"/>
    <col min="17" max="21" width="7.7109375" style="40" customWidth="1"/>
  </cols>
  <sheetData>
    <row r="1" spans="2:21" ht="29.25" customHeight="1" thickBot="1" x14ac:dyDescent="0.25">
      <c r="B1" s="45" t="s">
        <v>21</v>
      </c>
      <c r="C1" s="70">
        <v>42430</v>
      </c>
      <c r="D1" s="70"/>
      <c r="E1" s="70"/>
    </row>
    <row r="2" spans="2:21" ht="13.5" customHeight="1" thickBot="1" x14ac:dyDescent="0.25">
      <c r="B2" s="67">
        <v>42461</v>
      </c>
      <c r="C2" s="63" t="s">
        <v>20</v>
      </c>
      <c r="D2" s="62" t="s">
        <v>16</v>
      </c>
      <c r="E2" s="62"/>
      <c r="F2" s="63" t="s">
        <v>19</v>
      </c>
      <c r="G2" s="65" t="s">
        <v>0</v>
      </c>
      <c r="I2" s="67">
        <f>B2+1</f>
        <v>42462</v>
      </c>
      <c r="J2" s="63" t="s">
        <v>20</v>
      </c>
      <c r="K2" s="62" t="s">
        <v>16</v>
      </c>
      <c r="L2" s="62"/>
      <c r="M2" s="63" t="s">
        <v>19</v>
      </c>
      <c r="N2" s="65" t="s">
        <v>0</v>
      </c>
      <c r="P2" s="67">
        <f>I2+1</f>
        <v>42463</v>
      </c>
      <c r="Q2" s="63" t="s">
        <v>20</v>
      </c>
      <c r="R2" s="62" t="s">
        <v>16</v>
      </c>
      <c r="S2" s="62"/>
      <c r="T2" s="63" t="s">
        <v>19</v>
      </c>
      <c r="U2" s="65" t="s">
        <v>0</v>
      </c>
    </row>
    <row r="3" spans="2:21" x14ac:dyDescent="0.2">
      <c r="B3" s="68"/>
      <c r="C3" s="64"/>
      <c r="D3" s="35" t="s">
        <v>17</v>
      </c>
      <c r="E3" s="35" t="s">
        <v>18</v>
      </c>
      <c r="F3" s="64"/>
      <c r="G3" s="66"/>
      <c r="I3" s="68"/>
      <c r="J3" s="64"/>
      <c r="K3" s="35" t="s">
        <v>17</v>
      </c>
      <c r="L3" s="35" t="s">
        <v>18</v>
      </c>
      <c r="M3" s="64"/>
      <c r="N3" s="66"/>
      <c r="P3" s="68"/>
      <c r="Q3" s="64"/>
      <c r="R3" s="35" t="s">
        <v>17</v>
      </c>
      <c r="S3" s="35" t="s">
        <v>18</v>
      </c>
      <c r="T3" s="64"/>
      <c r="U3" s="66"/>
    </row>
    <row r="4" spans="2:21" x14ac:dyDescent="0.2">
      <c r="B4" s="126" t="s">
        <v>15</v>
      </c>
      <c r="C4" s="41">
        <v>0.33333333333333331</v>
      </c>
      <c r="D4" s="56">
        <v>1</v>
      </c>
      <c r="E4" s="56"/>
      <c r="F4" s="41">
        <v>0.53125</v>
      </c>
      <c r="G4" s="42">
        <f t="shared" ref="G4:G11" si="0">IF(OR(C4="",F4=""),"",F4-C4)</f>
        <v>0.19791666666666669</v>
      </c>
      <c r="I4" s="36" t="str">
        <f>IF($B$4="","",$B$4)</f>
        <v>Ornella</v>
      </c>
      <c r="J4" s="41"/>
      <c r="K4" s="38">
        <v>1</v>
      </c>
      <c r="L4" s="38">
        <v>1</v>
      </c>
      <c r="M4" s="41"/>
      <c r="N4" s="42" t="str">
        <f t="shared" ref="N4:N11" si="1">IF(OR(J4="",M4=""),"",M4-J4)</f>
        <v/>
      </c>
      <c r="P4" s="36" t="str">
        <f>IF($B$4="","",$B$4)</f>
        <v>Ornella</v>
      </c>
      <c r="Q4" s="41"/>
      <c r="R4" s="38"/>
      <c r="S4" s="38"/>
      <c r="T4" s="41"/>
      <c r="U4" s="42" t="str">
        <f t="shared" ref="U4:U11" si="2">IF(OR(Q4="",T4=""),"",T4-Q4)</f>
        <v/>
      </c>
    </row>
    <row r="5" spans="2:21" x14ac:dyDescent="0.2">
      <c r="B5" s="126" t="s">
        <v>23</v>
      </c>
      <c r="C5" s="41"/>
      <c r="D5" s="38"/>
      <c r="E5" s="38"/>
      <c r="F5" s="41"/>
      <c r="G5" s="42" t="str">
        <f t="shared" si="0"/>
        <v/>
      </c>
      <c r="I5" s="36" t="str">
        <f>IF($B$5="","",$B$5)</f>
        <v>Elia</v>
      </c>
      <c r="J5" s="41"/>
      <c r="K5" s="38"/>
      <c r="L5" s="38"/>
      <c r="M5" s="41"/>
      <c r="N5" s="42" t="str">
        <f t="shared" si="1"/>
        <v/>
      </c>
      <c r="P5" s="36" t="str">
        <f>IF($B$5="","",$B$5)</f>
        <v>Elia</v>
      </c>
      <c r="Q5" s="41"/>
      <c r="R5" s="38"/>
      <c r="S5" s="38"/>
      <c r="T5" s="41"/>
      <c r="U5" s="42" t="str">
        <f t="shared" si="2"/>
        <v/>
      </c>
    </row>
    <row r="6" spans="2:21" x14ac:dyDescent="0.2">
      <c r="B6" s="126" t="s">
        <v>22</v>
      </c>
      <c r="C6" s="41"/>
      <c r="D6" s="38"/>
      <c r="E6" s="38"/>
      <c r="F6" s="41"/>
      <c r="G6" s="42" t="str">
        <f t="shared" si="0"/>
        <v/>
      </c>
      <c r="I6" s="36" t="str">
        <f>IF($B$6="","",$B$6)</f>
        <v>Mila</v>
      </c>
      <c r="J6" s="41"/>
      <c r="K6" s="38"/>
      <c r="L6" s="38"/>
      <c r="M6" s="41"/>
      <c r="N6" s="42" t="str">
        <f t="shared" si="1"/>
        <v/>
      </c>
      <c r="P6" s="36" t="str">
        <f>IF($B$6="","",$B$6)</f>
        <v>Mila</v>
      </c>
      <c r="Q6" s="41"/>
      <c r="R6" s="38"/>
      <c r="S6" s="38"/>
      <c r="T6" s="41"/>
      <c r="U6" s="42" t="str">
        <f t="shared" si="2"/>
        <v/>
      </c>
    </row>
    <row r="7" spans="2:21" x14ac:dyDescent="0.2">
      <c r="B7" s="126" t="s">
        <v>24</v>
      </c>
      <c r="C7" s="41"/>
      <c r="D7" s="38"/>
      <c r="E7" s="38"/>
      <c r="F7" s="41"/>
      <c r="G7" s="42" t="str">
        <f t="shared" si="0"/>
        <v/>
      </c>
      <c r="I7" s="36" t="str">
        <f>IF($B$7="","",$B$7)</f>
        <v>Enzo</v>
      </c>
      <c r="J7" s="41"/>
      <c r="K7" s="38"/>
      <c r="L7" s="38"/>
      <c r="M7" s="41"/>
      <c r="N7" s="42" t="str">
        <f t="shared" si="1"/>
        <v/>
      </c>
      <c r="P7" s="36" t="str">
        <f>IF($B$7="","",$B$7)</f>
        <v>Enzo</v>
      </c>
      <c r="Q7" s="41"/>
      <c r="R7" s="38"/>
      <c r="S7" s="38"/>
      <c r="T7" s="41"/>
      <c r="U7" s="42" t="str">
        <f t="shared" si="2"/>
        <v/>
      </c>
    </row>
    <row r="8" spans="2:21" x14ac:dyDescent="0.2">
      <c r="B8" s="126" t="s">
        <v>25</v>
      </c>
      <c r="C8" s="41"/>
      <c r="D8" s="38"/>
      <c r="E8" s="38"/>
      <c r="F8" s="41"/>
      <c r="G8" s="42" t="str">
        <f t="shared" si="0"/>
        <v/>
      </c>
      <c r="I8" s="36" t="str">
        <f>IF($B$8="","",$B$8)</f>
        <v>Charly</v>
      </c>
      <c r="J8" s="41"/>
      <c r="K8" s="38"/>
      <c r="L8" s="38"/>
      <c r="M8" s="41"/>
      <c r="N8" s="42" t="str">
        <f t="shared" si="1"/>
        <v/>
      </c>
      <c r="P8" s="36" t="str">
        <f>IF($B$8="","",$B$8)</f>
        <v>Charly</v>
      </c>
      <c r="Q8" s="41"/>
      <c r="R8" s="38"/>
      <c r="S8" s="38"/>
      <c r="T8" s="41"/>
      <c r="U8" s="42" t="str">
        <f t="shared" si="2"/>
        <v/>
      </c>
    </row>
    <row r="9" spans="2:21" x14ac:dyDescent="0.2">
      <c r="B9" s="126" t="s">
        <v>26</v>
      </c>
      <c r="C9" s="41"/>
      <c r="D9" s="38"/>
      <c r="E9" s="38"/>
      <c r="F9" s="41"/>
      <c r="G9" s="42" t="str">
        <f t="shared" si="0"/>
        <v/>
      </c>
      <c r="I9" s="36" t="str">
        <f>IF($B$9="","",$B$9)</f>
        <v>Clara</v>
      </c>
      <c r="J9" s="41"/>
      <c r="K9" s="38"/>
      <c r="L9" s="38"/>
      <c r="M9" s="41"/>
      <c r="N9" s="42" t="str">
        <f t="shared" si="1"/>
        <v/>
      </c>
      <c r="P9" s="36" t="str">
        <f>IF($B$9="","",$B$9)</f>
        <v>Clara</v>
      </c>
      <c r="Q9" s="41"/>
      <c r="R9" s="38"/>
      <c r="S9" s="38"/>
      <c r="T9" s="41"/>
      <c r="U9" s="42" t="str">
        <f t="shared" si="2"/>
        <v/>
      </c>
    </row>
    <row r="10" spans="2:21" x14ac:dyDescent="0.2">
      <c r="B10" s="126" t="s">
        <v>27</v>
      </c>
      <c r="C10" s="41"/>
      <c r="D10" s="38"/>
      <c r="E10" s="38"/>
      <c r="F10" s="41"/>
      <c r="G10" s="42" t="str">
        <f t="shared" si="0"/>
        <v/>
      </c>
      <c r="I10" s="36" t="str">
        <f>IF($B$10="","",$B$10)</f>
        <v>Morgane</v>
      </c>
      <c r="J10" s="41"/>
      <c r="K10" s="38"/>
      <c r="L10" s="38"/>
      <c r="M10" s="41"/>
      <c r="N10" s="42" t="str">
        <f t="shared" si="1"/>
        <v/>
      </c>
      <c r="P10" s="36" t="str">
        <f>IF($B$10="","",$B$10)</f>
        <v>Morgane</v>
      </c>
      <c r="Q10" s="41"/>
      <c r="R10" s="38"/>
      <c r="S10" s="38"/>
      <c r="T10" s="41"/>
      <c r="U10" s="42" t="str">
        <f t="shared" si="2"/>
        <v/>
      </c>
    </row>
    <row r="11" spans="2:21" ht="13.5" thickBot="1" x14ac:dyDescent="0.25">
      <c r="B11" s="128" t="s">
        <v>28</v>
      </c>
      <c r="C11" s="43"/>
      <c r="D11" s="39"/>
      <c r="E11" s="39"/>
      <c r="F11" s="43"/>
      <c r="G11" s="44" t="str">
        <f t="shared" si="0"/>
        <v/>
      </c>
      <c r="I11" s="37" t="str">
        <f>IF($B$11="","",$B$11)</f>
        <v>Emmanuelle</v>
      </c>
      <c r="J11" s="43"/>
      <c r="K11" s="39"/>
      <c r="L11" s="39"/>
      <c r="M11" s="43"/>
      <c r="N11" s="44" t="str">
        <f t="shared" si="1"/>
        <v/>
      </c>
      <c r="P11" s="37" t="str">
        <f>IF($B$11="","",$B$11)</f>
        <v>Emmanuelle</v>
      </c>
      <c r="Q11" s="43"/>
      <c r="R11" s="39"/>
      <c r="S11" s="39"/>
      <c r="T11" s="43"/>
      <c r="U11" s="44" t="str">
        <f t="shared" si="2"/>
        <v/>
      </c>
    </row>
    <row r="12" spans="2:21" ht="13.5" thickBot="1" x14ac:dyDescent="0.25"/>
    <row r="13" spans="2:21" ht="13.5" customHeight="1" thickBot="1" x14ac:dyDescent="0.25">
      <c r="B13" s="67">
        <f>P2+1</f>
        <v>42464</v>
      </c>
      <c r="C13" s="63" t="s">
        <v>20</v>
      </c>
      <c r="D13" s="62" t="s">
        <v>16</v>
      </c>
      <c r="E13" s="62"/>
      <c r="F13" s="63" t="s">
        <v>19</v>
      </c>
      <c r="G13" s="65" t="s">
        <v>0</v>
      </c>
      <c r="I13" s="67">
        <f>B13+1</f>
        <v>42465</v>
      </c>
      <c r="J13" s="63" t="s">
        <v>20</v>
      </c>
      <c r="K13" s="62" t="s">
        <v>16</v>
      </c>
      <c r="L13" s="62"/>
      <c r="M13" s="63" t="s">
        <v>19</v>
      </c>
      <c r="N13" s="65" t="s">
        <v>0</v>
      </c>
      <c r="P13" s="67">
        <f>I13+1</f>
        <v>42466</v>
      </c>
      <c r="Q13" s="63" t="s">
        <v>20</v>
      </c>
      <c r="R13" s="62" t="s">
        <v>16</v>
      </c>
      <c r="S13" s="62"/>
      <c r="T13" s="63" t="s">
        <v>19</v>
      </c>
      <c r="U13" s="65" t="s">
        <v>0</v>
      </c>
    </row>
    <row r="14" spans="2:21" x14ac:dyDescent="0.2">
      <c r="B14" s="68"/>
      <c r="C14" s="64"/>
      <c r="D14" s="35" t="s">
        <v>17</v>
      </c>
      <c r="E14" s="35" t="s">
        <v>18</v>
      </c>
      <c r="F14" s="64"/>
      <c r="G14" s="66"/>
      <c r="I14" s="68"/>
      <c r="J14" s="64"/>
      <c r="K14" s="35" t="s">
        <v>17</v>
      </c>
      <c r="L14" s="35" t="s">
        <v>18</v>
      </c>
      <c r="M14" s="64"/>
      <c r="N14" s="66"/>
      <c r="P14" s="68"/>
      <c r="Q14" s="64"/>
      <c r="R14" s="35" t="s">
        <v>17</v>
      </c>
      <c r="S14" s="35" t="s">
        <v>18</v>
      </c>
      <c r="T14" s="64"/>
      <c r="U14" s="66"/>
    </row>
    <row r="15" spans="2:21" x14ac:dyDescent="0.2">
      <c r="B15" s="36" t="str">
        <f>IF($B$4="","",$B$4)</f>
        <v>Ornella</v>
      </c>
      <c r="C15" s="41"/>
      <c r="D15" s="38"/>
      <c r="E15" s="38"/>
      <c r="F15" s="41"/>
      <c r="G15" s="42" t="str">
        <f t="shared" ref="G15:G22" si="3">IF(OR(C15="",F15=""),"",F15-C15)</f>
        <v/>
      </c>
      <c r="I15" s="36" t="str">
        <f>IF($B$4="","",$B$4)</f>
        <v>Ornella</v>
      </c>
      <c r="J15" s="41"/>
      <c r="K15" s="38"/>
      <c r="L15" s="38"/>
      <c r="M15" s="41"/>
      <c r="N15" s="42" t="str">
        <f t="shared" ref="N15:N22" si="4">IF(OR(J15="",M15=""),"",M15-J15)</f>
        <v/>
      </c>
      <c r="P15" s="36" t="str">
        <f>IF($B$4="","",$B$4)</f>
        <v>Ornella</v>
      </c>
      <c r="Q15" s="41"/>
      <c r="R15" s="38"/>
      <c r="S15" s="38"/>
      <c r="T15" s="41"/>
      <c r="U15" s="42" t="str">
        <f t="shared" ref="U15:U22" si="5">IF(OR(Q15="",T15=""),"",T15-Q15)</f>
        <v/>
      </c>
    </row>
    <row r="16" spans="2:21" x14ac:dyDescent="0.2">
      <c r="B16" s="36" t="str">
        <f>IF($B$5="","",$B$5)</f>
        <v>Elia</v>
      </c>
      <c r="C16" s="41"/>
      <c r="D16" s="38"/>
      <c r="E16" s="38"/>
      <c r="F16" s="41"/>
      <c r="G16" s="42" t="str">
        <f t="shared" si="3"/>
        <v/>
      </c>
      <c r="I16" s="36" t="str">
        <f>IF($B$5="","",$B$5)</f>
        <v>Elia</v>
      </c>
      <c r="J16" s="41"/>
      <c r="K16" s="38"/>
      <c r="L16" s="38"/>
      <c r="M16" s="41"/>
      <c r="N16" s="42" t="str">
        <f t="shared" si="4"/>
        <v/>
      </c>
      <c r="P16" s="36" t="str">
        <f>IF($B$5="","",$B$5)</f>
        <v>Elia</v>
      </c>
      <c r="Q16" s="41"/>
      <c r="R16" s="38"/>
      <c r="S16" s="38"/>
      <c r="T16" s="41"/>
      <c r="U16" s="42" t="str">
        <f t="shared" si="5"/>
        <v/>
      </c>
    </row>
    <row r="17" spans="2:21" x14ac:dyDescent="0.2">
      <c r="B17" s="36" t="str">
        <f>IF($B$6="","",$B$6)</f>
        <v>Mila</v>
      </c>
      <c r="C17" s="41"/>
      <c r="D17" s="38"/>
      <c r="E17" s="38"/>
      <c r="F17" s="41"/>
      <c r="G17" s="42" t="str">
        <f t="shared" si="3"/>
        <v/>
      </c>
      <c r="I17" s="36" t="str">
        <f>IF($B$6="","",$B$6)</f>
        <v>Mila</v>
      </c>
      <c r="J17" s="41"/>
      <c r="K17" s="38"/>
      <c r="L17" s="38"/>
      <c r="M17" s="41"/>
      <c r="N17" s="42" t="str">
        <f t="shared" si="4"/>
        <v/>
      </c>
      <c r="P17" s="36" t="str">
        <f>IF($B$6="","",$B$6)</f>
        <v>Mila</v>
      </c>
      <c r="Q17" s="41"/>
      <c r="R17" s="38"/>
      <c r="S17" s="38"/>
      <c r="T17" s="41"/>
      <c r="U17" s="42" t="str">
        <f t="shared" si="5"/>
        <v/>
      </c>
    </row>
    <row r="18" spans="2:21" x14ac:dyDescent="0.2">
      <c r="B18" s="36" t="str">
        <f>IF($B$7="","",$B$7)</f>
        <v>Enzo</v>
      </c>
      <c r="C18" s="41"/>
      <c r="D18" s="38"/>
      <c r="E18" s="38"/>
      <c r="F18" s="41"/>
      <c r="G18" s="42" t="str">
        <f t="shared" si="3"/>
        <v/>
      </c>
      <c r="I18" s="36" t="str">
        <f>IF($B$7="","",$B$7)</f>
        <v>Enzo</v>
      </c>
      <c r="J18" s="41"/>
      <c r="K18" s="38"/>
      <c r="L18" s="38"/>
      <c r="M18" s="41"/>
      <c r="N18" s="42" t="str">
        <f t="shared" si="4"/>
        <v/>
      </c>
      <c r="P18" s="36" t="str">
        <f>IF($B$7="","",$B$7)</f>
        <v>Enzo</v>
      </c>
      <c r="Q18" s="41"/>
      <c r="R18" s="38"/>
      <c r="S18" s="38"/>
      <c r="T18" s="41"/>
      <c r="U18" s="42" t="str">
        <f t="shared" si="5"/>
        <v/>
      </c>
    </row>
    <row r="19" spans="2:21" x14ac:dyDescent="0.2">
      <c r="B19" s="36" t="str">
        <f>IF($B$8="","",$B$8)</f>
        <v>Charly</v>
      </c>
      <c r="C19" s="41"/>
      <c r="D19" s="38"/>
      <c r="E19" s="38"/>
      <c r="F19" s="41"/>
      <c r="G19" s="42" t="str">
        <f t="shared" si="3"/>
        <v/>
      </c>
      <c r="I19" s="36" t="str">
        <f>IF($B$8="","",$B$8)</f>
        <v>Charly</v>
      </c>
      <c r="J19" s="41"/>
      <c r="K19" s="38"/>
      <c r="L19" s="38"/>
      <c r="M19" s="41"/>
      <c r="N19" s="42" t="str">
        <f t="shared" si="4"/>
        <v/>
      </c>
      <c r="P19" s="36" t="str">
        <f>IF($B$8="","",$B$8)</f>
        <v>Charly</v>
      </c>
      <c r="Q19" s="41"/>
      <c r="R19" s="38"/>
      <c r="S19" s="38"/>
      <c r="T19" s="41"/>
      <c r="U19" s="42" t="str">
        <f t="shared" si="5"/>
        <v/>
      </c>
    </row>
    <row r="20" spans="2:21" x14ac:dyDescent="0.2">
      <c r="B20" s="36" t="str">
        <f>IF($B$9="","",$B$9)</f>
        <v>Clara</v>
      </c>
      <c r="C20" s="41"/>
      <c r="D20" s="38"/>
      <c r="E20" s="38"/>
      <c r="F20" s="41"/>
      <c r="G20" s="42" t="str">
        <f t="shared" si="3"/>
        <v/>
      </c>
      <c r="I20" s="36" t="str">
        <f>IF($B$9="","",$B$9)</f>
        <v>Clara</v>
      </c>
      <c r="J20" s="41"/>
      <c r="K20" s="38"/>
      <c r="L20" s="38"/>
      <c r="M20" s="41"/>
      <c r="N20" s="42" t="str">
        <f t="shared" si="4"/>
        <v/>
      </c>
      <c r="P20" s="36" t="str">
        <f>IF($B$9="","",$B$9)</f>
        <v>Clara</v>
      </c>
      <c r="Q20" s="41"/>
      <c r="R20" s="38"/>
      <c r="S20" s="38"/>
      <c r="T20" s="41"/>
      <c r="U20" s="42" t="str">
        <f t="shared" si="5"/>
        <v/>
      </c>
    </row>
    <row r="21" spans="2:21" x14ac:dyDescent="0.2">
      <c r="B21" s="36" t="str">
        <f>IF($B$10="","",$B$10)</f>
        <v>Morgane</v>
      </c>
      <c r="C21" s="41"/>
      <c r="D21" s="38"/>
      <c r="E21" s="38"/>
      <c r="F21" s="41"/>
      <c r="G21" s="42" t="str">
        <f t="shared" si="3"/>
        <v/>
      </c>
      <c r="I21" s="36" t="str">
        <f>IF($B$10="","",$B$10)</f>
        <v>Morgane</v>
      </c>
      <c r="J21" s="41"/>
      <c r="K21" s="38"/>
      <c r="L21" s="38"/>
      <c r="M21" s="41"/>
      <c r="N21" s="42" t="str">
        <f t="shared" si="4"/>
        <v/>
      </c>
      <c r="P21" s="36" t="str">
        <f>IF($B$10="","",$B$10)</f>
        <v>Morgane</v>
      </c>
      <c r="Q21" s="41"/>
      <c r="R21" s="38"/>
      <c r="S21" s="38"/>
      <c r="T21" s="41"/>
      <c r="U21" s="42" t="str">
        <f t="shared" si="5"/>
        <v/>
      </c>
    </row>
    <row r="22" spans="2:21" ht="13.5" thickBot="1" x14ac:dyDescent="0.25">
      <c r="B22" s="37" t="str">
        <f>IF($B$11="","",$B$11)</f>
        <v>Emmanuelle</v>
      </c>
      <c r="C22" s="43"/>
      <c r="D22" s="39"/>
      <c r="E22" s="39"/>
      <c r="F22" s="43"/>
      <c r="G22" s="44" t="str">
        <f t="shared" si="3"/>
        <v/>
      </c>
      <c r="I22" s="37" t="str">
        <f>IF($B$11="","",$B$11)</f>
        <v>Emmanuelle</v>
      </c>
      <c r="J22" s="43"/>
      <c r="K22" s="39"/>
      <c r="L22" s="39"/>
      <c r="M22" s="43"/>
      <c r="N22" s="44" t="str">
        <f t="shared" si="4"/>
        <v/>
      </c>
      <c r="P22" s="37" t="str">
        <f>IF($B$11="","",$B$11)</f>
        <v>Emmanuelle</v>
      </c>
      <c r="Q22" s="43"/>
      <c r="R22" s="39"/>
      <c r="S22" s="39"/>
      <c r="T22" s="43"/>
      <c r="U22" s="44" t="str">
        <f t="shared" si="5"/>
        <v/>
      </c>
    </row>
    <row r="23" spans="2:21" ht="13.5" thickBot="1" x14ac:dyDescent="0.25"/>
    <row r="24" spans="2:21" ht="13.5" customHeight="1" thickBot="1" x14ac:dyDescent="0.25">
      <c r="B24" s="67">
        <f>P13+1</f>
        <v>42467</v>
      </c>
      <c r="C24" s="63" t="s">
        <v>20</v>
      </c>
      <c r="D24" s="62" t="s">
        <v>16</v>
      </c>
      <c r="E24" s="62"/>
      <c r="F24" s="63" t="s">
        <v>19</v>
      </c>
      <c r="G24" s="65" t="s">
        <v>0</v>
      </c>
      <c r="I24" s="67">
        <f>B24+1</f>
        <v>42468</v>
      </c>
      <c r="J24" s="63" t="s">
        <v>20</v>
      </c>
      <c r="K24" s="62" t="s">
        <v>16</v>
      </c>
      <c r="L24" s="62"/>
      <c r="M24" s="63" t="s">
        <v>19</v>
      </c>
      <c r="N24" s="65" t="s">
        <v>0</v>
      </c>
      <c r="P24" s="67">
        <f>I24+1</f>
        <v>42469</v>
      </c>
      <c r="Q24" s="63" t="s">
        <v>20</v>
      </c>
      <c r="R24" s="62" t="s">
        <v>16</v>
      </c>
      <c r="S24" s="62"/>
      <c r="T24" s="63" t="s">
        <v>19</v>
      </c>
      <c r="U24" s="65" t="s">
        <v>0</v>
      </c>
    </row>
    <row r="25" spans="2:21" x14ac:dyDescent="0.2">
      <c r="B25" s="68"/>
      <c r="C25" s="64"/>
      <c r="D25" s="35" t="s">
        <v>17</v>
      </c>
      <c r="E25" s="35" t="s">
        <v>18</v>
      </c>
      <c r="F25" s="64"/>
      <c r="G25" s="66"/>
      <c r="I25" s="68"/>
      <c r="J25" s="64"/>
      <c r="K25" s="35" t="s">
        <v>17</v>
      </c>
      <c r="L25" s="35" t="s">
        <v>18</v>
      </c>
      <c r="M25" s="64"/>
      <c r="N25" s="66"/>
      <c r="P25" s="68"/>
      <c r="Q25" s="64"/>
      <c r="R25" s="35" t="s">
        <v>17</v>
      </c>
      <c r="S25" s="35" t="s">
        <v>18</v>
      </c>
      <c r="T25" s="64"/>
      <c r="U25" s="66"/>
    </row>
    <row r="26" spans="2:21" x14ac:dyDescent="0.2">
      <c r="B26" s="36" t="str">
        <f>IF($B$4="","",$B$4)</f>
        <v>Ornella</v>
      </c>
      <c r="C26" s="41"/>
      <c r="D26" s="38"/>
      <c r="E26" s="38"/>
      <c r="F26" s="41"/>
      <c r="G26" s="42" t="str">
        <f t="shared" ref="G26:G33" si="6">IF(OR(C26="",F26=""),"",F26-C26)</f>
        <v/>
      </c>
      <c r="I26" s="36" t="str">
        <f>IF($B$4="","",$B$4)</f>
        <v>Ornella</v>
      </c>
      <c r="J26" s="41"/>
      <c r="K26" s="38"/>
      <c r="L26" s="38"/>
      <c r="M26" s="41"/>
      <c r="N26" s="42" t="str">
        <f t="shared" ref="N26:N33" si="7">IF(OR(J26="",M26=""),"",M26-J26)</f>
        <v/>
      </c>
      <c r="P26" s="36" t="str">
        <f>IF($B$4="","",$B$4)</f>
        <v>Ornella</v>
      </c>
      <c r="Q26" s="41"/>
      <c r="R26" s="38"/>
      <c r="S26" s="38"/>
      <c r="T26" s="41"/>
      <c r="U26" s="42" t="str">
        <f t="shared" ref="U26:U33" si="8">IF(OR(Q26="",T26=""),"",T26-Q26)</f>
        <v/>
      </c>
    </row>
    <row r="27" spans="2:21" x14ac:dyDescent="0.2">
      <c r="B27" s="36" t="str">
        <f>IF($B$5="","",$B$5)</f>
        <v>Elia</v>
      </c>
      <c r="C27" s="41"/>
      <c r="D27" s="38"/>
      <c r="E27" s="38"/>
      <c r="F27" s="41"/>
      <c r="G27" s="42" t="str">
        <f t="shared" si="6"/>
        <v/>
      </c>
      <c r="I27" s="36" t="str">
        <f>IF($B$5="","",$B$5)</f>
        <v>Elia</v>
      </c>
      <c r="J27" s="41"/>
      <c r="K27" s="38"/>
      <c r="L27" s="38"/>
      <c r="M27" s="41"/>
      <c r="N27" s="42" t="str">
        <f t="shared" si="7"/>
        <v/>
      </c>
      <c r="P27" s="36" t="str">
        <f>IF($B$5="","",$B$5)</f>
        <v>Elia</v>
      </c>
      <c r="Q27" s="41"/>
      <c r="R27" s="38"/>
      <c r="S27" s="38"/>
      <c r="T27" s="41"/>
      <c r="U27" s="42" t="str">
        <f t="shared" si="8"/>
        <v/>
      </c>
    </row>
    <row r="28" spans="2:21" x14ac:dyDescent="0.2">
      <c r="B28" s="36" t="str">
        <f>IF($B$6="","",$B$6)</f>
        <v>Mila</v>
      </c>
      <c r="C28" s="41"/>
      <c r="D28" s="38"/>
      <c r="E28" s="38"/>
      <c r="F28" s="41"/>
      <c r="G28" s="42" t="str">
        <f t="shared" si="6"/>
        <v/>
      </c>
      <c r="I28" s="36" t="str">
        <f>IF($B$6="","",$B$6)</f>
        <v>Mila</v>
      </c>
      <c r="J28" s="41"/>
      <c r="K28" s="38"/>
      <c r="L28" s="38"/>
      <c r="M28" s="41"/>
      <c r="N28" s="42" t="str">
        <f t="shared" si="7"/>
        <v/>
      </c>
      <c r="P28" s="36" t="str">
        <f>IF($B$6="","",$B$6)</f>
        <v>Mila</v>
      </c>
      <c r="Q28" s="41"/>
      <c r="R28" s="38"/>
      <c r="S28" s="38"/>
      <c r="T28" s="41"/>
      <c r="U28" s="42" t="str">
        <f t="shared" si="8"/>
        <v/>
      </c>
    </row>
    <row r="29" spans="2:21" x14ac:dyDescent="0.2">
      <c r="B29" s="36" t="str">
        <f>IF($B$7="","",$B$7)</f>
        <v>Enzo</v>
      </c>
      <c r="C29" s="41"/>
      <c r="D29" s="38"/>
      <c r="E29" s="38"/>
      <c r="F29" s="41"/>
      <c r="G29" s="42" t="str">
        <f t="shared" si="6"/>
        <v/>
      </c>
      <c r="I29" s="36" t="str">
        <f>IF($B$7="","",$B$7)</f>
        <v>Enzo</v>
      </c>
      <c r="J29" s="41"/>
      <c r="K29" s="38"/>
      <c r="L29" s="38"/>
      <c r="M29" s="41"/>
      <c r="N29" s="42" t="str">
        <f t="shared" si="7"/>
        <v/>
      </c>
      <c r="P29" s="36" t="str">
        <f>IF($B$7="","",$B$7)</f>
        <v>Enzo</v>
      </c>
      <c r="Q29" s="41"/>
      <c r="R29" s="38"/>
      <c r="S29" s="38"/>
      <c r="T29" s="41"/>
      <c r="U29" s="42" t="str">
        <f t="shared" si="8"/>
        <v/>
      </c>
    </row>
    <row r="30" spans="2:21" x14ac:dyDescent="0.2">
      <c r="B30" s="36" t="str">
        <f>IF($B$8="","",$B$8)</f>
        <v>Charly</v>
      </c>
      <c r="C30" s="41"/>
      <c r="D30" s="38"/>
      <c r="E30" s="38"/>
      <c r="F30" s="41"/>
      <c r="G30" s="42" t="str">
        <f t="shared" si="6"/>
        <v/>
      </c>
      <c r="I30" s="36" t="str">
        <f>IF($B$8="","",$B$8)</f>
        <v>Charly</v>
      </c>
      <c r="J30" s="41"/>
      <c r="K30" s="38"/>
      <c r="L30" s="38"/>
      <c r="M30" s="41"/>
      <c r="N30" s="42" t="str">
        <f t="shared" si="7"/>
        <v/>
      </c>
      <c r="P30" s="36" t="str">
        <f>IF($B$8="","",$B$8)</f>
        <v>Charly</v>
      </c>
      <c r="Q30" s="41"/>
      <c r="R30" s="38"/>
      <c r="S30" s="38"/>
      <c r="T30" s="41"/>
      <c r="U30" s="42" t="str">
        <f t="shared" si="8"/>
        <v/>
      </c>
    </row>
    <row r="31" spans="2:21" x14ac:dyDescent="0.2">
      <c r="B31" s="36" t="str">
        <f>IF($B$9="","",$B$9)</f>
        <v>Clara</v>
      </c>
      <c r="C31" s="41"/>
      <c r="D31" s="38"/>
      <c r="E31" s="38"/>
      <c r="F31" s="41"/>
      <c r="G31" s="42" t="str">
        <f t="shared" si="6"/>
        <v/>
      </c>
      <c r="I31" s="36" t="str">
        <f>IF($B$9="","",$B$9)</f>
        <v>Clara</v>
      </c>
      <c r="J31" s="41"/>
      <c r="K31" s="38"/>
      <c r="L31" s="38"/>
      <c r="M31" s="41"/>
      <c r="N31" s="42" t="str">
        <f t="shared" si="7"/>
        <v/>
      </c>
      <c r="P31" s="36" t="str">
        <f>IF($B$9="","",$B$9)</f>
        <v>Clara</v>
      </c>
      <c r="Q31" s="41"/>
      <c r="R31" s="38"/>
      <c r="S31" s="38"/>
      <c r="T31" s="41"/>
      <c r="U31" s="42" t="str">
        <f t="shared" si="8"/>
        <v/>
      </c>
    </row>
    <row r="32" spans="2:21" x14ac:dyDescent="0.2">
      <c r="B32" s="36" t="str">
        <f>IF($B$10="","",$B$10)</f>
        <v>Morgane</v>
      </c>
      <c r="C32" s="41"/>
      <c r="D32" s="38"/>
      <c r="E32" s="38"/>
      <c r="F32" s="41"/>
      <c r="G32" s="42" t="str">
        <f t="shared" si="6"/>
        <v/>
      </c>
      <c r="I32" s="36" t="str">
        <f>IF($B$10="","",$B$10)</f>
        <v>Morgane</v>
      </c>
      <c r="J32" s="41"/>
      <c r="K32" s="38"/>
      <c r="L32" s="38"/>
      <c r="M32" s="41"/>
      <c r="N32" s="42" t="str">
        <f t="shared" si="7"/>
        <v/>
      </c>
      <c r="P32" s="36" t="str">
        <f>IF($B$10="","",$B$10)</f>
        <v>Morgane</v>
      </c>
      <c r="Q32" s="41"/>
      <c r="R32" s="38"/>
      <c r="S32" s="38"/>
      <c r="T32" s="41"/>
      <c r="U32" s="42" t="str">
        <f t="shared" si="8"/>
        <v/>
      </c>
    </row>
    <row r="33" spans="2:21" ht="13.5" thickBot="1" x14ac:dyDescent="0.25">
      <c r="B33" s="37" t="str">
        <f>IF($B$11="","",$B$11)</f>
        <v>Emmanuelle</v>
      </c>
      <c r="C33" s="43"/>
      <c r="D33" s="39"/>
      <c r="E33" s="39"/>
      <c r="F33" s="43"/>
      <c r="G33" s="44" t="str">
        <f t="shared" si="6"/>
        <v/>
      </c>
      <c r="I33" s="37" t="str">
        <f>IF($B$11="","",$B$11)</f>
        <v>Emmanuelle</v>
      </c>
      <c r="J33" s="43"/>
      <c r="K33" s="39"/>
      <c r="L33" s="39"/>
      <c r="M33" s="43"/>
      <c r="N33" s="44" t="str">
        <f t="shared" si="7"/>
        <v/>
      </c>
      <c r="P33" s="37" t="str">
        <f>IF($B$11="","",$B$11)</f>
        <v>Emmanuelle</v>
      </c>
      <c r="Q33" s="43"/>
      <c r="R33" s="39"/>
      <c r="S33" s="39"/>
      <c r="T33" s="43"/>
      <c r="U33" s="44" t="str">
        <f t="shared" si="8"/>
        <v/>
      </c>
    </row>
    <row r="34" spans="2:21" ht="13.5" thickBot="1" x14ac:dyDescent="0.25"/>
    <row r="35" spans="2:21" ht="13.5" customHeight="1" thickBot="1" x14ac:dyDescent="0.25">
      <c r="B35" s="67">
        <f>P24+1</f>
        <v>42470</v>
      </c>
      <c r="C35" s="63" t="s">
        <v>20</v>
      </c>
      <c r="D35" s="62" t="s">
        <v>16</v>
      </c>
      <c r="E35" s="62"/>
      <c r="F35" s="63" t="s">
        <v>19</v>
      </c>
      <c r="G35" s="65" t="s">
        <v>0</v>
      </c>
      <c r="I35" s="67">
        <f>B35+1</f>
        <v>42471</v>
      </c>
      <c r="J35" s="63" t="s">
        <v>20</v>
      </c>
      <c r="K35" s="62" t="s">
        <v>16</v>
      </c>
      <c r="L35" s="62"/>
      <c r="M35" s="63" t="s">
        <v>19</v>
      </c>
      <c r="N35" s="65" t="s">
        <v>0</v>
      </c>
      <c r="P35" s="67">
        <f>I35+1</f>
        <v>42472</v>
      </c>
      <c r="Q35" s="63" t="s">
        <v>20</v>
      </c>
      <c r="R35" s="62" t="s">
        <v>16</v>
      </c>
      <c r="S35" s="62"/>
      <c r="T35" s="63" t="s">
        <v>19</v>
      </c>
      <c r="U35" s="65" t="s">
        <v>0</v>
      </c>
    </row>
    <row r="36" spans="2:21" x14ac:dyDescent="0.2">
      <c r="B36" s="68"/>
      <c r="C36" s="64"/>
      <c r="D36" s="35" t="s">
        <v>17</v>
      </c>
      <c r="E36" s="35" t="s">
        <v>18</v>
      </c>
      <c r="F36" s="64"/>
      <c r="G36" s="66"/>
      <c r="I36" s="68"/>
      <c r="J36" s="64"/>
      <c r="K36" s="35" t="s">
        <v>17</v>
      </c>
      <c r="L36" s="35" t="s">
        <v>18</v>
      </c>
      <c r="M36" s="64"/>
      <c r="N36" s="66"/>
      <c r="P36" s="68"/>
      <c r="Q36" s="64"/>
      <c r="R36" s="35" t="s">
        <v>17</v>
      </c>
      <c r="S36" s="35" t="s">
        <v>18</v>
      </c>
      <c r="T36" s="64"/>
      <c r="U36" s="66"/>
    </row>
    <row r="37" spans="2:21" x14ac:dyDescent="0.2">
      <c r="B37" s="36" t="str">
        <f>IF($B$4="","",$B$4)</f>
        <v>Ornella</v>
      </c>
      <c r="C37" s="41"/>
      <c r="D37" s="38"/>
      <c r="E37" s="38"/>
      <c r="F37" s="41"/>
      <c r="G37" s="42" t="str">
        <f t="shared" ref="G37:G44" si="9">IF(OR(C37="",F37=""),"",F37-C37)</f>
        <v/>
      </c>
      <c r="I37" s="36" t="str">
        <f>IF($B$4="","",$B$4)</f>
        <v>Ornella</v>
      </c>
      <c r="J37" s="41"/>
      <c r="K37" s="38"/>
      <c r="L37" s="38"/>
      <c r="M37" s="41"/>
      <c r="N37" s="42" t="str">
        <f t="shared" ref="N37:N44" si="10">IF(OR(J37="",M37=""),"",M37-J37)</f>
        <v/>
      </c>
      <c r="P37" s="36" t="str">
        <f>IF($B$4="","",$B$4)</f>
        <v>Ornella</v>
      </c>
      <c r="Q37" s="41"/>
      <c r="R37" s="38"/>
      <c r="S37" s="38"/>
      <c r="T37" s="41"/>
      <c r="U37" s="42" t="str">
        <f t="shared" ref="U37:U44" si="11">IF(OR(Q37="",T37=""),"",T37-Q37)</f>
        <v/>
      </c>
    </row>
    <row r="38" spans="2:21" x14ac:dyDescent="0.2">
      <c r="B38" s="36" t="str">
        <f>IF($B$5="","",$B$5)</f>
        <v>Elia</v>
      </c>
      <c r="C38" s="41"/>
      <c r="D38" s="38"/>
      <c r="E38" s="38"/>
      <c r="F38" s="41"/>
      <c r="G38" s="42" t="str">
        <f t="shared" si="9"/>
        <v/>
      </c>
      <c r="I38" s="36" t="str">
        <f>IF($B$5="","",$B$5)</f>
        <v>Elia</v>
      </c>
      <c r="J38" s="41"/>
      <c r="K38" s="38"/>
      <c r="L38" s="38"/>
      <c r="M38" s="41"/>
      <c r="N38" s="42" t="str">
        <f t="shared" si="10"/>
        <v/>
      </c>
      <c r="P38" s="36" t="str">
        <f>IF($B$5="","",$B$5)</f>
        <v>Elia</v>
      </c>
      <c r="Q38" s="41"/>
      <c r="R38" s="38"/>
      <c r="S38" s="38"/>
      <c r="T38" s="41"/>
      <c r="U38" s="42" t="str">
        <f t="shared" si="11"/>
        <v/>
      </c>
    </row>
    <row r="39" spans="2:21" x14ac:dyDescent="0.2">
      <c r="B39" s="36" t="str">
        <f>IF($B$6="","",$B$6)</f>
        <v>Mila</v>
      </c>
      <c r="C39" s="41"/>
      <c r="D39" s="38"/>
      <c r="E39" s="38"/>
      <c r="F39" s="41"/>
      <c r="G39" s="42" t="str">
        <f t="shared" si="9"/>
        <v/>
      </c>
      <c r="I39" s="36" t="str">
        <f>IF($B$6="","",$B$6)</f>
        <v>Mila</v>
      </c>
      <c r="J39" s="41"/>
      <c r="K39" s="38"/>
      <c r="L39" s="38"/>
      <c r="M39" s="41"/>
      <c r="N39" s="42" t="str">
        <f t="shared" si="10"/>
        <v/>
      </c>
      <c r="P39" s="36" t="str">
        <f>IF($B$6="","",$B$6)</f>
        <v>Mila</v>
      </c>
      <c r="Q39" s="41"/>
      <c r="R39" s="38"/>
      <c r="S39" s="38"/>
      <c r="T39" s="41"/>
      <c r="U39" s="42" t="str">
        <f t="shared" si="11"/>
        <v/>
      </c>
    </row>
    <row r="40" spans="2:21" x14ac:dyDescent="0.2">
      <c r="B40" s="36" t="str">
        <f>IF($B$7="","",$B$7)</f>
        <v>Enzo</v>
      </c>
      <c r="C40" s="41"/>
      <c r="D40" s="38"/>
      <c r="E40" s="38"/>
      <c r="F40" s="41"/>
      <c r="G40" s="42" t="str">
        <f t="shared" si="9"/>
        <v/>
      </c>
      <c r="I40" s="36" t="str">
        <f>IF($B$7="","",$B$7)</f>
        <v>Enzo</v>
      </c>
      <c r="J40" s="41"/>
      <c r="K40" s="38"/>
      <c r="L40" s="38"/>
      <c r="M40" s="41"/>
      <c r="N40" s="42" t="str">
        <f t="shared" si="10"/>
        <v/>
      </c>
      <c r="P40" s="36" t="str">
        <f>IF($B$7="","",$B$7)</f>
        <v>Enzo</v>
      </c>
      <c r="Q40" s="41"/>
      <c r="R40" s="38"/>
      <c r="S40" s="38"/>
      <c r="T40" s="41"/>
      <c r="U40" s="42" t="str">
        <f t="shared" si="11"/>
        <v/>
      </c>
    </row>
    <row r="41" spans="2:21" x14ac:dyDescent="0.2">
      <c r="B41" s="36" t="str">
        <f>IF($B$8="","",$B$8)</f>
        <v>Charly</v>
      </c>
      <c r="C41" s="41"/>
      <c r="D41" s="38"/>
      <c r="E41" s="38"/>
      <c r="F41" s="41"/>
      <c r="G41" s="42" t="str">
        <f t="shared" si="9"/>
        <v/>
      </c>
      <c r="I41" s="36" t="str">
        <f>IF($B$8="","",$B$8)</f>
        <v>Charly</v>
      </c>
      <c r="J41" s="41"/>
      <c r="K41" s="38"/>
      <c r="L41" s="38"/>
      <c r="M41" s="41"/>
      <c r="N41" s="42" t="str">
        <f t="shared" si="10"/>
        <v/>
      </c>
      <c r="P41" s="36" t="str">
        <f>IF($B$8="","",$B$8)</f>
        <v>Charly</v>
      </c>
      <c r="Q41" s="41"/>
      <c r="R41" s="38"/>
      <c r="S41" s="38"/>
      <c r="T41" s="41"/>
      <c r="U41" s="42" t="str">
        <f t="shared" si="11"/>
        <v/>
      </c>
    </row>
    <row r="42" spans="2:21" x14ac:dyDescent="0.2">
      <c r="B42" s="36" t="str">
        <f>IF($B$9="","",$B$9)</f>
        <v>Clara</v>
      </c>
      <c r="C42" s="41"/>
      <c r="D42" s="38"/>
      <c r="E42" s="38"/>
      <c r="F42" s="41"/>
      <c r="G42" s="42" t="str">
        <f t="shared" si="9"/>
        <v/>
      </c>
      <c r="I42" s="36" t="str">
        <f>IF($B$9="","",$B$9)</f>
        <v>Clara</v>
      </c>
      <c r="J42" s="41"/>
      <c r="K42" s="38"/>
      <c r="L42" s="38"/>
      <c r="M42" s="41"/>
      <c r="N42" s="42" t="str">
        <f t="shared" si="10"/>
        <v/>
      </c>
      <c r="P42" s="36" t="str">
        <f>IF($B$9="","",$B$9)</f>
        <v>Clara</v>
      </c>
      <c r="Q42" s="41"/>
      <c r="R42" s="38"/>
      <c r="S42" s="38"/>
      <c r="T42" s="41"/>
      <c r="U42" s="42" t="str">
        <f t="shared" si="11"/>
        <v/>
      </c>
    </row>
    <row r="43" spans="2:21" x14ac:dyDescent="0.2">
      <c r="B43" s="36" t="str">
        <f>IF($B$10="","",$B$10)</f>
        <v>Morgane</v>
      </c>
      <c r="C43" s="41"/>
      <c r="D43" s="38"/>
      <c r="E43" s="38"/>
      <c r="F43" s="41"/>
      <c r="G43" s="42" t="str">
        <f t="shared" si="9"/>
        <v/>
      </c>
      <c r="I43" s="36" t="str">
        <f>IF($B$10="","",$B$10)</f>
        <v>Morgane</v>
      </c>
      <c r="J43" s="41"/>
      <c r="K43" s="38"/>
      <c r="L43" s="38"/>
      <c r="M43" s="41"/>
      <c r="N43" s="42" t="str">
        <f t="shared" si="10"/>
        <v/>
      </c>
      <c r="P43" s="36" t="str">
        <f>IF($B$10="","",$B$10)</f>
        <v>Morgane</v>
      </c>
      <c r="Q43" s="41"/>
      <c r="R43" s="38"/>
      <c r="S43" s="38"/>
      <c r="T43" s="41"/>
      <c r="U43" s="42" t="str">
        <f t="shared" si="11"/>
        <v/>
      </c>
    </row>
    <row r="44" spans="2:21" ht="13.5" thickBot="1" x14ac:dyDescent="0.25">
      <c r="B44" s="37" t="str">
        <f>IF($B$11="","",$B$11)</f>
        <v>Emmanuelle</v>
      </c>
      <c r="C44" s="43"/>
      <c r="D44" s="39"/>
      <c r="E44" s="39"/>
      <c r="F44" s="43"/>
      <c r="G44" s="44" t="str">
        <f t="shared" si="9"/>
        <v/>
      </c>
      <c r="I44" s="37" t="str">
        <f>IF($B$11="","",$B$11)</f>
        <v>Emmanuelle</v>
      </c>
      <c r="J44" s="43"/>
      <c r="K44" s="39"/>
      <c r="L44" s="39"/>
      <c r="M44" s="43"/>
      <c r="N44" s="44" t="str">
        <f t="shared" si="10"/>
        <v/>
      </c>
      <c r="P44" s="37" t="str">
        <f>IF($B$11="","",$B$11)</f>
        <v>Emmanuelle</v>
      </c>
      <c r="Q44" s="43"/>
      <c r="R44" s="39"/>
      <c r="S44" s="39"/>
      <c r="T44" s="43"/>
      <c r="U44" s="44" t="str">
        <f t="shared" si="11"/>
        <v/>
      </c>
    </row>
    <row r="45" spans="2:21" ht="13.5" thickBot="1" x14ac:dyDescent="0.25"/>
    <row r="46" spans="2:21" ht="13.5" customHeight="1" thickBot="1" x14ac:dyDescent="0.25">
      <c r="B46" s="67">
        <f>P35+1</f>
        <v>42473</v>
      </c>
      <c r="C46" s="63" t="s">
        <v>20</v>
      </c>
      <c r="D46" s="62" t="s">
        <v>16</v>
      </c>
      <c r="E46" s="62"/>
      <c r="F46" s="63" t="s">
        <v>19</v>
      </c>
      <c r="G46" s="65" t="s">
        <v>0</v>
      </c>
      <c r="I46" s="67">
        <f>B46+1</f>
        <v>42474</v>
      </c>
      <c r="J46" s="63" t="s">
        <v>20</v>
      </c>
      <c r="K46" s="62" t="s">
        <v>16</v>
      </c>
      <c r="L46" s="62"/>
      <c r="M46" s="63" t="s">
        <v>19</v>
      </c>
      <c r="N46" s="65" t="s">
        <v>0</v>
      </c>
      <c r="P46" s="67">
        <f>I46+1</f>
        <v>42475</v>
      </c>
      <c r="Q46" s="63" t="s">
        <v>20</v>
      </c>
      <c r="R46" s="62" t="s">
        <v>16</v>
      </c>
      <c r="S46" s="62"/>
      <c r="T46" s="63" t="s">
        <v>19</v>
      </c>
      <c r="U46" s="65" t="s">
        <v>0</v>
      </c>
    </row>
    <row r="47" spans="2:21" x14ac:dyDescent="0.2">
      <c r="B47" s="68"/>
      <c r="C47" s="64"/>
      <c r="D47" s="35" t="s">
        <v>17</v>
      </c>
      <c r="E47" s="35" t="s">
        <v>18</v>
      </c>
      <c r="F47" s="64"/>
      <c r="G47" s="66"/>
      <c r="I47" s="68"/>
      <c r="J47" s="64"/>
      <c r="K47" s="35" t="s">
        <v>17</v>
      </c>
      <c r="L47" s="35" t="s">
        <v>18</v>
      </c>
      <c r="M47" s="64"/>
      <c r="N47" s="66"/>
      <c r="P47" s="68"/>
      <c r="Q47" s="64"/>
      <c r="R47" s="35" t="s">
        <v>17</v>
      </c>
      <c r="S47" s="35" t="s">
        <v>18</v>
      </c>
      <c r="T47" s="64"/>
      <c r="U47" s="66"/>
    </row>
    <row r="48" spans="2:21" x14ac:dyDescent="0.2">
      <c r="B48" s="36" t="str">
        <f>IF($B$4="","",$B$4)</f>
        <v>Ornella</v>
      </c>
      <c r="C48" s="41"/>
      <c r="D48" s="38"/>
      <c r="E48" s="38"/>
      <c r="F48" s="41"/>
      <c r="G48" s="42" t="str">
        <f t="shared" ref="G48:G55" si="12">IF(OR(C48="",F48=""),"",F48-C48)</f>
        <v/>
      </c>
      <c r="I48" s="36" t="str">
        <f>IF($B$4="","",$B$4)</f>
        <v>Ornella</v>
      </c>
      <c r="J48" s="41"/>
      <c r="K48" s="38"/>
      <c r="L48" s="38"/>
      <c r="M48" s="41"/>
      <c r="N48" s="42" t="str">
        <f t="shared" ref="N48:N55" si="13">IF(OR(J48="",M48=""),"",M48-J48)</f>
        <v/>
      </c>
      <c r="P48" s="36" t="str">
        <f>IF($B$4="","",$B$4)</f>
        <v>Ornella</v>
      </c>
      <c r="Q48" s="41"/>
      <c r="R48" s="38"/>
      <c r="S48" s="38"/>
      <c r="T48" s="41"/>
      <c r="U48" s="42" t="str">
        <f t="shared" ref="U48:U55" si="14">IF(OR(Q48="",T48=""),"",T48-Q48)</f>
        <v/>
      </c>
    </row>
    <row r="49" spans="2:21" x14ac:dyDescent="0.2">
      <c r="B49" s="36" t="str">
        <f>IF($B$5="","",$B$5)</f>
        <v>Elia</v>
      </c>
      <c r="C49" s="41"/>
      <c r="D49" s="38"/>
      <c r="E49" s="38"/>
      <c r="F49" s="41"/>
      <c r="G49" s="42" t="str">
        <f t="shared" si="12"/>
        <v/>
      </c>
      <c r="I49" s="36" t="str">
        <f>IF($B$5="","",$B$5)</f>
        <v>Elia</v>
      </c>
      <c r="J49" s="41"/>
      <c r="K49" s="38"/>
      <c r="L49" s="38"/>
      <c r="M49" s="41"/>
      <c r="N49" s="42" t="str">
        <f t="shared" si="13"/>
        <v/>
      </c>
      <c r="P49" s="36" t="str">
        <f>IF($B$5="","",$B$5)</f>
        <v>Elia</v>
      </c>
      <c r="Q49" s="41"/>
      <c r="R49" s="38"/>
      <c r="S49" s="38"/>
      <c r="T49" s="41"/>
      <c r="U49" s="42" t="str">
        <f t="shared" si="14"/>
        <v/>
      </c>
    </row>
    <row r="50" spans="2:21" x14ac:dyDescent="0.2">
      <c r="B50" s="36" t="str">
        <f>IF($B$6="","",$B$6)</f>
        <v>Mila</v>
      </c>
      <c r="C50" s="41"/>
      <c r="D50" s="38"/>
      <c r="E50" s="38"/>
      <c r="F50" s="41"/>
      <c r="G50" s="42" t="str">
        <f t="shared" si="12"/>
        <v/>
      </c>
      <c r="I50" s="36" t="str">
        <f>IF($B$6="","",$B$6)</f>
        <v>Mila</v>
      </c>
      <c r="J50" s="41"/>
      <c r="K50" s="38"/>
      <c r="L50" s="38"/>
      <c r="M50" s="41"/>
      <c r="N50" s="42" t="str">
        <f t="shared" si="13"/>
        <v/>
      </c>
      <c r="P50" s="36" t="str">
        <f>IF($B$6="","",$B$6)</f>
        <v>Mila</v>
      </c>
      <c r="Q50" s="41"/>
      <c r="R50" s="38"/>
      <c r="S50" s="38"/>
      <c r="T50" s="41"/>
      <c r="U50" s="42" t="str">
        <f t="shared" si="14"/>
        <v/>
      </c>
    </row>
    <row r="51" spans="2:21" x14ac:dyDescent="0.2">
      <c r="B51" s="36" t="str">
        <f>IF($B$7="","",$B$7)</f>
        <v>Enzo</v>
      </c>
      <c r="C51" s="41"/>
      <c r="D51" s="38"/>
      <c r="E51" s="38"/>
      <c r="F51" s="41"/>
      <c r="G51" s="42" t="str">
        <f t="shared" si="12"/>
        <v/>
      </c>
      <c r="I51" s="36" t="str">
        <f>IF($B$7="","",$B$7)</f>
        <v>Enzo</v>
      </c>
      <c r="J51" s="41"/>
      <c r="K51" s="38"/>
      <c r="L51" s="38"/>
      <c r="M51" s="41"/>
      <c r="N51" s="42" t="str">
        <f t="shared" si="13"/>
        <v/>
      </c>
      <c r="P51" s="36" t="str">
        <f>IF($B$7="","",$B$7)</f>
        <v>Enzo</v>
      </c>
      <c r="Q51" s="41"/>
      <c r="R51" s="38"/>
      <c r="S51" s="38"/>
      <c r="T51" s="41"/>
      <c r="U51" s="42" t="str">
        <f t="shared" si="14"/>
        <v/>
      </c>
    </row>
    <row r="52" spans="2:21" x14ac:dyDescent="0.2">
      <c r="B52" s="36" t="str">
        <f>IF($B$8="","",$B$8)</f>
        <v>Charly</v>
      </c>
      <c r="C52" s="41"/>
      <c r="D52" s="38"/>
      <c r="E52" s="38"/>
      <c r="F52" s="41"/>
      <c r="G52" s="42" t="str">
        <f t="shared" si="12"/>
        <v/>
      </c>
      <c r="I52" s="36" t="str">
        <f>IF($B$8="","",$B$8)</f>
        <v>Charly</v>
      </c>
      <c r="J52" s="41"/>
      <c r="K52" s="38"/>
      <c r="L52" s="38"/>
      <c r="M52" s="41"/>
      <c r="N52" s="42" t="str">
        <f t="shared" si="13"/>
        <v/>
      </c>
      <c r="P52" s="36" t="str">
        <f>IF($B$8="","",$B$8)</f>
        <v>Charly</v>
      </c>
      <c r="Q52" s="41"/>
      <c r="R52" s="38"/>
      <c r="S52" s="38"/>
      <c r="T52" s="41"/>
      <c r="U52" s="42" t="str">
        <f t="shared" si="14"/>
        <v/>
      </c>
    </row>
    <row r="53" spans="2:21" x14ac:dyDescent="0.2">
      <c r="B53" s="36" t="str">
        <f>IF($B$9="","",$B$9)</f>
        <v>Clara</v>
      </c>
      <c r="C53" s="41"/>
      <c r="D53" s="38"/>
      <c r="E53" s="38"/>
      <c r="F53" s="41"/>
      <c r="G53" s="42" t="str">
        <f t="shared" si="12"/>
        <v/>
      </c>
      <c r="I53" s="36" t="str">
        <f>IF($B$9="","",$B$9)</f>
        <v>Clara</v>
      </c>
      <c r="J53" s="41"/>
      <c r="K53" s="38"/>
      <c r="L53" s="38"/>
      <c r="M53" s="41"/>
      <c r="N53" s="42" t="str">
        <f t="shared" si="13"/>
        <v/>
      </c>
      <c r="P53" s="36" t="str">
        <f>IF($B$9="","",$B$9)</f>
        <v>Clara</v>
      </c>
      <c r="Q53" s="41"/>
      <c r="R53" s="38"/>
      <c r="S53" s="38"/>
      <c r="T53" s="41"/>
      <c r="U53" s="42" t="str">
        <f t="shared" si="14"/>
        <v/>
      </c>
    </row>
    <row r="54" spans="2:21" x14ac:dyDescent="0.2">
      <c r="B54" s="36" t="str">
        <f>IF($B$10="","",$B$10)</f>
        <v>Morgane</v>
      </c>
      <c r="C54" s="41"/>
      <c r="D54" s="38"/>
      <c r="E54" s="38"/>
      <c r="F54" s="41"/>
      <c r="G54" s="42" t="str">
        <f t="shared" si="12"/>
        <v/>
      </c>
      <c r="I54" s="36" t="str">
        <f>IF($B$10="","",$B$10)</f>
        <v>Morgane</v>
      </c>
      <c r="J54" s="41"/>
      <c r="K54" s="38"/>
      <c r="L54" s="38"/>
      <c r="M54" s="41"/>
      <c r="N54" s="42" t="str">
        <f t="shared" si="13"/>
        <v/>
      </c>
      <c r="P54" s="36" t="str">
        <f>IF($B$10="","",$B$10)</f>
        <v>Morgane</v>
      </c>
      <c r="Q54" s="41"/>
      <c r="R54" s="38"/>
      <c r="S54" s="38"/>
      <c r="T54" s="41"/>
      <c r="U54" s="42" t="str">
        <f t="shared" si="14"/>
        <v/>
      </c>
    </row>
    <row r="55" spans="2:21" ht="13.5" thickBot="1" x14ac:dyDescent="0.25">
      <c r="B55" s="37" t="str">
        <f>IF($B$11="","",$B$11)</f>
        <v>Emmanuelle</v>
      </c>
      <c r="C55" s="43"/>
      <c r="D55" s="39"/>
      <c r="E55" s="39"/>
      <c r="F55" s="43"/>
      <c r="G55" s="44" t="str">
        <f t="shared" si="12"/>
        <v/>
      </c>
      <c r="I55" s="37" t="str">
        <f>IF($B$11="","",$B$11)</f>
        <v>Emmanuelle</v>
      </c>
      <c r="J55" s="43"/>
      <c r="K55" s="39"/>
      <c r="L55" s="39"/>
      <c r="M55" s="43"/>
      <c r="N55" s="44" t="str">
        <f t="shared" si="13"/>
        <v/>
      </c>
      <c r="P55" s="37" t="str">
        <f>IF($B$11="","",$B$11)</f>
        <v>Emmanuelle</v>
      </c>
      <c r="Q55" s="43"/>
      <c r="R55" s="39"/>
      <c r="S55" s="39"/>
      <c r="T55" s="43"/>
      <c r="U55" s="44" t="str">
        <f t="shared" si="14"/>
        <v/>
      </c>
    </row>
    <row r="56" spans="2:21" ht="13.5" thickBot="1" x14ac:dyDescent="0.25"/>
    <row r="57" spans="2:21" ht="13.5" customHeight="1" thickBot="1" x14ac:dyDescent="0.25">
      <c r="B57" s="67">
        <f>P46+1</f>
        <v>42476</v>
      </c>
      <c r="C57" s="63" t="s">
        <v>20</v>
      </c>
      <c r="D57" s="62" t="s">
        <v>16</v>
      </c>
      <c r="E57" s="62"/>
      <c r="F57" s="63" t="s">
        <v>19</v>
      </c>
      <c r="G57" s="65" t="s">
        <v>0</v>
      </c>
      <c r="I57" s="67">
        <f>B57+1</f>
        <v>42477</v>
      </c>
      <c r="J57" s="63" t="s">
        <v>20</v>
      </c>
      <c r="K57" s="62" t="s">
        <v>16</v>
      </c>
      <c r="L57" s="62"/>
      <c r="M57" s="63" t="s">
        <v>19</v>
      </c>
      <c r="N57" s="65" t="s">
        <v>0</v>
      </c>
      <c r="P57" s="67">
        <f>I57+1</f>
        <v>42478</v>
      </c>
      <c r="Q57" s="63" t="s">
        <v>20</v>
      </c>
      <c r="R57" s="62" t="s">
        <v>16</v>
      </c>
      <c r="S57" s="62"/>
      <c r="T57" s="63" t="s">
        <v>19</v>
      </c>
      <c r="U57" s="65" t="s">
        <v>0</v>
      </c>
    </row>
    <row r="58" spans="2:21" x14ac:dyDescent="0.2">
      <c r="B58" s="68"/>
      <c r="C58" s="64"/>
      <c r="D58" s="35" t="s">
        <v>17</v>
      </c>
      <c r="E58" s="35" t="s">
        <v>18</v>
      </c>
      <c r="F58" s="64"/>
      <c r="G58" s="66"/>
      <c r="I58" s="68"/>
      <c r="J58" s="64"/>
      <c r="K58" s="35" t="s">
        <v>17</v>
      </c>
      <c r="L58" s="35" t="s">
        <v>18</v>
      </c>
      <c r="M58" s="64"/>
      <c r="N58" s="66"/>
      <c r="P58" s="68"/>
      <c r="Q58" s="64"/>
      <c r="R58" s="35" t="s">
        <v>17</v>
      </c>
      <c r="S58" s="35" t="s">
        <v>18</v>
      </c>
      <c r="T58" s="64"/>
      <c r="U58" s="66"/>
    </row>
    <row r="59" spans="2:21" x14ac:dyDescent="0.2">
      <c r="B59" s="36" t="str">
        <f>IF($B$4="","",$B$4)</f>
        <v>Ornella</v>
      </c>
      <c r="C59" s="41"/>
      <c r="D59" s="38"/>
      <c r="E59" s="38"/>
      <c r="F59" s="41"/>
      <c r="G59" s="42" t="str">
        <f t="shared" ref="G59:G66" si="15">IF(OR(C59="",F59=""),"",F59-C59)</f>
        <v/>
      </c>
      <c r="I59" s="36" t="str">
        <f>IF($B$4="","",$B$4)</f>
        <v>Ornella</v>
      </c>
      <c r="J59" s="41"/>
      <c r="K59" s="38"/>
      <c r="L59" s="38"/>
      <c r="M59" s="41"/>
      <c r="N59" s="42" t="str">
        <f t="shared" ref="N59:N66" si="16">IF(OR(J59="",M59=""),"",M59-J59)</f>
        <v/>
      </c>
      <c r="P59" s="36" t="str">
        <f>IF($B$4="","",$B$4)</f>
        <v>Ornella</v>
      </c>
      <c r="Q59" s="41"/>
      <c r="R59" s="38"/>
      <c r="S59" s="38"/>
      <c r="T59" s="41"/>
      <c r="U59" s="42" t="str">
        <f t="shared" ref="U59:U66" si="17">IF(OR(Q59="",T59=""),"",T59-Q59)</f>
        <v/>
      </c>
    </row>
    <row r="60" spans="2:21" x14ac:dyDescent="0.2">
      <c r="B60" s="36" t="str">
        <f>IF($B$5="","",$B$5)</f>
        <v>Elia</v>
      </c>
      <c r="C60" s="41"/>
      <c r="D60" s="38"/>
      <c r="E60" s="38"/>
      <c r="F60" s="41"/>
      <c r="G60" s="42" t="str">
        <f t="shared" si="15"/>
        <v/>
      </c>
      <c r="I60" s="36" t="str">
        <f>IF($B$5="","",$B$5)</f>
        <v>Elia</v>
      </c>
      <c r="J60" s="41"/>
      <c r="K60" s="38"/>
      <c r="L60" s="38"/>
      <c r="M60" s="41"/>
      <c r="N60" s="42" t="str">
        <f t="shared" si="16"/>
        <v/>
      </c>
      <c r="P60" s="36" t="str">
        <f>IF($B$5="","",$B$5)</f>
        <v>Elia</v>
      </c>
      <c r="Q60" s="41"/>
      <c r="R60" s="38"/>
      <c r="S60" s="38"/>
      <c r="T60" s="41"/>
      <c r="U60" s="42" t="str">
        <f t="shared" si="17"/>
        <v/>
      </c>
    </row>
    <row r="61" spans="2:21" x14ac:dyDescent="0.2">
      <c r="B61" s="36" t="str">
        <f>IF($B$6="","",$B$6)</f>
        <v>Mila</v>
      </c>
      <c r="C61" s="41"/>
      <c r="D61" s="38"/>
      <c r="E61" s="38"/>
      <c r="F61" s="41"/>
      <c r="G61" s="42" t="str">
        <f t="shared" si="15"/>
        <v/>
      </c>
      <c r="I61" s="36" t="str">
        <f>IF($B$6="","",$B$6)</f>
        <v>Mila</v>
      </c>
      <c r="J61" s="41"/>
      <c r="K61" s="38"/>
      <c r="L61" s="38"/>
      <c r="M61" s="41"/>
      <c r="N61" s="42" t="str">
        <f t="shared" si="16"/>
        <v/>
      </c>
      <c r="P61" s="36" t="str">
        <f>IF($B$6="","",$B$6)</f>
        <v>Mila</v>
      </c>
      <c r="Q61" s="41"/>
      <c r="R61" s="38"/>
      <c r="S61" s="38"/>
      <c r="T61" s="41"/>
      <c r="U61" s="42" t="str">
        <f t="shared" si="17"/>
        <v/>
      </c>
    </row>
    <row r="62" spans="2:21" x14ac:dyDescent="0.2">
      <c r="B62" s="36" t="str">
        <f>IF($B$7="","",$B$7)</f>
        <v>Enzo</v>
      </c>
      <c r="C62" s="41"/>
      <c r="D62" s="38"/>
      <c r="E62" s="38"/>
      <c r="F62" s="41"/>
      <c r="G62" s="42" t="str">
        <f t="shared" si="15"/>
        <v/>
      </c>
      <c r="I62" s="36" t="str">
        <f>IF($B$7="","",$B$7)</f>
        <v>Enzo</v>
      </c>
      <c r="J62" s="41"/>
      <c r="K62" s="38"/>
      <c r="L62" s="38"/>
      <c r="M62" s="41"/>
      <c r="N62" s="42" t="str">
        <f t="shared" si="16"/>
        <v/>
      </c>
      <c r="P62" s="36" t="str">
        <f>IF($B$7="","",$B$7)</f>
        <v>Enzo</v>
      </c>
      <c r="Q62" s="41"/>
      <c r="R62" s="38"/>
      <c r="S62" s="38"/>
      <c r="T62" s="41"/>
      <c r="U62" s="42" t="str">
        <f t="shared" si="17"/>
        <v/>
      </c>
    </row>
    <row r="63" spans="2:21" x14ac:dyDescent="0.2">
      <c r="B63" s="36" t="str">
        <f>IF($B$8="","",$B$8)</f>
        <v>Charly</v>
      </c>
      <c r="C63" s="41"/>
      <c r="D63" s="38"/>
      <c r="E63" s="38"/>
      <c r="F63" s="41"/>
      <c r="G63" s="42" t="str">
        <f t="shared" si="15"/>
        <v/>
      </c>
      <c r="I63" s="36" t="str">
        <f>IF($B$8="","",$B$8)</f>
        <v>Charly</v>
      </c>
      <c r="J63" s="41"/>
      <c r="K63" s="38"/>
      <c r="L63" s="38"/>
      <c r="M63" s="41"/>
      <c r="N63" s="42" t="str">
        <f t="shared" si="16"/>
        <v/>
      </c>
      <c r="P63" s="36" t="str">
        <f>IF($B$8="","",$B$8)</f>
        <v>Charly</v>
      </c>
      <c r="Q63" s="41"/>
      <c r="R63" s="38"/>
      <c r="S63" s="38"/>
      <c r="T63" s="41"/>
      <c r="U63" s="42" t="str">
        <f t="shared" si="17"/>
        <v/>
      </c>
    </row>
    <row r="64" spans="2:21" x14ac:dyDescent="0.2">
      <c r="B64" s="36" t="str">
        <f>IF($B$9="","",$B$9)</f>
        <v>Clara</v>
      </c>
      <c r="C64" s="41"/>
      <c r="D64" s="38"/>
      <c r="E64" s="38"/>
      <c r="F64" s="41"/>
      <c r="G64" s="42" t="str">
        <f t="shared" si="15"/>
        <v/>
      </c>
      <c r="I64" s="36" t="str">
        <f>IF($B$9="","",$B$9)</f>
        <v>Clara</v>
      </c>
      <c r="J64" s="41"/>
      <c r="K64" s="38"/>
      <c r="L64" s="38"/>
      <c r="M64" s="41"/>
      <c r="N64" s="42" t="str">
        <f t="shared" si="16"/>
        <v/>
      </c>
      <c r="P64" s="36" t="str">
        <f>IF($B$9="","",$B$9)</f>
        <v>Clara</v>
      </c>
      <c r="Q64" s="41"/>
      <c r="R64" s="38"/>
      <c r="S64" s="38"/>
      <c r="T64" s="41"/>
      <c r="U64" s="42" t="str">
        <f t="shared" si="17"/>
        <v/>
      </c>
    </row>
    <row r="65" spans="2:21" x14ac:dyDescent="0.2">
      <c r="B65" s="36" t="str">
        <f>IF($B$10="","",$B$10)</f>
        <v>Morgane</v>
      </c>
      <c r="C65" s="41"/>
      <c r="D65" s="38"/>
      <c r="E65" s="38"/>
      <c r="F65" s="41"/>
      <c r="G65" s="42" t="str">
        <f t="shared" si="15"/>
        <v/>
      </c>
      <c r="I65" s="36" t="str">
        <f>IF($B$10="","",$B$10)</f>
        <v>Morgane</v>
      </c>
      <c r="J65" s="41"/>
      <c r="K65" s="38"/>
      <c r="L65" s="38"/>
      <c r="M65" s="41"/>
      <c r="N65" s="42" t="str">
        <f t="shared" si="16"/>
        <v/>
      </c>
      <c r="P65" s="36" t="str">
        <f>IF($B$10="","",$B$10)</f>
        <v>Morgane</v>
      </c>
      <c r="Q65" s="41"/>
      <c r="R65" s="38"/>
      <c r="S65" s="38"/>
      <c r="T65" s="41"/>
      <c r="U65" s="42" t="str">
        <f t="shared" si="17"/>
        <v/>
      </c>
    </row>
    <row r="66" spans="2:21" ht="13.5" thickBot="1" x14ac:dyDescent="0.25">
      <c r="B66" s="37" t="str">
        <f>IF($B$11="","",$B$11)</f>
        <v>Emmanuelle</v>
      </c>
      <c r="C66" s="43"/>
      <c r="D66" s="39"/>
      <c r="E66" s="39"/>
      <c r="F66" s="43"/>
      <c r="G66" s="44" t="str">
        <f t="shared" si="15"/>
        <v/>
      </c>
      <c r="I66" s="37" t="str">
        <f>IF($B$11="","",$B$11)</f>
        <v>Emmanuelle</v>
      </c>
      <c r="J66" s="43"/>
      <c r="K66" s="39"/>
      <c r="L66" s="39"/>
      <c r="M66" s="43"/>
      <c r="N66" s="44" t="str">
        <f t="shared" si="16"/>
        <v/>
      </c>
      <c r="P66" s="37" t="str">
        <f>IF($B$11="","",$B$11)</f>
        <v>Emmanuelle</v>
      </c>
      <c r="Q66" s="43"/>
      <c r="R66" s="39"/>
      <c r="S66" s="39"/>
      <c r="T66" s="43"/>
      <c r="U66" s="44" t="str">
        <f t="shared" si="17"/>
        <v/>
      </c>
    </row>
    <row r="67" spans="2:21" ht="13.5" thickBot="1" x14ac:dyDescent="0.25"/>
    <row r="68" spans="2:21" ht="13.5" customHeight="1" thickBot="1" x14ac:dyDescent="0.25">
      <c r="B68" s="67">
        <f>P57+1</f>
        <v>42479</v>
      </c>
      <c r="C68" s="63" t="s">
        <v>20</v>
      </c>
      <c r="D68" s="62" t="s">
        <v>16</v>
      </c>
      <c r="E68" s="62"/>
      <c r="F68" s="63" t="s">
        <v>19</v>
      </c>
      <c r="G68" s="65" t="s">
        <v>0</v>
      </c>
      <c r="I68" s="67">
        <f>B68+1</f>
        <v>42480</v>
      </c>
      <c r="J68" s="63" t="s">
        <v>20</v>
      </c>
      <c r="K68" s="62" t="s">
        <v>16</v>
      </c>
      <c r="L68" s="62"/>
      <c r="M68" s="63" t="s">
        <v>19</v>
      </c>
      <c r="N68" s="65" t="s">
        <v>0</v>
      </c>
      <c r="P68" s="67">
        <f>I68+1</f>
        <v>42481</v>
      </c>
      <c r="Q68" s="63" t="s">
        <v>20</v>
      </c>
      <c r="R68" s="62" t="s">
        <v>16</v>
      </c>
      <c r="S68" s="62"/>
      <c r="T68" s="63" t="s">
        <v>19</v>
      </c>
      <c r="U68" s="65" t="s">
        <v>0</v>
      </c>
    </row>
    <row r="69" spans="2:21" x14ac:dyDescent="0.2">
      <c r="B69" s="68"/>
      <c r="C69" s="64"/>
      <c r="D69" s="35" t="s">
        <v>17</v>
      </c>
      <c r="E69" s="35" t="s">
        <v>18</v>
      </c>
      <c r="F69" s="64"/>
      <c r="G69" s="66"/>
      <c r="I69" s="68"/>
      <c r="J69" s="64"/>
      <c r="K69" s="35" t="s">
        <v>17</v>
      </c>
      <c r="L69" s="35" t="s">
        <v>18</v>
      </c>
      <c r="M69" s="64"/>
      <c r="N69" s="66"/>
      <c r="P69" s="68"/>
      <c r="Q69" s="64"/>
      <c r="R69" s="35" t="s">
        <v>17</v>
      </c>
      <c r="S69" s="35" t="s">
        <v>18</v>
      </c>
      <c r="T69" s="64"/>
      <c r="U69" s="66"/>
    </row>
    <row r="70" spans="2:21" x14ac:dyDescent="0.2">
      <c r="B70" s="36" t="str">
        <f>IF($B$4="","",$B$4)</f>
        <v>Ornella</v>
      </c>
      <c r="C70" s="41"/>
      <c r="D70" s="38"/>
      <c r="E70" s="38"/>
      <c r="F70" s="41"/>
      <c r="G70" s="42" t="str">
        <f t="shared" ref="G70:G77" si="18">IF(OR(C70="",F70=""),"",F70-C70)</f>
        <v/>
      </c>
      <c r="I70" s="36" t="str">
        <f>IF($B$4="","",$B$4)</f>
        <v>Ornella</v>
      </c>
      <c r="J70" s="41"/>
      <c r="K70" s="38"/>
      <c r="L70" s="38"/>
      <c r="M70" s="41"/>
      <c r="N70" s="42" t="str">
        <f t="shared" ref="N70:N77" si="19">IF(OR(J70="",M70=""),"",M70-J70)</f>
        <v/>
      </c>
      <c r="P70" s="36" t="str">
        <f>IF($B$4="","",$B$4)</f>
        <v>Ornella</v>
      </c>
      <c r="Q70" s="41"/>
      <c r="R70" s="38"/>
      <c r="S70" s="38"/>
      <c r="T70" s="41"/>
      <c r="U70" s="42" t="str">
        <f t="shared" ref="U70:U77" si="20">IF(OR(Q70="",T70=""),"",T70-Q70)</f>
        <v/>
      </c>
    </row>
    <row r="71" spans="2:21" x14ac:dyDescent="0.2">
      <c r="B71" s="36" t="str">
        <f>IF($B$5="","",$B$5)</f>
        <v>Elia</v>
      </c>
      <c r="C71" s="41"/>
      <c r="D71" s="38"/>
      <c r="E71" s="38"/>
      <c r="F71" s="41"/>
      <c r="G71" s="42" t="str">
        <f t="shared" si="18"/>
        <v/>
      </c>
      <c r="I71" s="36" t="str">
        <f>IF($B$5="","",$B$5)</f>
        <v>Elia</v>
      </c>
      <c r="J71" s="41"/>
      <c r="K71" s="38"/>
      <c r="L71" s="38"/>
      <c r="M71" s="41"/>
      <c r="N71" s="42" t="str">
        <f t="shared" si="19"/>
        <v/>
      </c>
      <c r="P71" s="36" t="str">
        <f>IF($B$5="","",$B$5)</f>
        <v>Elia</v>
      </c>
      <c r="Q71" s="41"/>
      <c r="R71" s="38"/>
      <c r="S71" s="38"/>
      <c r="T71" s="41"/>
      <c r="U71" s="42" t="str">
        <f t="shared" si="20"/>
        <v/>
      </c>
    </row>
    <row r="72" spans="2:21" x14ac:dyDescent="0.2">
      <c r="B72" s="36" t="str">
        <f>IF($B$6="","",$B$6)</f>
        <v>Mila</v>
      </c>
      <c r="C72" s="41"/>
      <c r="D72" s="38"/>
      <c r="E72" s="38"/>
      <c r="F72" s="41"/>
      <c r="G72" s="42" t="str">
        <f t="shared" si="18"/>
        <v/>
      </c>
      <c r="I72" s="36" t="str">
        <f>IF($B$6="","",$B$6)</f>
        <v>Mila</v>
      </c>
      <c r="J72" s="41"/>
      <c r="K72" s="38"/>
      <c r="L72" s="38"/>
      <c r="M72" s="41"/>
      <c r="N72" s="42" t="str">
        <f t="shared" si="19"/>
        <v/>
      </c>
      <c r="P72" s="36" t="str">
        <f>IF($B$6="","",$B$6)</f>
        <v>Mila</v>
      </c>
      <c r="Q72" s="41"/>
      <c r="R72" s="38"/>
      <c r="S72" s="38"/>
      <c r="T72" s="41"/>
      <c r="U72" s="42" t="str">
        <f t="shared" si="20"/>
        <v/>
      </c>
    </row>
    <row r="73" spans="2:21" x14ac:dyDescent="0.2">
      <c r="B73" s="36" t="str">
        <f>IF($B$7="","",$B$7)</f>
        <v>Enzo</v>
      </c>
      <c r="C73" s="41"/>
      <c r="D73" s="38"/>
      <c r="E73" s="38"/>
      <c r="F73" s="41"/>
      <c r="G73" s="42" t="str">
        <f t="shared" si="18"/>
        <v/>
      </c>
      <c r="I73" s="36" t="str">
        <f>IF($B$7="","",$B$7)</f>
        <v>Enzo</v>
      </c>
      <c r="J73" s="41"/>
      <c r="K73" s="38"/>
      <c r="L73" s="38"/>
      <c r="M73" s="41"/>
      <c r="N73" s="42" t="str">
        <f t="shared" si="19"/>
        <v/>
      </c>
      <c r="P73" s="36" t="str">
        <f>IF($B$7="","",$B$7)</f>
        <v>Enzo</v>
      </c>
      <c r="Q73" s="41"/>
      <c r="R73" s="38"/>
      <c r="S73" s="38"/>
      <c r="T73" s="41"/>
      <c r="U73" s="42" t="str">
        <f t="shared" si="20"/>
        <v/>
      </c>
    </row>
    <row r="74" spans="2:21" x14ac:dyDescent="0.2">
      <c r="B74" s="36" t="str">
        <f>IF($B$8="","",$B$8)</f>
        <v>Charly</v>
      </c>
      <c r="C74" s="41"/>
      <c r="D74" s="38"/>
      <c r="E74" s="38"/>
      <c r="F74" s="41"/>
      <c r="G74" s="42" t="str">
        <f t="shared" si="18"/>
        <v/>
      </c>
      <c r="I74" s="36" t="str">
        <f>IF($B$8="","",$B$8)</f>
        <v>Charly</v>
      </c>
      <c r="J74" s="41"/>
      <c r="K74" s="38"/>
      <c r="L74" s="38"/>
      <c r="M74" s="41"/>
      <c r="N74" s="42" t="str">
        <f t="shared" si="19"/>
        <v/>
      </c>
      <c r="P74" s="36" t="str">
        <f>IF($B$8="","",$B$8)</f>
        <v>Charly</v>
      </c>
      <c r="Q74" s="41"/>
      <c r="R74" s="38"/>
      <c r="S74" s="38"/>
      <c r="T74" s="41"/>
      <c r="U74" s="42" t="str">
        <f t="shared" si="20"/>
        <v/>
      </c>
    </row>
    <row r="75" spans="2:21" x14ac:dyDescent="0.2">
      <c r="B75" s="36" t="str">
        <f>IF($B$9="","",$B$9)</f>
        <v>Clara</v>
      </c>
      <c r="C75" s="41"/>
      <c r="D75" s="38"/>
      <c r="E75" s="38"/>
      <c r="F75" s="41"/>
      <c r="G75" s="42" t="str">
        <f t="shared" si="18"/>
        <v/>
      </c>
      <c r="I75" s="36" t="str">
        <f>IF($B$9="","",$B$9)</f>
        <v>Clara</v>
      </c>
      <c r="J75" s="41"/>
      <c r="K75" s="38"/>
      <c r="L75" s="38"/>
      <c r="M75" s="41"/>
      <c r="N75" s="42" t="str">
        <f t="shared" si="19"/>
        <v/>
      </c>
      <c r="P75" s="36" t="str">
        <f>IF($B$9="","",$B$9)</f>
        <v>Clara</v>
      </c>
      <c r="Q75" s="41"/>
      <c r="R75" s="38"/>
      <c r="S75" s="38"/>
      <c r="T75" s="41"/>
      <c r="U75" s="42" t="str">
        <f t="shared" si="20"/>
        <v/>
      </c>
    </row>
    <row r="76" spans="2:21" x14ac:dyDescent="0.2">
      <c r="B76" s="36" t="str">
        <f>IF($B$10="","",$B$10)</f>
        <v>Morgane</v>
      </c>
      <c r="C76" s="41"/>
      <c r="D76" s="38"/>
      <c r="E76" s="38"/>
      <c r="F76" s="41"/>
      <c r="G76" s="42" t="str">
        <f t="shared" si="18"/>
        <v/>
      </c>
      <c r="I76" s="36" t="str">
        <f>IF($B$10="","",$B$10)</f>
        <v>Morgane</v>
      </c>
      <c r="J76" s="41"/>
      <c r="K76" s="38"/>
      <c r="L76" s="38"/>
      <c r="M76" s="41"/>
      <c r="N76" s="42" t="str">
        <f t="shared" si="19"/>
        <v/>
      </c>
      <c r="P76" s="36" t="str">
        <f>IF($B$10="","",$B$10)</f>
        <v>Morgane</v>
      </c>
      <c r="Q76" s="41"/>
      <c r="R76" s="38"/>
      <c r="S76" s="38"/>
      <c r="T76" s="41"/>
      <c r="U76" s="42" t="str">
        <f t="shared" si="20"/>
        <v/>
      </c>
    </row>
    <row r="77" spans="2:21" ht="13.5" thickBot="1" x14ac:dyDescent="0.25">
      <c r="B77" s="37" t="str">
        <f>IF($B$11="","",$B$11)</f>
        <v>Emmanuelle</v>
      </c>
      <c r="C77" s="43"/>
      <c r="D77" s="39"/>
      <c r="E77" s="39"/>
      <c r="F77" s="43"/>
      <c r="G77" s="44" t="str">
        <f t="shared" si="18"/>
        <v/>
      </c>
      <c r="I77" s="37" t="str">
        <f>IF($B$11="","",$B$11)</f>
        <v>Emmanuelle</v>
      </c>
      <c r="J77" s="43"/>
      <c r="K77" s="39"/>
      <c r="L77" s="39"/>
      <c r="M77" s="43"/>
      <c r="N77" s="44" t="str">
        <f t="shared" si="19"/>
        <v/>
      </c>
      <c r="P77" s="37" t="str">
        <f>IF($B$11="","",$B$11)</f>
        <v>Emmanuelle</v>
      </c>
      <c r="Q77" s="43"/>
      <c r="R77" s="39"/>
      <c r="S77" s="39"/>
      <c r="T77" s="43"/>
      <c r="U77" s="44" t="str">
        <f t="shared" si="20"/>
        <v/>
      </c>
    </row>
    <row r="78" spans="2:21" ht="13.5" thickBot="1" x14ac:dyDescent="0.25"/>
    <row r="79" spans="2:21" ht="13.5" customHeight="1" thickBot="1" x14ac:dyDescent="0.25">
      <c r="B79" s="67">
        <f>P68+1</f>
        <v>42482</v>
      </c>
      <c r="C79" s="63" t="s">
        <v>20</v>
      </c>
      <c r="D79" s="62" t="s">
        <v>16</v>
      </c>
      <c r="E79" s="62"/>
      <c r="F79" s="63" t="s">
        <v>19</v>
      </c>
      <c r="G79" s="65" t="s">
        <v>0</v>
      </c>
      <c r="I79" s="67">
        <f>B79+1</f>
        <v>42483</v>
      </c>
      <c r="J79" s="63" t="s">
        <v>20</v>
      </c>
      <c r="K79" s="62" t="s">
        <v>16</v>
      </c>
      <c r="L79" s="62"/>
      <c r="M79" s="63" t="s">
        <v>19</v>
      </c>
      <c r="N79" s="65" t="s">
        <v>0</v>
      </c>
      <c r="P79" s="67">
        <f>I79+1</f>
        <v>42484</v>
      </c>
      <c r="Q79" s="63" t="s">
        <v>20</v>
      </c>
      <c r="R79" s="62" t="s">
        <v>16</v>
      </c>
      <c r="S79" s="62"/>
      <c r="T79" s="63" t="s">
        <v>19</v>
      </c>
      <c r="U79" s="65" t="s">
        <v>0</v>
      </c>
    </row>
    <row r="80" spans="2:21" x14ac:dyDescent="0.2">
      <c r="B80" s="68"/>
      <c r="C80" s="64"/>
      <c r="D80" s="35" t="s">
        <v>17</v>
      </c>
      <c r="E80" s="35" t="s">
        <v>18</v>
      </c>
      <c r="F80" s="64"/>
      <c r="G80" s="66"/>
      <c r="I80" s="68"/>
      <c r="J80" s="64"/>
      <c r="K80" s="35" t="s">
        <v>17</v>
      </c>
      <c r="L80" s="35" t="s">
        <v>18</v>
      </c>
      <c r="M80" s="64"/>
      <c r="N80" s="66"/>
      <c r="P80" s="68"/>
      <c r="Q80" s="64"/>
      <c r="R80" s="35" t="s">
        <v>17</v>
      </c>
      <c r="S80" s="35" t="s">
        <v>18</v>
      </c>
      <c r="T80" s="64"/>
      <c r="U80" s="66"/>
    </row>
    <row r="81" spans="2:21" x14ac:dyDescent="0.2">
      <c r="B81" s="36" t="str">
        <f>IF($B$4="","",$B$4)</f>
        <v>Ornella</v>
      </c>
      <c r="C81" s="41"/>
      <c r="D81" s="38"/>
      <c r="E81" s="38"/>
      <c r="F81" s="41"/>
      <c r="G81" s="42" t="str">
        <f t="shared" ref="G81:G88" si="21">IF(OR(C81="",F81=""),"",F81-C81)</f>
        <v/>
      </c>
      <c r="I81" s="36" t="str">
        <f>IF($B$4="","",$B$4)</f>
        <v>Ornella</v>
      </c>
      <c r="J81" s="41"/>
      <c r="K81" s="38"/>
      <c r="L81" s="38"/>
      <c r="M81" s="41"/>
      <c r="N81" s="42" t="str">
        <f t="shared" ref="N81:N88" si="22">IF(OR(J81="",M81=""),"",M81-J81)</f>
        <v/>
      </c>
      <c r="P81" s="36" t="str">
        <f>IF($B$4="","",$B$4)</f>
        <v>Ornella</v>
      </c>
      <c r="Q81" s="41"/>
      <c r="R81" s="38"/>
      <c r="S81" s="38"/>
      <c r="T81" s="41"/>
      <c r="U81" s="42" t="str">
        <f t="shared" ref="U81:U88" si="23">IF(OR(Q81="",T81=""),"",T81-Q81)</f>
        <v/>
      </c>
    </row>
    <row r="82" spans="2:21" x14ac:dyDescent="0.2">
      <c r="B82" s="36" t="str">
        <f>IF($B$5="","",$B$5)</f>
        <v>Elia</v>
      </c>
      <c r="C82" s="41"/>
      <c r="D82" s="38"/>
      <c r="E82" s="38"/>
      <c r="F82" s="41"/>
      <c r="G82" s="42" t="str">
        <f t="shared" si="21"/>
        <v/>
      </c>
      <c r="I82" s="36" t="str">
        <f>IF($B$5="","",$B$5)</f>
        <v>Elia</v>
      </c>
      <c r="J82" s="41"/>
      <c r="K82" s="38"/>
      <c r="L82" s="38"/>
      <c r="M82" s="41"/>
      <c r="N82" s="42" t="str">
        <f t="shared" si="22"/>
        <v/>
      </c>
      <c r="P82" s="36" t="str">
        <f>IF($B$5="","",$B$5)</f>
        <v>Elia</v>
      </c>
      <c r="Q82" s="41"/>
      <c r="R82" s="38"/>
      <c r="S82" s="38"/>
      <c r="T82" s="41"/>
      <c r="U82" s="42" t="str">
        <f t="shared" si="23"/>
        <v/>
      </c>
    </row>
    <row r="83" spans="2:21" x14ac:dyDescent="0.2">
      <c r="B83" s="36" t="str">
        <f>IF($B$6="","",$B$6)</f>
        <v>Mila</v>
      </c>
      <c r="C83" s="41"/>
      <c r="D83" s="38"/>
      <c r="E83" s="38"/>
      <c r="F83" s="41"/>
      <c r="G83" s="42" t="str">
        <f t="shared" si="21"/>
        <v/>
      </c>
      <c r="I83" s="36" t="str">
        <f>IF($B$6="","",$B$6)</f>
        <v>Mila</v>
      </c>
      <c r="J83" s="41"/>
      <c r="K83" s="38"/>
      <c r="L83" s="38"/>
      <c r="M83" s="41"/>
      <c r="N83" s="42" t="str">
        <f t="shared" si="22"/>
        <v/>
      </c>
      <c r="P83" s="36" t="str">
        <f>IF($B$6="","",$B$6)</f>
        <v>Mila</v>
      </c>
      <c r="Q83" s="41"/>
      <c r="R83" s="38"/>
      <c r="S83" s="38"/>
      <c r="T83" s="41"/>
      <c r="U83" s="42" t="str">
        <f t="shared" si="23"/>
        <v/>
      </c>
    </row>
    <row r="84" spans="2:21" x14ac:dyDescent="0.2">
      <c r="B84" s="36" t="str">
        <f>IF($B$7="","",$B$7)</f>
        <v>Enzo</v>
      </c>
      <c r="C84" s="41"/>
      <c r="D84" s="38"/>
      <c r="E84" s="38"/>
      <c r="F84" s="41"/>
      <c r="G84" s="42" t="str">
        <f t="shared" si="21"/>
        <v/>
      </c>
      <c r="I84" s="36" t="str">
        <f>IF($B$7="","",$B$7)</f>
        <v>Enzo</v>
      </c>
      <c r="J84" s="41"/>
      <c r="K84" s="38"/>
      <c r="L84" s="38"/>
      <c r="M84" s="41"/>
      <c r="N84" s="42" t="str">
        <f t="shared" si="22"/>
        <v/>
      </c>
      <c r="P84" s="36" t="str">
        <f>IF($B$7="","",$B$7)</f>
        <v>Enzo</v>
      </c>
      <c r="Q84" s="41"/>
      <c r="R84" s="38"/>
      <c r="S84" s="38"/>
      <c r="T84" s="41"/>
      <c r="U84" s="42" t="str">
        <f t="shared" si="23"/>
        <v/>
      </c>
    </row>
    <row r="85" spans="2:21" x14ac:dyDescent="0.2">
      <c r="B85" s="36" t="str">
        <f>IF($B$8="","",$B$8)</f>
        <v>Charly</v>
      </c>
      <c r="C85" s="41"/>
      <c r="D85" s="38"/>
      <c r="E85" s="38"/>
      <c r="F85" s="41"/>
      <c r="G85" s="42" t="str">
        <f t="shared" si="21"/>
        <v/>
      </c>
      <c r="I85" s="36" t="str">
        <f>IF($B$8="","",$B$8)</f>
        <v>Charly</v>
      </c>
      <c r="J85" s="41"/>
      <c r="K85" s="38"/>
      <c r="L85" s="38"/>
      <c r="M85" s="41"/>
      <c r="N85" s="42" t="str">
        <f t="shared" si="22"/>
        <v/>
      </c>
      <c r="P85" s="36" t="str">
        <f>IF($B$8="","",$B$8)</f>
        <v>Charly</v>
      </c>
      <c r="Q85" s="41"/>
      <c r="R85" s="38"/>
      <c r="S85" s="38"/>
      <c r="T85" s="41"/>
      <c r="U85" s="42" t="str">
        <f t="shared" si="23"/>
        <v/>
      </c>
    </row>
    <row r="86" spans="2:21" x14ac:dyDescent="0.2">
      <c r="B86" s="36" t="str">
        <f>IF($B$9="","",$B$9)</f>
        <v>Clara</v>
      </c>
      <c r="C86" s="41"/>
      <c r="D86" s="38"/>
      <c r="E86" s="38"/>
      <c r="F86" s="41"/>
      <c r="G86" s="42" t="str">
        <f t="shared" si="21"/>
        <v/>
      </c>
      <c r="I86" s="36" t="str">
        <f>IF($B$9="","",$B$9)</f>
        <v>Clara</v>
      </c>
      <c r="J86" s="41"/>
      <c r="K86" s="38"/>
      <c r="L86" s="38"/>
      <c r="M86" s="41"/>
      <c r="N86" s="42" t="str">
        <f t="shared" si="22"/>
        <v/>
      </c>
      <c r="P86" s="36" t="str">
        <f>IF($B$9="","",$B$9)</f>
        <v>Clara</v>
      </c>
      <c r="Q86" s="41"/>
      <c r="R86" s="38"/>
      <c r="S86" s="38"/>
      <c r="T86" s="41"/>
      <c r="U86" s="42" t="str">
        <f t="shared" si="23"/>
        <v/>
      </c>
    </row>
    <row r="87" spans="2:21" x14ac:dyDescent="0.2">
      <c r="B87" s="36" t="str">
        <f>IF($B$10="","",$B$10)</f>
        <v>Morgane</v>
      </c>
      <c r="C87" s="41"/>
      <c r="D87" s="38"/>
      <c r="E87" s="38"/>
      <c r="F87" s="41"/>
      <c r="G87" s="42" t="str">
        <f t="shared" si="21"/>
        <v/>
      </c>
      <c r="I87" s="36" t="str">
        <f>IF($B$10="","",$B$10)</f>
        <v>Morgane</v>
      </c>
      <c r="J87" s="41"/>
      <c r="K87" s="38"/>
      <c r="L87" s="38"/>
      <c r="M87" s="41"/>
      <c r="N87" s="42" t="str">
        <f t="shared" si="22"/>
        <v/>
      </c>
      <c r="P87" s="36" t="str">
        <f>IF($B$10="","",$B$10)</f>
        <v>Morgane</v>
      </c>
      <c r="Q87" s="41"/>
      <c r="R87" s="38"/>
      <c r="S87" s="38"/>
      <c r="T87" s="41"/>
      <c r="U87" s="42" t="str">
        <f t="shared" si="23"/>
        <v/>
      </c>
    </row>
    <row r="88" spans="2:21" ht="13.5" thickBot="1" x14ac:dyDescent="0.25">
      <c r="B88" s="37" t="str">
        <f>IF($B$11="","",$B$11)</f>
        <v>Emmanuelle</v>
      </c>
      <c r="C88" s="43"/>
      <c r="D88" s="39"/>
      <c r="E88" s="39"/>
      <c r="F88" s="43"/>
      <c r="G88" s="44" t="str">
        <f t="shared" si="21"/>
        <v/>
      </c>
      <c r="I88" s="37" t="str">
        <f>IF($B$11="","",$B$11)</f>
        <v>Emmanuelle</v>
      </c>
      <c r="J88" s="43"/>
      <c r="K88" s="39"/>
      <c r="L88" s="39"/>
      <c r="M88" s="43"/>
      <c r="N88" s="44" t="str">
        <f t="shared" si="22"/>
        <v/>
      </c>
      <c r="P88" s="37" t="str">
        <f>IF($B$11="","",$B$11)</f>
        <v>Emmanuelle</v>
      </c>
      <c r="Q88" s="43"/>
      <c r="R88" s="39"/>
      <c r="S88" s="39"/>
      <c r="T88" s="43"/>
      <c r="U88" s="44" t="str">
        <f t="shared" si="23"/>
        <v/>
      </c>
    </row>
    <row r="89" spans="2:21" ht="13.5" thickBot="1" x14ac:dyDescent="0.25"/>
    <row r="90" spans="2:21" ht="13.5" customHeight="1" thickBot="1" x14ac:dyDescent="0.25">
      <c r="B90" s="67">
        <f>P79+1</f>
        <v>42485</v>
      </c>
      <c r="C90" s="63" t="s">
        <v>20</v>
      </c>
      <c r="D90" s="62" t="s">
        <v>16</v>
      </c>
      <c r="E90" s="62"/>
      <c r="F90" s="63" t="s">
        <v>19</v>
      </c>
      <c r="G90" s="65" t="s">
        <v>0</v>
      </c>
      <c r="I90" s="67">
        <f>B90+1</f>
        <v>42486</v>
      </c>
      <c r="J90" s="63" t="s">
        <v>20</v>
      </c>
      <c r="K90" s="62" t="s">
        <v>16</v>
      </c>
      <c r="L90" s="62"/>
      <c r="M90" s="63" t="s">
        <v>19</v>
      </c>
      <c r="N90" s="65" t="s">
        <v>0</v>
      </c>
      <c r="P90" s="67">
        <f>I90+1</f>
        <v>42487</v>
      </c>
      <c r="Q90" s="63" t="s">
        <v>20</v>
      </c>
      <c r="R90" s="62" t="s">
        <v>16</v>
      </c>
      <c r="S90" s="62"/>
      <c r="T90" s="63" t="s">
        <v>19</v>
      </c>
      <c r="U90" s="65" t="s">
        <v>0</v>
      </c>
    </row>
    <row r="91" spans="2:21" x14ac:dyDescent="0.2">
      <c r="B91" s="68"/>
      <c r="C91" s="64"/>
      <c r="D91" s="35" t="s">
        <v>17</v>
      </c>
      <c r="E91" s="35" t="s">
        <v>18</v>
      </c>
      <c r="F91" s="64"/>
      <c r="G91" s="66"/>
      <c r="I91" s="68"/>
      <c r="J91" s="64"/>
      <c r="K91" s="35" t="s">
        <v>17</v>
      </c>
      <c r="L91" s="35" t="s">
        <v>18</v>
      </c>
      <c r="M91" s="64"/>
      <c r="N91" s="66"/>
      <c r="P91" s="68"/>
      <c r="Q91" s="64"/>
      <c r="R91" s="35" t="s">
        <v>17</v>
      </c>
      <c r="S91" s="35" t="s">
        <v>18</v>
      </c>
      <c r="T91" s="64"/>
      <c r="U91" s="66"/>
    </row>
    <row r="92" spans="2:21" x14ac:dyDescent="0.2">
      <c r="B92" s="36" t="str">
        <f>IF($B$4="","",$B$4)</f>
        <v>Ornella</v>
      </c>
      <c r="C92" s="41"/>
      <c r="D92" s="38"/>
      <c r="E92" s="38"/>
      <c r="F92" s="41"/>
      <c r="G92" s="42" t="str">
        <f t="shared" ref="G92:G99" si="24">IF(OR(C92="",F92=""),"",F92-C92)</f>
        <v/>
      </c>
      <c r="I92" s="36" t="str">
        <f>IF($B$4="","",$B$4)</f>
        <v>Ornella</v>
      </c>
      <c r="J92" s="41"/>
      <c r="K92" s="38"/>
      <c r="L92" s="38"/>
      <c r="M92" s="41"/>
      <c r="N92" s="42" t="str">
        <f t="shared" ref="N92:N99" si="25">IF(OR(J92="",M92=""),"",M92-J92)</f>
        <v/>
      </c>
      <c r="P92" s="36" t="str">
        <f>IF($B$4="","",$B$4)</f>
        <v>Ornella</v>
      </c>
      <c r="Q92" s="41"/>
      <c r="R92" s="38"/>
      <c r="S92" s="38"/>
      <c r="T92" s="41"/>
      <c r="U92" s="42" t="str">
        <f t="shared" ref="U92:U99" si="26">IF(OR(Q92="",T92=""),"",T92-Q92)</f>
        <v/>
      </c>
    </row>
    <row r="93" spans="2:21" x14ac:dyDescent="0.2">
      <c r="B93" s="36" t="str">
        <f>IF($B$5="","",$B$5)</f>
        <v>Elia</v>
      </c>
      <c r="C93" s="41"/>
      <c r="D93" s="38"/>
      <c r="E93" s="38"/>
      <c r="F93" s="41"/>
      <c r="G93" s="42" t="str">
        <f t="shared" si="24"/>
        <v/>
      </c>
      <c r="I93" s="36" t="str">
        <f>IF($B$5="","",$B$5)</f>
        <v>Elia</v>
      </c>
      <c r="J93" s="41"/>
      <c r="K93" s="38"/>
      <c r="L93" s="38"/>
      <c r="M93" s="41"/>
      <c r="N93" s="42" t="str">
        <f t="shared" si="25"/>
        <v/>
      </c>
      <c r="P93" s="36" t="str">
        <f>IF($B$5="","",$B$5)</f>
        <v>Elia</v>
      </c>
      <c r="Q93" s="41"/>
      <c r="R93" s="38"/>
      <c r="S93" s="38"/>
      <c r="T93" s="41"/>
      <c r="U93" s="42" t="str">
        <f t="shared" si="26"/>
        <v/>
      </c>
    </row>
    <row r="94" spans="2:21" x14ac:dyDescent="0.2">
      <c r="B94" s="36" t="str">
        <f>IF($B$6="","",$B$6)</f>
        <v>Mila</v>
      </c>
      <c r="C94" s="41"/>
      <c r="D94" s="38"/>
      <c r="E94" s="38"/>
      <c r="F94" s="41"/>
      <c r="G94" s="42" t="str">
        <f t="shared" si="24"/>
        <v/>
      </c>
      <c r="I94" s="36" t="str">
        <f>IF($B$6="","",$B$6)</f>
        <v>Mila</v>
      </c>
      <c r="J94" s="41"/>
      <c r="K94" s="38"/>
      <c r="L94" s="38"/>
      <c r="M94" s="41"/>
      <c r="N94" s="42" t="str">
        <f t="shared" si="25"/>
        <v/>
      </c>
      <c r="P94" s="36" t="str">
        <f>IF($B$6="","",$B$6)</f>
        <v>Mila</v>
      </c>
      <c r="Q94" s="41"/>
      <c r="R94" s="38"/>
      <c r="S94" s="38"/>
      <c r="T94" s="41"/>
      <c r="U94" s="42" t="str">
        <f t="shared" si="26"/>
        <v/>
      </c>
    </row>
    <row r="95" spans="2:21" x14ac:dyDescent="0.2">
      <c r="B95" s="36" t="str">
        <f>IF($B$7="","",$B$7)</f>
        <v>Enzo</v>
      </c>
      <c r="C95" s="41"/>
      <c r="D95" s="38"/>
      <c r="E95" s="38"/>
      <c r="F95" s="41"/>
      <c r="G95" s="42" t="str">
        <f t="shared" si="24"/>
        <v/>
      </c>
      <c r="I95" s="36" t="str">
        <f>IF($B$7="","",$B$7)</f>
        <v>Enzo</v>
      </c>
      <c r="J95" s="41"/>
      <c r="K95" s="38"/>
      <c r="L95" s="38"/>
      <c r="M95" s="41"/>
      <c r="N95" s="42" t="str">
        <f t="shared" si="25"/>
        <v/>
      </c>
      <c r="P95" s="36" t="str">
        <f>IF($B$7="","",$B$7)</f>
        <v>Enzo</v>
      </c>
      <c r="Q95" s="41"/>
      <c r="R95" s="38"/>
      <c r="S95" s="38"/>
      <c r="T95" s="41"/>
      <c r="U95" s="42" t="str">
        <f t="shared" si="26"/>
        <v/>
      </c>
    </row>
    <row r="96" spans="2:21" x14ac:dyDescent="0.2">
      <c r="B96" s="36" t="str">
        <f>IF($B$8="","",$B$8)</f>
        <v>Charly</v>
      </c>
      <c r="C96" s="41"/>
      <c r="D96" s="38"/>
      <c r="E96" s="38"/>
      <c r="F96" s="41"/>
      <c r="G96" s="42" t="str">
        <f t="shared" si="24"/>
        <v/>
      </c>
      <c r="I96" s="36" t="str">
        <f>IF($B$8="","",$B$8)</f>
        <v>Charly</v>
      </c>
      <c r="J96" s="41"/>
      <c r="K96" s="38"/>
      <c r="L96" s="38"/>
      <c r="M96" s="41"/>
      <c r="N96" s="42" t="str">
        <f t="shared" si="25"/>
        <v/>
      </c>
      <c r="P96" s="36" t="str">
        <f>IF($B$8="","",$B$8)</f>
        <v>Charly</v>
      </c>
      <c r="Q96" s="41"/>
      <c r="R96" s="38"/>
      <c r="S96" s="38"/>
      <c r="T96" s="41"/>
      <c r="U96" s="42" t="str">
        <f t="shared" si="26"/>
        <v/>
      </c>
    </row>
    <row r="97" spans="2:21" x14ac:dyDescent="0.2">
      <c r="B97" s="36" t="str">
        <f>IF($B$9="","",$B$9)</f>
        <v>Clara</v>
      </c>
      <c r="C97" s="41"/>
      <c r="D97" s="38"/>
      <c r="E97" s="38"/>
      <c r="F97" s="41"/>
      <c r="G97" s="42" t="str">
        <f t="shared" si="24"/>
        <v/>
      </c>
      <c r="I97" s="36" t="str">
        <f>IF($B$9="","",$B$9)</f>
        <v>Clara</v>
      </c>
      <c r="J97" s="41"/>
      <c r="K97" s="38"/>
      <c r="L97" s="38"/>
      <c r="M97" s="41"/>
      <c r="N97" s="42" t="str">
        <f t="shared" si="25"/>
        <v/>
      </c>
      <c r="P97" s="36" t="str">
        <f>IF($B$9="","",$B$9)</f>
        <v>Clara</v>
      </c>
      <c r="Q97" s="41"/>
      <c r="R97" s="38"/>
      <c r="S97" s="38"/>
      <c r="T97" s="41"/>
      <c r="U97" s="42" t="str">
        <f t="shared" si="26"/>
        <v/>
      </c>
    </row>
    <row r="98" spans="2:21" x14ac:dyDescent="0.2">
      <c r="B98" s="36" t="str">
        <f>IF($B$10="","",$B$10)</f>
        <v>Morgane</v>
      </c>
      <c r="C98" s="41"/>
      <c r="D98" s="38"/>
      <c r="E98" s="38"/>
      <c r="F98" s="41"/>
      <c r="G98" s="42" t="str">
        <f t="shared" si="24"/>
        <v/>
      </c>
      <c r="I98" s="36" t="str">
        <f>IF($B$10="","",$B$10)</f>
        <v>Morgane</v>
      </c>
      <c r="J98" s="41"/>
      <c r="K98" s="38"/>
      <c r="L98" s="38"/>
      <c r="M98" s="41"/>
      <c r="N98" s="42" t="str">
        <f t="shared" si="25"/>
        <v/>
      </c>
      <c r="P98" s="36" t="str">
        <f>IF($B$10="","",$B$10)</f>
        <v>Morgane</v>
      </c>
      <c r="Q98" s="41"/>
      <c r="R98" s="38"/>
      <c r="S98" s="38"/>
      <c r="T98" s="41"/>
      <c r="U98" s="42" t="str">
        <f t="shared" si="26"/>
        <v/>
      </c>
    </row>
    <row r="99" spans="2:21" ht="13.5" thickBot="1" x14ac:dyDescent="0.25">
      <c r="B99" s="37" t="str">
        <f>IF($B$11="","",$B$11)</f>
        <v>Emmanuelle</v>
      </c>
      <c r="C99" s="43"/>
      <c r="D99" s="39"/>
      <c r="E99" s="39"/>
      <c r="F99" s="43"/>
      <c r="G99" s="44" t="str">
        <f t="shared" si="24"/>
        <v/>
      </c>
      <c r="I99" s="37" t="str">
        <f>IF($B$11="","",$B$11)</f>
        <v>Emmanuelle</v>
      </c>
      <c r="J99" s="43"/>
      <c r="K99" s="39"/>
      <c r="L99" s="39"/>
      <c r="M99" s="43"/>
      <c r="N99" s="44" t="str">
        <f t="shared" si="25"/>
        <v/>
      </c>
      <c r="P99" s="37" t="str">
        <f>IF($B$11="","",$B$11)</f>
        <v>Emmanuelle</v>
      </c>
      <c r="Q99" s="43"/>
      <c r="R99" s="39"/>
      <c r="S99" s="39"/>
      <c r="T99" s="43"/>
      <c r="U99" s="44" t="str">
        <f t="shared" si="26"/>
        <v/>
      </c>
    </row>
    <row r="100" spans="2:21" ht="13.5" thickBot="1" x14ac:dyDescent="0.25"/>
    <row r="101" spans="2:21" ht="13.5" customHeight="1" thickBot="1" x14ac:dyDescent="0.25">
      <c r="B101" s="67">
        <f>P90+1</f>
        <v>42488</v>
      </c>
      <c r="C101" s="63" t="s">
        <v>20</v>
      </c>
      <c r="D101" s="62" t="s">
        <v>16</v>
      </c>
      <c r="E101" s="62"/>
      <c r="F101" s="63" t="s">
        <v>19</v>
      </c>
      <c r="G101" s="65" t="s">
        <v>0</v>
      </c>
      <c r="I101" s="67">
        <f>B101+1</f>
        <v>42489</v>
      </c>
      <c r="J101" s="63" t="s">
        <v>20</v>
      </c>
      <c r="K101" s="62" t="s">
        <v>16</v>
      </c>
      <c r="L101" s="62"/>
      <c r="M101" s="63" t="s">
        <v>19</v>
      </c>
      <c r="N101" s="65" t="s">
        <v>0</v>
      </c>
      <c r="P101" s="67">
        <f>I101+1</f>
        <v>42490</v>
      </c>
      <c r="Q101" s="63" t="s">
        <v>20</v>
      </c>
      <c r="R101" s="62" t="s">
        <v>16</v>
      </c>
      <c r="S101" s="62"/>
      <c r="T101" s="63" t="s">
        <v>19</v>
      </c>
      <c r="U101" s="65" t="s">
        <v>0</v>
      </c>
    </row>
    <row r="102" spans="2:21" x14ac:dyDescent="0.2">
      <c r="B102" s="68"/>
      <c r="C102" s="64"/>
      <c r="D102" s="35" t="s">
        <v>17</v>
      </c>
      <c r="E102" s="35" t="s">
        <v>18</v>
      </c>
      <c r="F102" s="64"/>
      <c r="G102" s="66"/>
      <c r="I102" s="68"/>
      <c r="J102" s="64"/>
      <c r="K102" s="35" t="s">
        <v>17</v>
      </c>
      <c r="L102" s="35" t="s">
        <v>18</v>
      </c>
      <c r="M102" s="64"/>
      <c r="N102" s="66"/>
      <c r="P102" s="68"/>
      <c r="Q102" s="64"/>
      <c r="R102" s="35" t="s">
        <v>17</v>
      </c>
      <c r="S102" s="35" t="s">
        <v>18</v>
      </c>
      <c r="T102" s="64"/>
      <c r="U102" s="66"/>
    </row>
    <row r="103" spans="2:21" x14ac:dyDescent="0.2">
      <c r="B103" s="36" t="str">
        <f>IF($B$4="","",$B$4)</f>
        <v>Ornella</v>
      </c>
      <c r="C103" s="41"/>
      <c r="D103" s="38"/>
      <c r="E103" s="38"/>
      <c r="F103" s="41"/>
      <c r="G103" s="42" t="str">
        <f t="shared" ref="G103:G110" si="27">IF(OR(C103="",F103=""),"",F103-C103)</f>
        <v/>
      </c>
      <c r="I103" s="36" t="str">
        <f>IF($B$4="","",$B$4)</f>
        <v>Ornella</v>
      </c>
      <c r="J103" s="41"/>
      <c r="K103" s="38"/>
      <c r="L103" s="38"/>
      <c r="M103" s="41"/>
      <c r="N103" s="42" t="str">
        <f t="shared" ref="N103:N110" si="28">IF(OR(J103="",M103=""),"",M103-J103)</f>
        <v/>
      </c>
      <c r="P103" s="36" t="str">
        <f>IF($B$4="","",$B$4)</f>
        <v>Ornella</v>
      </c>
      <c r="Q103" s="41"/>
      <c r="R103" s="38"/>
      <c r="S103" s="38"/>
      <c r="T103" s="41"/>
      <c r="U103" s="42" t="str">
        <f t="shared" ref="U103:U110" si="29">IF(OR(Q103="",T103=""),"",T103-Q103)</f>
        <v/>
      </c>
    </row>
    <row r="104" spans="2:21" x14ac:dyDescent="0.2">
      <c r="B104" s="36" t="str">
        <f>IF($B$5="","",$B$5)</f>
        <v>Elia</v>
      </c>
      <c r="C104" s="41"/>
      <c r="D104" s="38"/>
      <c r="E104" s="38"/>
      <c r="F104" s="41"/>
      <c r="G104" s="42" t="str">
        <f t="shared" si="27"/>
        <v/>
      </c>
      <c r="I104" s="36" t="str">
        <f>IF($B$5="","",$B$5)</f>
        <v>Elia</v>
      </c>
      <c r="J104" s="41"/>
      <c r="K104" s="38"/>
      <c r="L104" s="38"/>
      <c r="M104" s="41"/>
      <c r="N104" s="42" t="str">
        <f t="shared" si="28"/>
        <v/>
      </c>
      <c r="P104" s="36" t="str">
        <f>IF($B$5="","",$B$5)</f>
        <v>Elia</v>
      </c>
      <c r="Q104" s="41"/>
      <c r="R104" s="38"/>
      <c r="S104" s="38"/>
      <c r="T104" s="41"/>
      <c r="U104" s="42" t="str">
        <f t="shared" si="29"/>
        <v/>
      </c>
    </row>
    <row r="105" spans="2:21" x14ac:dyDescent="0.2">
      <c r="B105" s="36" t="str">
        <f>IF($B$6="","",$B$6)</f>
        <v>Mila</v>
      </c>
      <c r="C105" s="41"/>
      <c r="D105" s="38"/>
      <c r="E105" s="38"/>
      <c r="F105" s="41"/>
      <c r="G105" s="42" t="str">
        <f t="shared" si="27"/>
        <v/>
      </c>
      <c r="I105" s="36" t="str">
        <f>IF($B$6="","",$B$6)</f>
        <v>Mila</v>
      </c>
      <c r="J105" s="41"/>
      <c r="K105" s="38"/>
      <c r="L105" s="38"/>
      <c r="M105" s="41"/>
      <c r="N105" s="42" t="str">
        <f t="shared" si="28"/>
        <v/>
      </c>
      <c r="P105" s="36" t="str">
        <f>IF($B$6="","",$B$6)</f>
        <v>Mila</v>
      </c>
      <c r="Q105" s="41"/>
      <c r="R105" s="38"/>
      <c r="S105" s="38"/>
      <c r="T105" s="41"/>
      <c r="U105" s="42" t="str">
        <f t="shared" si="29"/>
        <v/>
      </c>
    </row>
    <row r="106" spans="2:21" x14ac:dyDescent="0.2">
      <c r="B106" s="36" t="str">
        <f>IF($B$7="","",$B$7)</f>
        <v>Enzo</v>
      </c>
      <c r="C106" s="41"/>
      <c r="D106" s="38"/>
      <c r="E106" s="38"/>
      <c r="F106" s="41"/>
      <c r="G106" s="42" t="str">
        <f t="shared" si="27"/>
        <v/>
      </c>
      <c r="I106" s="36" t="str">
        <f>IF($B$7="","",$B$7)</f>
        <v>Enzo</v>
      </c>
      <c r="J106" s="41"/>
      <c r="K106" s="38"/>
      <c r="L106" s="38"/>
      <c r="M106" s="41"/>
      <c r="N106" s="42" t="str">
        <f t="shared" si="28"/>
        <v/>
      </c>
      <c r="P106" s="36" t="str">
        <f>IF($B$7="","",$B$7)</f>
        <v>Enzo</v>
      </c>
      <c r="Q106" s="41"/>
      <c r="R106" s="38"/>
      <c r="S106" s="38"/>
      <c r="T106" s="41"/>
      <c r="U106" s="42" t="str">
        <f t="shared" si="29"/>
        <v/>
      </c>
    </row>
    <row r="107" spans="2:21" x14ac:dyDescent="0.2">
      <c r="B107" s="36" t="str">
        <f>IF($B$8="","",$B$8)</f>
        <v>Charly</v>
      </c>
      <c r="C107" s="41"/>
      <c r="D107" s="38"/>
      <c r="E107" s="38"/>
      <c r="F107" s="41"/>
      <c r="G107" s="42" t="str">
        <f t="shared" si="27"/>
        <v/>
      </c>
      <c r="I107" s="36" t="str">
        <f>IF($B$8="","",$B$8)</f>
        <v>Charly</v>
      </c>
      <c r="J107" s="41"/>
      <c r="K107" s="38"/>
      <c r="L107" s="38"/>
      <c r="M107" s="41"/>
      <c r="N107" s="42" t="str">
        <f t="shared" si="28"/>
        <v/>
      </c>
      <c r="P107" s="36" t="str">
        <f>IF($B$8="","",$B$8)</f>
        <v>Charly</v>
      </c>
      <c r="Q107" s="41"/>
      <c r="R107" s="38"/>
      <c r="S107" s="38"/>
      <c r="T107" s="41"/>
      <c r="U107" s="42" t="str">
        <f t="shared" si="29"/>
        <v/>
      </c>
    </row>
    <row r="108" spans="2:21" x14ac:dyDescent="0.2">
      <c r="B108" s="36" t="str">
        <f>IF($B$9="","",$B$9)</f>
        <v>Clara</v>
      </c>
      <c r="C108" s="41"/>
      <c r="D108" s="38"/>
      <c r="E108" s="38"/>
      <c r="F108" s="41"/>
      <c r="G108" s="42" t="str">
        <f t="shared" si="27"/>
        <v/>
      </c>
      <c r="I108" s="36" t="str">
        <f>IF($B$9="","",$B$9)</f>
        <v>Clara</v>
      </c>
      <c r="J108" s="41"/>
      <c r="K108" s="38"/>
      <c r="L108" s="38"/>
      <c r="M108" s="41"/>
      <c r="N108" s="42" t="str">
        <f t="shared" si="28"/>
        <v/>
      </c>
      <c r="P108" s="36" t="str">
        <f>IF($B$9="","",$B$9)</f>
        <v>Clara</v>
      </c>
      <c r="Q108" s="41"/>
      <c r="R108" s="38"/>
      <c r="S108" s="38"/>
      <c r="T108" s="41"/>
      <c r="U108" s="42" t="str">
        <f t="shared" si="29"/>
        <v/>
      </c>
    </row>
    <row r="109" spans="2:21" x14ac:dyDescent="0.2">
      <c r="B109" s="36" t="str">
        <f>IF($B$10="","",$B$10)</f>
        <v>Morgane</v>
      </c>
      <c r="C109" s="41"/>
      <c r="D109" s="38"/>
      <c r="E109" s="38"/>
      <c r="F109" s="41"/>
      <c r="G109" s="42" t="str">
        <f t="shared" si="27"/>
        <v/>
      </c>
      <c r="I109" s="36" t="str">
        <f>IF($B$10="","",$B$10)</f>
        <v>Morgane</v>
      </c>
      <c r="J109" s="41"/>
      <c r="K109" s="38"/>
      <c r="L109" s="38"/>
      <c r="M109" s="41"/>
      <c r="N109" s="42" t="str">
        <f t="shared" si="28"/>
        <v/>
      </c>
      <c r="P109" s="36" t="str">
        <f>IF($B$10="","",$B$10)</f>
        <v>Morgane</v>
      </c>
      <c r="Q109" s="41"/>
      <c r="R109" s="38"/>
      <c r="S109" s="38"/>
      <c r="T109" s="41"/>
      <c r="U109" s="42" t="str">
        <f t="shared" si="29"/>
        <v/>
      </c>
    </row>
    <row r="110" spans="2:21" ht="13.5" thickBot="1" x14ac:dyDescent="0.25">
      <c r="B110" s="37" t="str">
        <f>IF($B$11="","",$B$11)</f>
        <v>Emmanuelle</v>
      </c>
      <c r="C110" s="43"/>
      <c r="D110" s="39"/>
      <c r="E110" s="39"/>
      <c r="F110" s="43"/>
      <c r="G110" s="44" t="str">
        <f t="shared" si="27"/>
        <v/>
      </c>
      <c r="I110" s="37" t="str">
        <f>IF($B$11="","",$B$11)</f>
        <v>Emmanuelle</v>
      </c>
      <c r="J110" s="43"/>
      <c r="K110" s="39"/>
      <c r="L110" s="39"/>
      <c r="M110" s="43"/>
      <c r="N110" s="44" t="str">
        <f t="shared" si="28"/>
        <v/>
      </c>
      <c r="P110" s="37" t="str">
        <f>IF($B$11="","",$B$11)</f>
        <v>Emmanuelle</v>
      </c>
      <c r="Q110" s="43"/>
      <c r="R110" s="39"/>
      <c r="S110" s="39"/>
      <c r="T110" s="43"/>
      <c r="U110" s="44" t="str">
        <f t="shared" si="29"/>
        <v/>
      </c>
    </row>
    <row r="111" spans="2:21" ht="13.5" thickBot="1" x14ac:dyDescent="0.25"/>
    <row r="112" spans="2:21" ht="13.5" customHeight="1" thickBot="1" x14ac:dyDescent="0.25">
      <c r="B112" s="67">
        <f>P101+1</f>
        <v>42491</v>
      </c>
      <c r="C112" s="63" t="s">
        <v>20</v>
      </c>
      <c r="D112" s="62" t="s">
        <v>16</v>
      </c>
      <c r="E112" s="62"/>
      <c r="F112" s="63" t="s">
        <v>19</v>
      </c>
      <c r="G112" s="65" t="s">
        <v>0</v>
      </c>
      <c r="I112" s="46"/>
      <c r="J112" s="50"/>
      <c r="K112" s="50"/>
      <c r="L112" s="50"/>
      <c r="M112" s="50"/>
      <c r="N112" s="50"/>
      <c r="O112" s="46"/>
      <c r="P112" s="60">
        <f>C1</f>
        <v>42430</v>
      </c>
      <c r="Q112" s="58" t="s">
        <v>16</v>
      </c>
      <c r="R112" s="59"/>
      <c r="S112" s="57"/>
      <c r="T112" s="57"/>
      <c r="U112" s="57"/>
    </row>
    <row r="113" spans="2:21" x14ac:dyDescent="0.2">
      <c r="B113" s="68"/>
      <c r="C113" s="64"/>
      <c r="D113" s="35" t="s">
        <v>17</v>
      </c>
      <c r="E113" s="35" t="s">
        <v>18</v>
      </c>
      <c r="F113" s="64"/>
      <c r="G113" s="66"/>
      <c r="I113" s="46"/>
      <c r="J113" s="50"/>
      <c r="K113" s="47"/>
      <c r="L113" s="47"/>
      <c r="M113" s="50"/>
      <c r="N113" s="50"/>
      <c r="O113" s="46"/>
      <c r="P113" s="61"/>
      <c r="Q113" s="35" t="s">
        <v>17</v>
      </c>
      <c r="R113" s="51" t="s">
        <v>18</v>
      </c>
      <c r="S113" s="57"/>
      <c r="T113" s="57"/>
      <c r="U113" s="57"/>
    </row>
    <row r="114" spans="2:21" x14ac:dyDescent="0.2">
      <c r="B114" s="36" t="str">
        <f>IF($B$4="","",$B$4)</f>
        <v>Ornella</v>
      </c>
      <c r="C114" s="41"/>
      <c r="D114" s="38"/>
      <c r="E114" s="38"/>
      <c r="F114" s="41"/>
      <c r="G114" s="42" t="str">
        <f t="shared" ref="G114:G121" si="30">IF(OR(C114="",F114=""),"",F114-C114)</f>
        <v/>
      </c>
      <c r="I114" s="46"/>
      <c r="J114" s="48"/>
      <c r="K114" s="49"/>
      <c r="L114" s="49"/>
      <c r="M114" s="48"/>
      <c r="N114" s="48"/>
      <c r="O114" s="46"/>
      <c r="P114" s="36" t="str">
        <f>IF($B$4="","",$B$4)</f>
        <v>Ornella</v>
      </c>
      <c r="Q114" s="38">
        <f>COUNTA(D4,K4,R4,D15,K15,R15,D26,K26,R26,D37,K37,R37,D48,K48,R48,D59,K59,R59,D70,K70,R70,D81,K81,R81,D92,K92,R92,D103,K103,R103,D114)</f>
        <v>2</v>
      </c>
      <c r="R114" s="52">
        <f>COUNTA(E4,L4,S4,E15,L15,S15,E26,L26,S26,E37,L37,S37,E48,L48,S48,E59,L59,S59,E70,L70,S70,E81,L81,S81,E92,L92,S92,E103,L103,S103,E114)</f>
        <v>1</v>
      </c>
      <c r="S114" s="3"/>
      <c r="T114" s="3"/>
      <c r="U114" s="3"/>
    </row>
    <row r="115" spans="2:21" x14ac:dyDescent="0.2">
      <c r="B115" s="36" t="str">
        <f>IF($B$5="","",$B$5)</f>
        <v>Elia</v>
      </c>
      <c r="C115" s="41"/>
      <c r="D115" s="38"/>
      <c r="E115" s="38"/>
      <c r="F115" s="41"/>
      <c r="G115" s="42" t="str">
        <f t="shared" si="30"/>
        <v/>
      </c>
      <c r="I115" s="46"/>
      <c r="J115" s="48"/>
      <c r="K115" s="49"/>
      <c r="L115" s="49"/>
      <c r="M115" s="48"/>
      <c r="N115" s="48"/>
      <c r="O115" s="46"/>
      <c r="P115" s="36" t="str">
        <f>IF($B$5="","",$B$5)</f>
        <v>Elia</v>
      </c>
      <c r="Q115" s="38">
        <f t="shared" ref="Q115:R115" si="31">COUNTA(D5,K5,R5,D16,K16,R16,D27,K27,R27,D38,K38,R38,D49,K49,R49,D60,K60,R60,D71,K71,R71,D82,K82,R82,D93,K93,R93,D104,K104,R104,D115)</f>
        <v>0</v>
      </c>
      <c r="R115" s="52">
        <f t="shared" si="31"/>
        <v>0</v>
      </c>
      <c r="S115" s="3"/>
      <c r="T115" s="3"/>
      <c r="U115" s="3"/>
    </row>
    <row r="116" spans="2:21" x14ac:dyDescent="0.2">
      <c r="B116" s="36" t="str">
        <f>IF($B$6="","",$B$6)</f>
        <v>Mila</v>
      </c>
      <c r="C116" s="41"/>
      <c r="D116" s="38"/>
      <c r="E116" s="38"/>
      <c r="F116" s="41"/>
      <c r="G116" s="42" t="str">
        <f t="shared" si="30"/>
        <v/>
      </c>
      <c r="I116" s="46"/>
      <c r="J116" s="48"/>
      <c r="K116" s="69"/>
      <c r="L116" s="49"/>
      <c r="M116" s="48"/>
      <c r="N116" s="48"/>
      <c r="O116" s="46"/>
      <c r="P116" s="36" t="str">
        <f>IF($B$6="","",$B$6)</f>
        <v>Mila</v>
      </c>
      <c r="Q116" s="38">
        <f t="shared" ref="Q116:R116" si="32">COUNTA(D6,K6,R6,D17,K17,R17,D28,K28,R28,D39,K39,R39,D50,K50,R50,D61,K61,R61,D72,K72,R72,D83,K83,R83,D94,K94,R94,D105,K105,R105,D116)</f>
        <v>0</v>
      </c>
      <c r="R116" s="52">
        <f t="shared" si="32"/>
        <v>0</v>
      </c>
      <c r="S116" s="3"/>
      <c r="T116" s="3"/>
      <c r="U116" s="3"/>
    </row>
    <row r="117" spans="2:21" x14ac:dyDescent="0.2">
      <c r="B117" s="36" t="str">
        <f>IF($B$7="","",$B$7)</f>
        <v>Enzo</v>
      </c>
      <c r="C117" s="41"/>
      <c r="D117" s="38"/>
      <c r="E117" s="38"/>
      <c r="F117" s="41"/>
      <c r="G117" s="42" t="str">
        <f t="shared" si="30"/>
        <v/>
      </c>
      <c r="I117" s="46"/>
      <c r="J117" s="48"/>
      <c r="K117" s="69"/>
      <c r="L117" s="49"/>
      <c r="M117" s="48"/>
      <c r="N117" s="48"/>
      <c r="O117" s="46"/>
      <c r="P117" s="36" t="str">
        <f>IF($B$7="","",$B$7)</f>
        <v>Enzo</v>
      </c>
      <c r="Q117" s="38">
        <f t="shared" ref="Q117:R117" si="33">COUNTA(D7,K7,R7,D18,K18,R18,D29,K29,R29,D40,K40,R40,D51,K51,R51,D62,K62,R62,D73,K73,R73,D84,K84,R84,D95,K95,R95,D106,K106,R106,D117)</f>
        <v>0</v>
      </c>
      <c r="R117" s="52">
        <f t="shared" si="33"/>
        <v>0</v>
      </c>
      <c r="S117" s="3"/>
      <c r="T117" s="3"/>
      <c r="U117" s="3"/>
    </row>
    <row r="118" spans="2:21" x14ac:dyDescent="0.2">
      <c r="B118" s="36" t="str">
        <f>IF($B$8="","",$B$8)</f>
        <v>Charly</v>
      </c>
      <c r="C118" s="41"/>
      <c r="D118" s="38"/>
      <c r="E118" s="38"/>
      <c r="F118" s="41"/>
      <c r="G118" s="42" t="str">
        <f t="shared" si="30"/>
        <v/>
      </c>
      <c r="I118" s="46"/>
      <c r="J118" s="48"/>
      <c r="K118" s="49"/>
      <c r="L118" s="49"/>
      <c r="M118" s="48"/>
      <c r="N118" s="48"/>
      <c r="O118" s="46"/>
      <c r="P118" s="36" t="str">
        <f>IF($B$8="","",$B$8)</f>
        <v>Charly</v>
      </c>
      <c r="Q118" s="38">
        <f t="shared" ref="Q118" si="34">COUNTA(D8,K8,R8,D19,K19,R19,D30,K30,R30,D41,K41,R41,D52,K52,R52,D63,K63,R63,D74,K74,R74,D85,K85,R85,D96,K96,R96,D107,K107,R107,D118)</f>
        <v>0</v>
      </c>
      <c r="R118" s="52">
        <f>COUNTA(E8,L8,S8,E19,L19,S19,E30,L30,S30,E41,L41,S41,E52,L52,S52,E63,L63,S63,E74,L74,S74,E85,L85,S85,E96,L96,S96,E107,L107,S107,E118)</f>
        <v>0</v>
      </c>
      <c r="S118" s="3"/>
      <c r="T118" s="3"/>
      <c r="U118" s="3"/>
    </row>
    <row r="119" spans="2:21" x14ac:dyDescent="0.2">
      <c r="B119" s="36" t="str">
        <f>IF($B$9="","",$B$9)</f>
        <v>Clara</v>
      </c>
      <c r="C119" s="41"/>
      <c r="D119" s="38"/>
      <c r="E119" s="38"/>
      <c r="F119" s="41"/>
      <c r="G119" s="42" t="str">
        <f t="shared" si="30"/>
        <v/>
      </c>
      <c r="I119" s="46"/>
      <c r="J119" s="48"/>
      <c r="K119" s="49"/>
      <c r="L119" s="49"/>
      <c r="M119" s="48"/>
      <c r="N119" s="48"/>
      <c r="O119" s="46"/>
      <c r="P119" s="36" t="str">
        <f>IF($B$9="","",$B$9)</f>
        <v>Clara</v>
      </c>
      <c r="Q119" s="38">
        <f t="shared" ref="Q119:R119" si="35">COUNTA(D9,K9,R9,D20,K20,R20,D31,K31,R31,D42,K42,R42,D53,K53,R53,D64,K64,R64,D75,K75,R75,D86,K86,R86,D97,K97,R97,D108,K108,R108,D119)</f>
        <v>0</v>
      </c>
      <c r="R119" s="52">
        <f t="shared" si="35"/>
        <v>0</v>
      </c>
      <c r="S119" s="3"/>
      <c r="T119" s="3"/>
      <c r="U119" s="3"/>
    </row>
    <row r="120" spans="2:21" x14ac:dyDescent="0.2">
      <c r="B120" s="36" t="str">
        <f>IF($B$10="","",$B$10)</f>
        <v>Morgane</v>
      </c>
      <c r="C120" s="41"/>
      <c r="D120" s="38"/>
      <c r="E120" s="38"/>
      <c r="F120" s="41"/>
      <c r="G120" s="42" t="str">
        <f t="shared" si="30"/>
        <v/>
      </c>
      <c r="I120" s="46"/>
      <c r="J120" s="48"/>
      <c r="K120" s="49"/>
      <c r="L120" s="49"/>
      <c r="M120" s="48"/>
      <c r="N120" s="48"/>
      <c r="O120" s="46"/>
      <c r="P120" s="36" t="str">
        <f>IF($B$10="","",$B$10)</f>
        <v>Morgane</v>
      </c>
      <c r="Q120" s="38">
        <f t="shared" ref="Q120:R120" si="36">COUNTA(D10,K10,R10,D21,K21,R21,D32,K32,R32,D43,K43,R43,D54,K54,R54,D65,K65,R65,D76,K76,R76,D87,K87,R87,D98,K98,R98,D109,K109,R109,D120)</f>
        <v>0</v>
      </c>
      <c r="R120" s="52">
        <f t="shared" si="36"/>
        <v>0</v>
      </c>
      <c r="S120" s="3"/>
      <c r="T120" s="3"/>
      <c r="U120" s="3"/>
    </row>
    <row r="121" spans="2:21" ht="13.5" thickBot="1" x14ac:dyDescent="0.25">
      <c r="B121" s="37" t="str">
        <f>IF($B$11="","",$B$11)</f>
        <v>Emmanuelle</v>
      </c>
      <c r="C121" s="43"/>
      <c r="D121" s="39"/>
      <c r="E121" s="39"/>
      <c r="F121" s="43"/>
      <c r="G121" s="44" t="str">
        <f t="shared" si="30"/>
        <v/>
      </c>
      <c r="I121" s="46"/>
      <c r="J121" s="48"/>
      <c r="K121" s="49"/>
      <c r="L121" s="49"/>
      <c r="M121" s="48"/>
      <c r="N121" s="48"/>
      <c r="O121" s="46"/>
      <c r="P121" s="37" t="str">
        <f>IF($B$11="","",$B$11)</f>
        <v>Emmanuelle</v>
      </c>
      <c r="Q121" s="39">
        <f t="shared" ref="Q121:R121" si="37">COUNTA(D11,K11,R11,D22,K22,R22,D33,K33,R33,D44,K44,R44,D55,K55,R55,D66,K66,R66,D77,K77,R77,D88,K88,R88,D99,K99,R99,D110,K110,R110,D121)</f>
        <v>0</v>
      </c>
      <c r="R121" s="53">
        <f t="shared" si="37"/>
        <v>0</v>
      </c>
      <c r="S121" s="3"/>
      <c r="T121" s="3"/>
      <c r="U121" s="3"/>
    </row>
  </sheetData>
  <mergeCells count="162">
    <mergeCell ref="I2:I3"/>
    <mergeCell ref="T13:T14"/>
    <mergeCell ref="U13:U14"/>
    <mergeCell ref="J24:J25"/>
    <mergeCell ref="K24:L24"/>
    <mergeCell ref="K13:L13"/>
    <mergeCell ref="R2:S2"/>
    <mergeCell ref="T2:T3"/>
    <mergeCell ref="U2:U3"/>
    <mergeCell ref="B13:B14"/>
    <mergeCell ref="C13:C14"/>
    <mergeCell ref="D13:E13"/>
    <mergeCell ref="F13:F14"/>
    <mergeCell ref="G13:G14"/>
    <mergeCell ref="I13:I14"/>
    <mergeCell ref="J13:J14"/>
    <mergeCell ref="J2:J3"/>
    <mergeCell ref="K2:L2"/>
    <mergeCell ref="M2:M3"/>
    <mergeCell ref="N2:N3"/>
    <mergeCell ref="P2:P3"/>
    <mergeCell ref="Q2:Q3"/>
    <mergeCell ref="B2:B3"/>
    <mergeCell ref="C2:C3"/>
    <mergeCell ref="D2:E2"/>
    <mergeCell ref="F2:F3"/>
    <mergeCell ref="G2:G3"/>
    <mergeCell ref="M13:M14"/>
    <mergeCell ref="N13:N14"/>
    <mergeCell ref="P13:P14"/>
    <mergeCell ref="Q13:Q14"/>
    <mergeCell ref="R13:S13"/>
    <mergeCell ref="N35:N36"/>
    <mergeCell ref="P35:P36"/>
    <mergeCell ref="Q35:Q36"/>
    <mergeCell ref="R35:S35"/>
    <mergeCell ref="T35:T36"/>
    <mergeCell ref="U35:U36"/>
    <mergeCell ref="U24:U25"/>
    <mergeCell ref="B35:B36"/>
    <mergeCell ref="C35:C36"/>
    <mergeCell ref="D35:E35"/>
    <mergeCell ref="F35:F36"/>
    <mergeCell ref="G35:G36"/>
    <mergeCell ref="I35:I36"/>
    <mergeCell ref="J35:J36"/>
    <mergeCell ref="K35:L35"/>
    <mergeCell ref="M35:M36"/>
    <mergeCell ref="M24:M25"/>
    <mergeCell ref="N24:N25"/>
    <mergeCell ref="P24:P25"/>
    <mergeCell ref="Q24:Q25"/>
    <mergeCell ref="R24:S24"/>
    <mergeCell ref="T24:T25"/>
    <mergeCell ref="B24:B25"/>
    <mergeCell ref="C24:C25"/>
    <mergeCell ref="D24:E24"/>
    <mergeCell ref="F24:F25"/>
    <mergeCell ref="G24:G25"/>
    <mergeCell ref="I24:I25"/>
    <mergeCell ref="T46:T47"/>
    <mergeCell ref="U46:U47"/>
    <mergeCell ref="B57:B58"/>
    <mergeCell ref="C57:C58"/>
    <mergeCell ref="D57:E57"/>
    <mergeCell ref="F57:F58"/>
    <mergeCell ref="G57:G58"/>
    <mergeCell ref="I57:I58"/>
    <mergeCell ref="J57:J58"/>
    <mergeCell ref="J46:J47"/>
    <mergeCell ref="K46:L46"/>
    <mergeCell ref="M46:M47"/>
    <mergeCell ref="N46:N47"/>
    <mergeCell ref="P46:P47"/>
    <mergeCell ref="Q46:Q47"/>
    <mergeCell ref="B46:B47"/>
    <mergeCell ref="C46:C47"/>
    <mergeCell ref="D46:E46"/>
    <mergeCell ref="F46:F47"/>
    <mergeCell ref="G46:G47"/>
    <mergeCell ref="I46:I47"/>
    <mergeCell ref="J68:J69"/>
    <mergeCell ref="K68:L68"/>
    <mergeCell ref="K57:L57"/>
    <mergeCell ref="M57:M58"/>
    <mergeCell ref="N57:N58"/>
    <mergeCell ref="P57:P58"/>
    <mergeCell ref="Q57:Q58"/>
    <mergeCell ref="R57:S57"/>
    <mergeCell ref="R46:S46"/>
    <mergeCell ref="U68:U69"/>
    <mergeCell ref="C1:E1"/>
    <mergeCell ref="B79:B80"/>
    <mergeCell ref="C79:C80"/>
    <mergeCell ref="D79:E79"/>
    <mergeCell ref="F79:F80"/>
    <mergeCell ref="G79:G80"/>
    <mergeCell ref="I79:I80"/>
    <mergeCell ref="J79:J80"/>
    <mergeCell ref="K79:L79"/>
    <mergeCell ref="M68:M69"/>
    <mergeCell ref="N68:N69"/>
    <mergeCell ref="P68:P69"/>
    <mergeCell ref="Q68:Q69"/>
    <mergeCell ref="R68:S68"/>
    <mergeCell ref="T68:T69"/>
    <mergeCell ref="T57:T58"/>
    <mergeCell ref="U57:U58"/>
    <mergeCell ref="B68:B69"/>
    <mergeCell ref="C68:C69"/>
    <mergeCell ref="D68:E68"/>
    <mergeCell ref="F68:F69"/>
    <mergeCell ref="G68:G69"/>
    <mergeCell ref="I68:I69"/>
    <mergeCell ref="N90:N91"/>
    <mergeCell ref="P90:P91"/>
    <mergeCell ref="Q90:Q91"/>
    <mergeCell ref="R90:S90"/>
    <mergeCell ref="T90:T91"/>
    <mergeCell ref="U90:U91"/>
    <mergeCell ref="U79:U80"/>
    <mergeCell ref="B90:B91"/>
    <mergeCell ref="C90:C91"/>
    <mergeCell ref="D90:E90"/>
    <mergeCell ref="F90:F91"/>
    <mergeCell ref="G90:G91"/>
    <mergeCell ref="I90:I91"/>
    <mergeCell ref="J90:J91"/>
    <mergeCell ref="K90:L90"/>
    <mergeCell ref="M90:M91"/>
    <mergeCell ref="M79:M80"/>
    <mergeCell ref="N79:N80"/>
    <mergeCell ref="P79:P80"/>
    <mergeCell ref="Q79:Q80"/>
    <mergeCell ref="R79:S79"/>
    <mergeCell ref="T79:T80"/>
    <mergeCell ref="K116:K117"/>
    <mergeCell ref="J101:J102"/>
    <mergeCell ref="K101:L101"/>
    <mergeCell ref="M101:M102"/>
    <mergeCell ref="N101:N102"/>
    <mergeCell ref="P101:P102"/>
    <mergeCell ref="Q101:Q102"/>
    <mergeCell ref="B101:B102"/>
    <mergeCell ref="C101:C102"/>
    <mergeCell ref="D101:E101"/>
    <mergeCell ref="F101:F102"/>
    <mergeCell ref="G101:G102"/>
    <mergeCell ref="I101:I102"/>
    <mergeCell ref="T112:T113"/>
    <mergeCell ref="U112:U113"/>
    <mergeCell ref="S112:S113"/>
    <mergeCell ref="Q112:R112"/>
    <mergeCell ref="P112:P113"/>
    <mergeCell ref="R101:S101"/>
    <mergeCell ref="T101:T102"/>
    <mergeCell ref="U101:U102"/>
    <mergeCell ref="B112:B113"/>
    <mergeCell ref="C112:C113"/>
    <mergeCell ref="D112:E112"/>
    <mergeCell ref="F112:F113"/>
    <mergeCell ref="G112:G113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4.efface">
                <anchor moveWithCells="1" sizeWithCells="1">
                  <from>
                    <xdr:col>8</xdr:col>
                    <xdr:colOff>142875</xdr:colOff>
                    <xdr:row>0</xdr:row>
                    <xdr:rowOff>38100</xdr:rowOff>
                  </from>
                  <to>
                    <xdr:col>11</xdr:col>
                    <xdr:colOff>476250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L11"/>
  <sheetViews>
    <sheetView showGridLines="0" topLeftCell="T1" workbookViewId="0">
      <selection activeCell="AE4" sqref="AE4"/>
    </sheetView>
  </sheetViews>
  <sheetFormatPr baseColWidth="10" defaultRowHeight="28.5" customHeight="1" x14ac:dyDescent="0.2"/>
  <cols>
    <col min="1" max="1" width="3.28515625" customWidth="1"/>
    <col min="34" max="34" width="4.5703125" customWidth="1"/>
    <col min="35" max="35" width="12.28515625" customWidth="1"/>
    <col min="37" max="37" width="15.7109375" customWidth="1"/>
  </cols>
  <sheetData>
    <row r="1" spans="2:38" ht="28.5" customHeight="1" thickBot="1" x14ac:dyDescent="0.25">
      <c r="B1" s="55" t="str">
        <f>'Garde journaliére'!B1</f>
        <v xml:space="preserve">Mois de </v>
      </c>
      <c r="C1" s="71">
        <f>'Garde journaliére'!C1:E1</f>
        <v>42430</v>
      </c>
      <c r="D1" s="71"/>
      <c r="E1" s="71"/>
      <c r="AL1" s="20"/>
    </row>
    <row r="2" spans="2:38" ht="24" customHeight="1" thickTop="1" x14ac:dyDescent="0.2">
      <c r="B2" s="16"/>
      <c r="C2" s="92">
        <v>1</v>
      </c>
      <c r="D2" s="74">
        <v>2</v>
      </c>
      <c r="E2" s="72">
        <v>3</v>
      </c>
      <c r="F2" s="72">
        <v>4</v>
      </c>
      <c r="G2" s="82">
        <v>5</v>
      </c>
      <c r="H2" s="74">
        <v>6</v>
      </c>
      <c r="I2" s="72">
        <v>7</v>
      </c>
      <c r="J2" s="72">
        <v>8</v>
      </c>
      <c r="K2" s="82">
        <v>9</v>
      </c>
      <c r="L2" s="74">
        <v>10</v>
      </c>
      <c r="M2" s="72">
        <v>11</v>
      </c>
      <c r="N2" s="72">
        <v>12</v>
      </c>
      <c r="O2" s="82">
        <v>13</v>
      </c>
      <c r="P2" s="72">
        <v>14</v>
      </c>
      <c r="Q2" s="82">
        <v>15</v>
      </c>
      <c r="R2" s="72">
        <v>16</v>
      </c>
      <c r="S2" s="82">
        <v>17</v>
      </c>
      <c r="T2" s="72">
        <v>18</v>
      </c>
      <c r="U2" s="82">
        <v>19</v>
      </c>
      <c r="V2" s="74">
        <v>20</v>
      </c>
      <c r="W2" s="72">
        <v>21</v>
      </c>
      <c r="X2" s="74">
        <v>22</v>
      </c>
      <c r="Y2" s="72">
        <v>23</v>
      </c>
      <c r="Z2" s="74">
        <v>24</v>
      </c>
      <c r="AA2" s="72">
        <v>25</v>
      </c>
      <c r="AB2" s="74">
        <v>26</v>
      </c>
      <c r="AC2" s="72">
        <v>27</v>
      </c>
      <c r="AD2" s="74">
        <v>28</v>
      </c>
      <c r="AE2" s="72">
        <v>29</v>
      </c>
      <c r="AF2" s="74">
        <v>30</v>
      </c>
      <c r="AG2" s="74">
        <v>31</v>
      </c>
      <c r="AH2" s="88" t="s">
        <v>14</v>
      </c>
      <c r="AI2" s="89"/>
    </row>
    <row r="3" spans="2:38" ht="28.5" customHeight="1" thickBot="1" x14ac:dyDescent="0.25">
      <c r="B3" s="17"/>
      <c r="C3" s="93"/>
      <c r="D3" s="75"/>
      <c r="E3" s="73"/>
      <c r="F3" s="73"/>
      <c r="G3" s="83"/>
      <c r="H3" s="75"/>
      <c r="I3" s="73"/>
      <c r="J3" s="73"/>
      <c r="K3" s="83"/>
      <c r="L3" s="75"/>
      <c r="M3" s="73"/>
      <c r="N3" s="73"/>
      <c r="O3" s="83"/>
      <c r="P3" s="73"/>
      <c r="Q3" s="83"/>
      <c r="R3" s="73"/>
      <c r="S3" s="83"/>
      <c r="T3" s="73"/>
      <c r="U3" s="83"/>
      <c r="V3" s="75"/>
      <c r="W3" s="73"/>
      <c r="X3" s="75"/>
      <c r="Y3" s="73"/>
      <c r="Z3" s="75"/>
      <c r="AA3" s="73"/>
      <c r="AB3" s="75"/>
      <c r="AC3" s="73"/>
      <c r="AD3" s="75"/>
      <c r="AE3" s="73"/>
      <c r="AF3" s="75"/>
      <c r="AG3" s="75"/>
      <c r="AH3" s="90"/>
      <c r="AI3" s="91"/>
    </row>
    <row r="4" spans="2:38" ht="28.5" customHeight="1" thickTop="1" x14ac:dyDescent="0.2">
      <c r="B4" s="30" t="str">
        <f>IF('Garde journaliére'!B4="","",'Garde journaliére'!B4)</f>
        <v>Ornella</v>
      </c>
      <c r="C4" s="2">
        <f>'Garde journaliére'!G4</f>
        <v>0.19791666666666669</v>
      </c>
      <c r="D4" s="31" t="str">
        <f>'Garde journaliére'!N4</f>
        <v/>
      </c>
      <c r="E4" s="2" t="str">
        <f>'Garde journaliére'!U4</f>
        <v/>
      </c>
      <c r="F4" s="31" t="str">
        <f>'Garde journaliére'!G15</f>
        <v/>
      </c>
      <c r="G4" s="2" t="str">
        <f>'Garde journaliére'!N15</f>
        <v/>
      </c>
      <c r="H4" s="2" t="str">
        <f>'Garde journaliére'!U15</f>
        <v/>
      </c>
      <c r="I4" s="2" t="str">
        <f>'Garde journaliére'!G26</f>
        <v/>
      </c>
      <c r="J4" s="2" t="str">
        <f>'Garde journaliére'!N26</f>
        <v/>
      </c>
      <c r="K4" s="31" t="str">
        <f>'Garde journaliére'!U26</f>
        <v/>
      </c>
      <c r="L4" s="2" t="str">
        <f>'Garde journaliére'!G37</f>
        <v/>
      </c>
      <c r="M4" s="2" t="str">
        <f>'Garde journaliére'!N37</f>
        <v/>
      </c>
      <c r="N4" s="31" t="str">
        <f>'Garde journaliére'!U37</f>
        <v/>
      </c>
      <c r="O4" s="2" t="str">
        <f>'Garde journaliére'!G48</f>
        <v/>
      </c>
      <c r="P4" s="2" t="str">
        <f>'Garde journaliére'!N48</f>
        <v/>
      </c>
      <c r="Q4" s="31" t="str">
        <f>'Garde journaliére'!U48</f>
        <v/>
      </c>
      <c r="R4" s="2" t="str">
        <f>'Garde journaliére'!G59</f>
        <v/>
      </c>
      <c r="S4" s="2" t="str">
        <f>'Garde journaliére'!N59</f>
        <v/>
      </c>
      <c r="T4" s="31" t="str">
        <f>'Garde journaliére'!U59</f>
        <v/>
      </c>
      <c r="U4" s="2" t="str">
        <f>'Garde journaliére'!G70</f>
        <v/>
      </c>
      <c r="V4" s="2" t="str">
        <f>'Garde journaliére'!N70</f>
        <v/>
      </c>
      <c r="W4" s="31" t="str">
        <f>'Garde journaliére'!U70</f>
        <v/>
      </c>
      <c r="X4" s="2" t="str">
        <f>'Garde journaliére'!G81</f>
        <v/>
      </c>
      <c r="Y4" s="2" t="str">
        <f>'Garde journaliére'!N81</f>
        <v/>
      </c>
      <c r="Z4" s="31" t="str">
        <f>'Garde journaliére'!U81</f>
        <v/>
      </c>
      <c r="AA4" s="2" t="str">
        <f>'Garde journaliére'!G92</f>
        <v/>
      </c>
      <c r="AB4" s="2" t="str">
        <f>'Garde journaliére'!N92</f>
        <v/>
      </c>
      <c r="AC4" s="31" t="str">
        <f>'Garde journaliére'!U92</f>
        <v/>
      </c>
      <c r="AD4" s="2" t="str">
        <f>'Garde journaliére'!G103</f>
        <v/>
      </c>
      <c r="AE4" s="2" t="str">
        <f>'Garde journaliére'!N103</f>
        <v/>
      </c>
      <c r="AF4" s="31" t="str">
        <f>'Garde journaliére'!U103</f>
        <v/>
      </c>
      <c r="AG4" s="2" t="str">
        <f>'Garde journaliére'!G114</f>
        <v/>
      </c>
      <c r="AH4" s="80">
        <f t="shared" ref="AH4" si="0">SUM(C4:AG4)</f>
        <v>0.19791666666666669</v>
      </c>
      <c r="AI4" s="81"/>
    </row>
    <row r="5" spans="2:38" ht="28.5" customHeight="1" x14ac:dyDescent="0.2">
      <c r="B5" s="30" t="str">
        <f>IF('Garde journaliére'!B5="","",'Garde journaliére'!B5)</f>
        <v>Elia</v>
      </c>
      <c r="C5" s="2" t="str">
        <f>'Garde journaliére'!G5</f>
        <v/>
      </c>
      <c r="D5" s="31" t="str">
        <f>'Garde journaliére'!N5</f>
        <v/>
      </c>
      <c r="E5" s="2" t="str">
        <f>'Garde journaliére'!U5</f>
        <v/>
      </c>
      <c r="F5" s="31" t="str">
        <f>'Garde journaliére'!G16</f>
        <v/>
      </c>
      <c r="G5" s="2" t="str">
        <f>'Garde journaliére'!N16</f>
        <v/>
      </c>
      <c r="H5" s="2" t="str">
        <f>'Garde journaliére'!U16</f>
        <v/>
      </c>
      <c r="I5" s="2" t="str">
        <f>'Garde journaliére'!G27</f>
        <v/>
      </c>
      <c r="J5" s="2" t="str">
        <f>'Garde journaliére'!N27</f>
        <v/>
      </c>
      <c r="K5" s="31" t="str">
        <f>'Garde journaliére'!U27</f>
        <v/>
      </c>
      <c r="L5" s="2" t="str">
        <f>'Garde journaliére'!G38</f>
        <v/>
      </c>
      <c r="M5" s="2" t="str">
        <f>'Garde journaliére'!N38</f>
        <v/>
      </c>
      <c r="N5" s="31" t="str">
        <f>'Garde journaliére'!U38</f>
        <v/>
      </c>
      <c r="O5" s="2" t="str">
        <f>'Garde journaliére'!G49</f>
        <v/>
      </c>
      <c r="P5" s="2" t="str">
        <f>'Garde journaliére'!N49</f>
        <v/>
      </c>
      <c r="Q5" s="31" t="str">
        <f>'Garde journaliére'!U49</f>
        <v/>
      </c>
      <c r="R5" s="2" t="str">
        <f>'Garde journaliére'!G60</f>
        <v/>
      </c>
      <c r="S5" s="2" t="str">
        <f>'Garde journaliére'!N60</f>
        <v/>
      </c>
      <c r="T5" s="31" t="str">
        <f>'Garde journaliére'!U60</f>
        <v/>
      </c>
      <c r="U5" s="2" t="str">
        <f>'Garde journaliére'!G71</f>
        <v/>
      </c>
      <c r="V5" s="2" t="str">
        <f>'Garde journaliére'!N71</f>
        <v/>
      </c>
      <c r="W5" s="31" t="str">
        <f>'Garde journaliére'!U71</f>
        <v/>
      </c>
      <c r="X5" s="2" t="str">
        <f>'Garde journaliére'!G82</f>
        <v/>
      </c>
      <c r="Y5" s="2" t="str">
        <f>'Garde journaliére'!N82</f>
        <v/>
      </c>
      <c r="Z5" s="31" t="str">
        <f>'Garde journaliére'!U82</f>
        <v/>
      </c>
      <c r="AA5" s="2" t="str">
        <f>'Garde journaliére'!G93</f>
        <v/>
      </c>
      <c r="AB5" s="2" t="str">
        <f>'Garde journaliére'!N93</f>
        <v/>
      </c>
      <c r="AC5" s="31" t="str">
        <f>'Garde journaliére'!U93</f>
        <v/>
      </c>
      <c r="AD5" s="2" t="str">
        <f>'Garde journaliére'!G104</f>
        <v/>
      </c>
      <c r="AE5" s="2" t="str">
        <f>'Garde journaliére'!N104</f>
        <v/>
      </c>
      <c r="AF5" s="31" t="str">
        <f>'Garde journaliére'!U104</f>
        <v/>
      </c>
      <c r="AG5" s="2" t="str">
        <f>'Garde journaliére'!G115</f>
        <v/>
      </c>
      <c r="AH5" s="76">
        <f>SUM(C5:AG6)</f>
        <v>0</v>
      </c>
      <c r="AI5" s="77"/>
    </row>
    <row r="6" spans="2:38" ht="28.5" customHeight="1" x14ac:dyDescent="0.2">
      <c r="B6" s="30" t="str">
        <f>IF('Garde journaliére'!B6="","",'Garde journaliére'!B6)</f>
        <v>Mila</v>
      </c>
      <c r="C6" s="2" t="str">
        <f>'Garde journaliére'!G6</f>
        <v/>
      </c>
      <c r="D6" s="31" t="str">
        <f>'Garde journaliére'!N6</f>
        <v/>
      </c>
      <c r="E6" s="2" t="str">
        <f>'Garde journaliére'!U6</f>
        <v/>
      </c>
      <c r="F6" s="31" t="str">
        <f>'Garde journaliére'!G17</f>
        <v/>
      </c>
      <c r="G6" s="2" t="str">
        <f>'Garde journaliére'!N17</f>
        <v/>
      </c>
      <c r="H6" s="2" t="str">
        <f>'Garde journaliére'!U17</f>
        <v/>
      </c>
      <c r="I6" s="2" t="str">
        <f>'Garde journaliére'!G28</f>
        <v/>
      </c>
      <c r="J6" s="2" t="str">
        <f>'Garde journaliére'!N28</f>
        <v/>
      </c>
      <c r="K6" s="31" t="str">
        <f>'Garde journaliére'!U28</f>
        <v/>
      </c>
      <c r="L6" s="2" t="str">
        <f>'Garde journaliére'!G39</f>
        <v/>
      </c>
      <c r="M6" s="2" t="str">
        <f>'Garde journaliére'!N39</f>
        <v/>
      </c>
      <c r="N6" s="31" t="str">
        <f>'Garde journaliére'!U39</f>
        <v/>
      </c>
      <c r="O6" s="2" t="str">
        <f>'Garde journaliére'!G50</f>
        <v/>
      </c>
      <c r="P6" s="2" t="str">
        <f>'Garde journaliére'!N50</f>
        <v/>
      </c>
      <c r="Q6" s="31" t="str">
        <f>'Garde journaliére'!U50</f>
        <v/>
      </c>
      <c r="R6" s="2" t="str">
        <f>'Garde journaliére'!G61</f>
        <v/>
      </c>
      <c r="S6" s="2" t="str">
        <f>'Garde journaliére'!N61</f>
        <v/>
      </c>
      <c r="T6" s="31" t="str">
        <f>'Garde journaliére'!U61</f>
        <v/>
      </c>
      <c r="U6" s="2" t="str">
        <f>'Garde journaliére'!G72</f>
        <v/>
      </c>
      <c r="V6" s="2" t="str">
        <f>'Garde journaliére'!N72</f>
        <v/>
      </c>
      <c r="W6" s="31" t="str">
        <f>'Garde journaliére'!U72</f>
        <v/>
      </c>
      <c r="X6" s="2" t="str">
        <f>'Garde journaliére'!G83</f>
        <v/>
      </c>
      <c r="Y6" s="2" t="str">
        <f>'Garde journaliére'!N83</f>
        <v/>
      </c>
      <c r="Z6" s="31" t="str">
        <f>'Garde journaliére'!U83</f>
        <v/>
      </c>
      <c r="AA6" s="2" t="str">
        <f>'Garde journaliére'!G94</f>
        <v/>
      </c>
      <c r="AB6" s="2" t="str">
        <f>'Garde journaliére'!N94</f>
        <v/>
      </c>
      <c r="AC6" s="31" t="str">
        <f>'Garde journaliére'!U94</f>
        <v/>
      </c>
      <c r="AD6" s="2" t="str">
        <f>'Garde journaliére'!G105</f>
        <v/>
      </c>
      <c r="AE6" s="2" t="str">
        <f>'Garde journaliére'!N105</f>
        <v/>
      </c>
      <c r="AF6" s="31" t="str">
        <f>'Garde journaliére'!U105</f>
        <v/>
      </c>
      <c r="AG6" s="2" t="str">
        <f>'Garde journaliére'!G116</f>
        <v/>
      </c>
      <c r="AH6" s="78"/>
      <c r="AI6" s="79"/>
    </row>
    <row r="7" spans="2:38" ht="28.5" customHeight="1" x14ac:dyDescent="0.2">
      <c r="B7" s="30" t="str">
        <f>IF('Garde journaliére'!B7="","",'Garde journaliére'!B7)</f>
        <v>Enzo</v>
      </c>
      <c r="C7" s="2" t="str">
        <f>'Garde journaliére'!G7</f>
        <v/>
      </c>
      <c r="D7" s="31" t="str">
        <f>'Garde journaliére'!N7</f>
        <v/>
      </c>
      <c r="E7" s="2" t="str">
        <f>'Garde journaliére'!U7</f>
        <v/>
      </c>
      <c r="F7" s="31" t="str">
        <f>'Garde journaliére'!G18</f>
        <v/>
      </c>
      <c r="G7" s="2" t="str">
        <f>'Garde journaliére'!N18</f>
        <v/>
      </c>
      <c r="H7" s="2" t="str">
        <f>'Garde journaliére'!U18</f>
        <v/>
      </c>
      <c r="I7" s="2" t="str">
        <f>'Garde journaliére'!G29</f>
        <v/>
      </c>
      <c r="J7" s="2" t="str">
        <f>'Garde journaliére'!N29</f>
        <v/>
      </c>
      <c r="K7" s="31" t="str">
        <f>'Garde journaliére'!U29</f>
        <v/>
      </c>
      <c r="L7" s="2" t="str">
        <f>'Garde journaliére'!G40</f>
        <v/>
      </c>
      <c r="M7" s="2" t="str">
        <f>'Garde journaliére'!N40</f>
        <v/>
      </c>
      <c r="N7" s="31" t="str">
        <f>'Garde journaliére'!U40</f>
        <v/>
      </c>
      <c r="O7" s="2" t="str">
        <f>'Garde journaliére'!G51</f>
        <v/>
      </c>
      <c r="P7" s="2" t="str">
        <f>'Garde journaliére'!N51</f>
        <v/>
      </c>
      <c r="Q7" s="31" t="str">
        <f>'Garde journaliére'!U51</f>
        <v/>
      </c>
      <c r="R7" s="2" t="str">
        <f>'Garde journaliére'!G62</f>
        <v/>
      </c>
      <c r="S7" s="2" t="str">
        <f>'Garde journaliére'!N62</f>
        <v/>
      </c>
      <c r="T7" s="31" t="str">
        <f>'Garde journaliére'!U62</f>
        <v/>
      </c>
      <c r="U7" s="2" t="str">
        <f>'Garde journaliére'!G73</f>
        <v/>
      </c>
      <c r="V7" s="2" t="str">
        <f>'Garde journaliére'!N73</f>
        <v/>
      </c>
      <c r="W7" s="31" t="str">
        <f>'Garde journaliére'!U73</f>
        <v/>
      </c>
      <c r="X7" s="2" t="str">
        <f>'Garde journaliére'!G84</f>
        <v/>
      </c>
      <c r="Y7" s="2" t="str">
        <f>'Garde journaliére'!N84</f>
        <v/>
      </c>
      <c r="Z7" s="31" t="str">
        <f>'Garde journaliére'!U84</f>
        <v/>
      </c>
      <c r="AA7" s="2" t="str">
        <f>'Garde journaliére'!G95</f>
        <v/>
      </c>
      <c r="AB7" s="2" t="str">
        <f>'Garde journaliére'!N95</f>
        <v/>
      </c>
      <c r="AC7" s="31" t="str">
        <f>'Garde journaliére'!U95</f>
        <v/>
      </c>
      <c r="AD7" s="2" t="str">
        <f>'Garde journaliére'!G106</f>
        <v/>
      </c>
      <c r="AE7" s="2" t="str">
        <f>'Garde journaliére'!N106</f>
        <v/>
      </c>
      <c r="AF7" s="31" t="str">
        <f>'Garde journaliére'!U106</f>
        <v/>
      </c>
      <c r="AG7" s="2" t="str">
        <f>'Garde journaliére'!G117</f>
        <v/>
      </c>
      <c r="AH7" s="80">
        <f>SUM(C7:AG7)</f>
        <v>0</v>
      </c>
      <c r="AI7" s="81"/>
    </row>
    <row r="8" spans="2:38" ht="28.5" customHeight="1" x14ac:dyDescent="0.2">
      <c r="B8" s="30" t="str">
        <f>IF('Garde journaliére'!B8="","",'Garde journaliére'!B8)</f>
        <v>Charly</v>
      </c>
      <c r="C8" s="2" t="str">
        <f>'Garde journaliére'!G8</f>
        <v/>
      </c>
      <c r="D8" s="31" t="str">
        <f>'Garde journaliére'!N8</f>
        <v/>
      </c>
      <c r="E8" s="2" t="str">
        <f>'Garde journaliére'!U8</f>
        <v/>
      </c>
      <c r="F8" s="31" t="str">
        <f>'Garde journaliére'!G19</f>
        <v/>
      </c>
      <c r="G8" s="2" t="str">
        <f>'Garde journaliére'!N19</f>
        <v/>
      </c>
      <c r="H8" s="2" t="str">
        <f>'Garde journaliére'!U19</f>
        <v/>
      </c>
      <c r="I8" s="2" t="str">
        <f>'Garde journaliére'!G30</f>
        <v/>
      </c>
      <c r="J8" s="2" t="str">
        <f>'Garde journaliére'!N30</f>
        <v/>
      </c>
      <c r="K8" s="31" t="str">
        <f>'Garde journaliére'!U30</f>
        <v/>
      </c>
      <c r="L8" s="2" t="str">
        <f>'Garde journaliére'!G41</f>
        <v/>
      </c>
      <c r="M8" s="2" t="str">
        <f>'Garde journaliére'!N41</f>
        <v/>
      </c>
      <c r="N8" s="31" t="str">
        <f>'Garde journaliére'!U41</f>
        <v/>
      </c>
      <c r="O8" s="2" t="str">
        <f>'Garde journaliére'!G52</f>
        <v/>
      </c>
      <c r="P8" s="2" t="str">
        <f>'Garde journaliére'!N52</f>
        <v/>
      </c>
      <c r="Q8" s="31" t="str">
        <f>'Garde journaliére'!U52</f>
        <v/>
      </c>
      <c r="R8" s="2" t="str">
        <f>'Garde journaliére'!G63</f>
        <v/>
      </c>
      <c r="S8" s="2" t="str">
        <f>'Garde journaliére'!N63</f>
        <v/>
      </c>
      <c r="T8" s="31" t="str">
        <f>'Garde journaliére'!U63</f>
        <v/>
      </c>
      <c r="U8" s="2" t="str">
        <f>'Garde journaliére'!G74</f>
        <v/>
      </c>
      <c r="V8" s="2" t="str">
        <f>'Garde journaliére'!N74</f>
        <v/>
      </c>
      <c r="W8" s="31" t="str">
        <f>'Garde journaliére'!U74</f>
        <v/>
      </c>
      <c r="X8" s="2" t="str">
        <f>'Garde journaliére'!G85</f>
        <v/>
      </c>
      <c r="Y8" s="2" t="str">
        <f>'Garde journaliére'!N85</f>
        <v/>
      </c>
      <c r="Z8" s="31" t="str">
        <f>'Garde journaliére'!U85</f>
        <v/>
      </c>
      <c r="AA8" s="2" t="str">
        <f>'Garde journaliére'!G96</f>
        <v/>
      </c>
      <c r="AB8" s="2" t="str">
        <f>'Garde journaliére'!N96</f>
        <v/>
      </c>
      <c r="AC8" s="31" t="str">
        <f>'Garde journaliére'!U96</f>
        <v/>
      </c>
      <c r="AD8" s="2" t="str">
        <f>'Garde journaliére'!G107</f>
        <v/>
      </c>
      <c r="AE8" s="2" t="str">
        <f>'Garde journaliére'!N107</f>
        <v/>
      </c>
      <c r="AF8" s="31" t="str">
        <f>'Garde journaliére'!U107</f>
        <v/>
      </c>
      <c r="AG8" s="2" t="str">
        <f>'Garde journaliére'!G118</f>
        <v/>
      </c>
      <c r="AH8" s="80">
        <f>SUM(C8:AG9)</f>
        <v>0</v>
      </c>
      <c r="AI8" s="81"/>
    </row>
    <row r="9" spans="2:38" ht="28.5" customHeight="1" x14ac:dyDescent="0.2">
      <c r="B9" s="30" t="str">
        <f>IF('Garde journaliére'!B9="","",'Garde journaliére'!B9)</f>
        <v>Clara</v>
      </c>
      <c r="C9" s="2" t="str">
        <f>'Garde journaliére'!G9</f>
        <v/>
      </c>
      <c r="D9" s="31" t="str">
        <f>'Garde journaliére'!N9</f>
        <v/>
      </c>
      <c r="E9" s="2" t="str">
        <f>'Garde journaliére'!U9</f>
        <v/>
      </c>
      <c r="F9" s="31" t="str">
        <f>'Garde journaliére'!G20</f>
        <v/>
      </c>
      <c r="G9" s="2" t="str">
        <f>'Garde journaliére'!N20</f>
        <v/>
      </c>
      <c r="H9" s="2" t="str">
        <f>'Garde journaliére'!U20</f>
        <v/>
      </c>
      <c r="I9" s="2" t="str">
        <f>'Garde journaliére'!G31</f>
        <v/>
      </c>
      <c r="J9" s="2" t="str">
        <f>'Garde journaliére'!N31</f>
        <v/>
      </c>
      <c r="K9" s="31" t="str">
        <f>'Garde journaliére'!U31</f>
        <v/>
      </c>
      <c r="L9" s="2" t="str">
        <f>'Garde journaliére'!G42</f>
        <v/>
      </c>
      <c r="M9" s="2" t="str">
        <f>'Garde journaliére'!N42</f>
        <v/>
      </c>
      <c r="N9" s="31" t="str">
        <f>'Garde journaliére'!U42</f>
        <v/>
      </c>
      <c r="O9" s="2" t="str">
        <f>'Garde journaliére'!G53</f>
        <v/>
      </c>
      <c r="P9" s="2" t="str">
        <f>'Garde journaliére'!N53</f>
        <v/>
      </c>
      <c r="Q9" s="31" t="str">
        <f>'Garde journaliére'!U53</f>
        <v/>
      </c>
      <c r="R9" s="2" t="str">
        <f>'Garde journaliére'!G64</f>
        <v/>
      </c>
      <c r="S9" s="2" t="str">
        <f>'Garde journaliére'!N64</f>
        <v/>
      </c>
      <c r="T9" s="31" t="str">
        <f>'Garde journaliére'!U64</f>
        <v/>
      </c>
      <c r="U9" s="2" t="str">
        <f>'Garde journaliére'!G75</f>
        <v/>
      </c>
      <c r="V9" s="2" t="str">
        <f>'Garde journaliére'!N75</f>
        <v/>
      </c>
      <c r="W9" s="31" t="str">
        <f>'Garde journaliére'!U75</f>
        <v/>
      </c>
      <c r="X9" s="2" t="str">
        <f>'Garde journaliére'!G86</f>
        <v/>
      </c>
      <c r="Y9" s="2" t="str">
        <f>'Garde journaliére'!N86</f>
        <v/>
      </c>
      <c r="Z9" s="31" t="str">
        <f>'Garde journaliére'!U86</f>
        <v/>
      </c>
      <c r="AA9" s="2" t="str">
        <f>'Garde journaliére'!G97</f>
        <v/>
      </c>
      <c r="AB9" s="2" t="str">
        <f>'Garde journaliére'!N97</f>
        <v/>
      </c>
      <c r="AC9" s="31" t="str">
        <f>'Garde journaliére'!U97</f>
        <v/>
      </c>
      <c r="AD9" s="2" t="str">
        <f>'Garde journaliére'!G108</f>
        <v/>
      </c>
      <c r="AE9" s="2" t="str">
        <f>'Garde journaliére'!N108</f>
        <v/>
      </c>
      <c r="AF9" s="31" t="str">
        <f>'Garde journaliére'!U108</f>
        <v/>
      </c>
      <c r="AG9" s="2" t="str">
        <f>'Garde journaliére'!G119</f>
        <v/>
      </c>
      <c r="AH9" s="86"/>
      <c r="AI9" s="87"/>
    </row>
    <row r="10" spans="2:38" ht="28.5" customHeight="1" x14ac:dyDescent="0.2">
      <c r="B10" s="30" t="str">
        <f>IF('Garde journaliére'!B10="","",'Garde journaliére'!B10)</f>
        <v>Morgane</v>
      </c>
      <c r="C10" s="2" t="str">
        <f>'Garde journaliére'!G10</f>
        <v/>
      </c>
      <c r="D10" s="31" t="str">
        <f>'Garde journaliére'!N10</f>
        <v/>
      </c>
      <c r="E10" s="2" t="str">
        <f>'Garde journaliére'!U10</f>
        <v/>
      </c>
      <c r="F10" s="31" t="str">
        <f>'Garde journaliére'!G21</f>
        <v/>
      </c>
      <c r="G10" s="2" t="str">
        <f>'Garde journaliére'!N21</f>
        <v/>
      </c>
      <c r="H10" s="2" t="str">
        <f>'Garde journaliére'!U21</f>
        <v/>
      </c>
      <c r="I10" s="2" t="str">
        <f>'Garde journaliére'!G32</f>
        <v/>
      </c>
      <c r="J10" s="2" t="str">
        <f>'Garde journaliére'!N32</f>
        <v/>
      </c>
      <c r="K10" s="31" t="str">
        <f>'Garde journaliére'!U32</f>
        <v/>
      </c>
      <c r="L10" s="2" t="str">
        <f>'Garde journaliére'!G43</f>
        <v/>
      </c>
      <c r="M10" s="2" t="str">
        <f>'Garde journaliére'!N43</f>
        <v/>
      </c>
      <c r="N10" s="31" t="str">
        <f>'Garde journaliére'!U43</f>
        <v/>
      </c>
      <c r="O10" s="2" t="str">
        <f>'Garde journaliére'!G54</f>
        <v/>
      </c>
      <c r="P10" s="2" t="str">
        <f>'Garde journaliére'!N54</f>
        <v/>
      </c>
      <c r="Q10" s="31" t="str">
        <f>'Garde journaliére'!U54</f>
        <v/>
      </c>
      <c r="R10" s="2" t="str">
        <f>'Garde journaliére'!G65</f>
        <v/>
      </c>
      <c r="S10" s="2" t="str">
        <f>'Garde journaliére'!N65</f>
        <v/>
      </c>
      <c r="T10" s="31" t="str">
        <f>'Garde journaliére'!U65</f>
        <v/>
      </c>
      <c r="U10" s="2" t="str">
        <f>'Garde journaliére'!G76</f>
        <v/>
      </c>
      <c r="V10" s="2" t="str">
        <f>'Garde journaliére'!N76</f>
        <v/>
      </c>
      <c r="W10" s="31" t="str">
        <f>'Garde journaliére'!U76</f>
        <v/>
      </c>
      <c r="X10" s="2" t="str">
        <f>'Garde journaliére'!G87</f>
        <v/>
      </c>
      <c r="Y10" s="2" t="str">
        <f>'Garde journaliére'!N87</f>
        <v/>
      </c>
      <c r="Z10" s="31" t="str">
        <f>'Garde journaliére'!U87</f>
        <v/>
      </c>
      <c r="AA10" s="2" t="str">
        <f>'Garde journaliére'!G98</f>
        <v/>
      </c>
      <c r="AB10" s="2" t="str">
        <f>'Garde journaliére'!N98</f>
        <v/>
      </c>
      <c r="AC10" s="31" t="str">
        <f>'Garde journaliére'!U98</f>
        <v/>
      </c>
      <c r="AD10" s="2" t="str">
        <f>'Garde journaliére'!G109</f>
        <v/>
      </c>
      <c r="AE10" s="2" t="str">
        <f>'Garde journaliére'!N109</f>
        <v/>
      </c>
      <c r="AF10" s="31" t="str">
        <f>'Garde journaliére'!U109</f>
        <v/>
      </c>
      <c r="AG10" s="2" t="str">
        <f>'Garde journaliére'!G120</f>
        <v/>
      </c>
      <c r="AH10" s="84">
        <f>SUM(C10:AG11)</f>
        <v>0</v>
      </c>
      <c r="AI10" s="85"/>
    </row>
    <row r="11" spans="2:38" ht="28.5" customHeight="1" x14ac:dyDescent="0.2">
      <c r="B11" s="30" t="str">
        <f>IF('Garde journaliére'!B11="","",'Garde journaliére'!B11)</f>
        <v>Emmanuelle</v>
      </c>
      <c r="C11" s="2" t="str">
        <f>'Garde journaliére'!G11</f>
        <v/>
      </c>
      <c r="D11" s="31" t="str">
        <f>'Garde journaliére'!N11</f>
        <v/>
      </c>
      <c r="E11" s="2" t="str">
        <f>'Garde journaliére'!U11</f>
        <v/>
      </c>
      <c r="F11" s="31" t="str">
        <f>'Garde journaliére'!G22</f>
        <v/>
      </c>
      <c r="G11" s="2" t="str">
        <f>'Garde journaliére'!N22</f>
        <v/>
      </c>
      <c r="H11" s="2" t="str">
        <f>'Garde journaliére'!U22</f>
        <v/>
      </c>
      <c r="I11" s="2" t="str">
        <f>'Garde journaliére'!G33</f>
        <v/>
      </c>
      <c r="J11" s="2" t="str">
        <f>'Garde journaliére'!N33</f>
        <v/>
      </c>
      <c r="K11" s="31" t="str">
        <f>'Garde journaliére'!U33</f>
        <v/>
      </c>
      <c r="L11" s="2" t="str">
        <f>'Garde journaliére'!G44</f>
        <v/>
      </c>
      <c r="M11" s="2" t="str">
        <f>'Garde journaliére'!N44</f>
        <v/>
      </c>
      <c r="N11" s="31" t="str">
        <f>'Garde journaliére'!U44</f>
        <v/>
      </c>
      <c r="O11" s="2" t="str">
        <f>'Garde journaliére'!G55</f>
        <v/>
      </c>
      <c r="P11" s="2" t="str">
        <f>'Garde journaliére'!N55</f>
        <v/>
      </c>
      <c r="Q11" s="31" t="str">
        <f>'Garde journaliére'!U55</f>
        <v/>
      </c>
      <c r="R11" s="2" t="str">
        <f>'Garde journaliére'!G66</f>
        <v/>
      </c>
      <c r="S11" s="2" t="str">
        <f>'Garde journaliére'!N66</f>
        <v/>
      </c>
      <c r="T11" s="31" t="str">
        <f>'Garde journaliére'!U66</f>
        <v/>
      </c>
      <c r="U11" s="2" t="str">
        <f>'Garde journaliére'!G77</f>
        <v/>
      </c>
      <c r="V11" s="2" t="str">
        <f>'Garde journaliére'!N77</f>
        <v/>
      </c>
      <c r="W11" s="31" t="str">
        <f>'Garde journaliére'!U77</f>
        <v/>
      </c>
      <c r="X11" s="2" t="str">
        <f>'Garde journaliére'!G88</f>
        <v/>
      </c>
      <c r="Y11" s="2" t="str">
        <f>'Garde journaliére'!N88</f>
        <v/>
      </c>
      <c r="Z11" s="31" t="str">
        <f>'Garde journaliére'!U88</f>
        <v/>
      </c>
      <c r="AA11" s="2" t="str">
        <f>'Garde journaliére'!G99</f>
        <v/>
      </c>
      <c r="AB11" s="2" t="str">
        <f>'Garde journaliére'!N99</f>
        <v/>
      </c>
      <c r="AC11" s="31" t="str">
        <f>'Garde journaliére'!U99</f>
        <v/>
      </c>
      <c r="AD11" s="2" t="str">
        <f>'Garde journaliére'!G110</f>
        <v/>
      </c>
      <c r="AE11" s="2" t="str">
        <f>'Garde journaliére'!N110</f>
        <v/>
      </c>
      <c r="AF11" s="31" t="str">
        <f>'Garde journaliére'!U110</f>
        <v/>
      </c>
      <c r="AG11" s="2" t="str">
        <f>'Garde journaliére'!G121</f>
        <v/>
      </c>
      <c r="AH11" s="86"/>
      <c r="AI11" s="87"/>
    </row>
  </sheetData>
  <mergeCells count="38">
    <mergeCell ref="AH10:AI11"/>
    <mergeCell ref="AH2:AI3"/>
    <mergeCell ref="AH8:AI9"/>
    <mergeCell ref="AH7:AI7"/>
    <mergeCell ref="C2:C3"/>
    <mergeCell ref="E2:E3"/>
    <mergeCell ref="G2:G3"/>
    <mergeCell ref="D2:D3"/>
    <mergeCell ref="F2:F3"/>
    <mergeCell ref="R2:R3"/>
    <mergeCell ref="S2:S3"/>
    <mergeCell ref="T2:T3"/>
    <mergeCell ref="U2:U3"/>
    <mergeCell ref="V2:V3"/>
    <mergeCell ref="M2:M3"/>
    <mergeCell ref="N2:N3"/>
    <mergeCell ref="Q2:Q3"/>
    <mergeCell ref="H2:H3"/>
    <mergeCell ref="I2:I3"/>
    <mergeCell ref="J2:J3"/>
    <mergeCell ref="K2:K3"/>
    <mergeCell ref="L2:L3"/>
    <mergeCell ref="C1:E1"/>
    <mergeCell ref="W2:W3"/>
    <mergeCell ref="X2:X3"/>
    <mergeCell ref="Y2:Y3"/>
    <mergeCell ref="AH5:AI6"/>
    <mergeCell ref="AH4:AI4"/>
    <mergeCell ref="AA2:AA3"/>
    <mergeCell ref="Z2:Z3"/>
    <mergeCell ref="AF2:AF3"/>
    <mergeCell ref="AG2:AG3"/>
    <mergeCell ref="AB2:AB3"/>
    <mergeCell ref="AC2:AC3"/>
    <mergeCell ref="AD2:AD3"/>
    <mergeCell ref="AE2:AE3"/>
    <mergeCell ref="O2:O3"/>
    <mergeCell ref="P2:P3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N24"/>
  <sheetViews>
    <sheetView showGridLines="0" tabSelected="1" topLeftCell="B4" workbookViewId="0">
      <selection activeCell="J23" sqref="J23:K23"/>
    </sheetView>
  </sheetViews>
  <sheetFormatPr baseColWidth="10" defaultColWidth="13.42578125" defaultRowHeight="18.75" customHeight="1" x14ac:dyDescent="0.2"/>
  <cols>
    <col min="1" max="1" width="2.85546875" customWidth="1"/>
    <col min="2" max="2" width="13.140625" customWidth="1"/>
    <col min="3" max="3" width="15.5703125" customWidth="1"/>
    <col min="4" max="4" width="15.28515625" customWidth="1"/>
    <col min="5" max="5" width="14.140625" customWidth="1"/>
    <col min="6" max="7" width="8.7109375" customWidth="1"/>
    <col min="8" max="8" width="9.85546875" customWidth="1"/>
    <col min="9" max="10" width="8.7109375" customWidth="1"/>
    <col min="11" max="11" width="9.85546875" customWidth="1"/>
  </cols>
  <sheetData>
    <row r="1" spans="2:14" ht="18.75" customHeight="1" thickBot="1" x14ac:dyDescent="0.3">
      <c r="B1" s="54" t="str">
        <f>'Garde journaliére'!B1</f>
        <v xml:space="preserve">Mois de </v>
      </c>
      <c r="C1" s="94">
        <f>'Garde journaliére'!C1:E1</f>
        <v>42430</v>
      </c>
      <c r="D1" s="94"/>
      <c r="E1" s="94"/>
    </row>
    <row r="2" spans="2:14" ht="26.25" customHeight="1" thickTop="1" x14ac:dyDescent="0.2">
      <c r="B2" s="7"/>
      <c r="C2" s="95" t="s">
        <v>2</v>
      </c>
      <c r="D2" s="97" t="s">
        <v>1</v>
      </c>
      <c r="E2" s="99" t="s">
        <v>5</v>
      </c>
      <c r="F2" s="114" t="s">
        <v>7</v>
      </c>
      <c r="G2" s="114"/>
      <c r="H2" s="114"/>
      <c r="I2" s="114" t="s">
        <v>8</v>
      </c>
      <c r="J2" s="114"/>
      <c r="K2" s="114"/>
      <c r="L2" s="99" t="s">
        <v>4</v>
      </c>
      <c r="M2" s="108" t="s">
        <v>6</v>
      </c>
    </row>
    <row r="3" spans="2:14" ht="26.25" customHeight="1" thickBot="1" x14ac:dyDescent="0.25">
      <c r="B3" s="1"/>
      <c r="C3" s="96"/>
      <c r="D3" s="98"/>
      <c r="E3" s="100"/>
      <c r="F3" s="11" t="s">
        <v>9</v>
      </c>
      <c r="G3" s="11" t="s">
        <v>10</v>
      </c>
      <c r="H3" s="11" t="s">
        <v>3</v>
      </c>
      <c r="I3" s="11"/>
      <c r="J3" s="11" t="s">
        <v>10</v>
      </c>
      <c r="K3" s="11" t="s">
        <v>3</v>
      </c>
      <c r="L3" s="100"/>
      <c r="M3" s="109"/>
    </row>
    <row r="4" spans="2:14" ht="18.75" customHeight="1" thickTop="1" x14ac:dyDescent="0.2">
      <c r="B4" s="30" t="str">
        <f>'Cumul mensuel'!B4</f>
        <v>Ornella</v>
      </c>
      <c r="C4" s="32">
        <f>SUM('Cumul mensuel'!C4:AG4)</f>
        <v>0.19791666666666669</v>
      </c>
      <c r="D4" s="8">
        <v>2.35</v>
      </c>
      <c r="E4" s="10">
        <f t="shared" ref="E4:E11" si="0">D4*C4</f>
        <v>0.46510416666666671</v>
      </c>
      <c r="F4" s="9">
        <f>'Garde journaliére'!Q114</f>
        <v>2</v>
      </c>
      <c r="G4" s="8">
        <v>3.07</v>
      </c>
      <c r="H4" s="8">
        <f t="shared" ref="H4:H11" si="1">F4*G4</f>
        <v>6.14</v>
      </c>
      <c r="I4" s="9">
        <f>'Garde journaliére'!R114</f>
        <v>1</v>
      </c>
      <c r="J4" s="8">
        <v>1.05</v>
      </c>
      <c r="K4" s="8">
        <f>J4*I4</f>
        <v>1.05</v>
      </c>
      <c r="L4" s="8">
        <f t="shared" ref="L4:L11" si="2">0.33*C4</f>
        <v>6.5312500000000009E-2</v>
      </c>
      <c r="M4" s="12">
        <f t="shared" ref="M4:M11" si="3">E4+H4+K4+L4</f>
        <v>7.720416666666666</v>
      </c>
      <c r="N4" s="29"/>
    </row>
    <row r="5" spans="2:14" ht="18.75" customHeight="1" x14ac:dyDescent="0.2">
      <c r="B5" s="30" t="str">
        <f>'Cumul mensuel'!B5</f>
        <v>Elia</v>
      </c>
      <c r="C5" s="33">
        <f>SUM('Cumul mensuel'!C5:AG5)</f>
        <v>0</v>
      </c>
      <c r="D5" s="8">
        <v>2.35</v>
      </c>
      <c r="E5" s="10">
        <f t="shared" si="0"/>
        <v>0</v>
      </c>
      <c r="F5" s="9">
        <f>'Garde journaliére'!Q115</f>
        <v>0</v>
      </c>
      <c r="G5" s="8">
        <f t="shared" ref="G5:G9" si="4">$G$4</f>
        <v>3.07</v>
      </c>
      <c r="H5" s="8">
        <f t="shared" si="1"/>
        <v>0</v>
      </c>
      <c r="I5" s="9">
        <f>'Garde journaliére'!R115</f>
        <v>0</v>
      </c>
      <c r="J5" s="8">
        <f t="shared" ref="J5:J10" si="5">$J$4</f>
        <v>1.05</v>
      </c>
      <c r="K5" s="8">
        <f t="shared" ref="K5:K11" si="6">J5*I5</f>
        <v>0</v>
      </c>
      <c r="L5" s="8">
        <f t="shared" si="2"/>
        <v>0</v>
      </c>
      <c r="M5" s="12">
        <f t="shared" si="3"/>
        <v>0</v>
      </c>
    </row>
    <row r="6" spans="2:14" ht="18.75" customHeight="1" x14ac:dyDescent="0.2">
      <c r="B6" s="30" t="str">
        <f>'Cumul mensuel'!B6</f>
        <v>Mila</v>
      </c>
      <c r="C6" s="33">
        <f>SUM('Cumul mensuel'!C6:AG6)</f>
        <v>0</v>
      </c>
      <c r="D6" s="8">
        <v>2.35</v>
      </c>
      <c r="E6" s="10">
        <f t="shared" si="0"/>
        <v>0</v>
      </c>
      <c r="F6" s="9">
        <f>'Garde journaliére'!Q116</f>
        <v>0</v>
      </c>
      <c r="G6" s="8">
        <v>3.07</v>
      </c>
      <c r="H6" s="8">
        <f t="shared" si="1"/>
        <v>0</v>
      </c>
      <c r="I6" s="9">
        <f>'Garde journaliére'!R116</f>
        <v>0</v>
      </c>
      <c r="J6" s="8">
        <v>1.05</v>
      </c>
      <c r="K6" s="8">
        <f t="shared" si="6"/>
        <v>0</v>
      </c>
      <c r="L6" s="8">
        <f t="shared" si="2"/>
        <v>0</v>
      </c>
      <c r="M6" s="12">
        <f t="shared" si="3"/>
        <v>0</v>
      </c>
    </row>
    <row r="7" spans="2:14" ht="18.75" customHeight="1" x14ac:dyDescent="0.2">
      <c r="B7" s="30" t="str">
        <f>'Cumul mensuel'!B7</f>
        <v>Enzo</v>
      </c>
      <c r="C7" s="33">
        <f>SUM('Cumul mensuel'!C7:AG7)</f>
        <v>0</v>
      </c>
      <c r="D7" s="8">
        <v>2.5</v>
      </c>
      <c r="E7" s="10">
        <f t="shared" si="0"/>
        <v>0</v>
      </c>
      <c r="F7" s="9">
        <f>'Garde journaliére'!Q117</f>
        <v>0</v>
      </c>
      <c r="G7" s="8">
        <f t="shared" si="4"/>
        <v>3.07</v>
      </c>
      <c r="H7" s="8">
        <f t="shared" si="1"/>
        <v>0</v>
      </c>
      <c r="I7" s="9">
        <f>'Garde journaliére'!R117</f>
        <v>0</v>
      </c>
      <c r="J7" s="8">
        <f t="shared" si="5"/>
        <v>1.05</v>
      </c>
      <c r="K7" s="8">
        <f t="shared" si="6"/>
        <v>0</v>
      </c>
      <c r="L7" s="8">
        <f t="shared" si="2"/>
        <v>0</v>
      </c>
      <c r="M7" s="12">
        <f t="shared" si="3"/>
        <v>0</v>
      </c>
    </row>
    <row r="8" spans="2:14" ht="18.75" customHeight="1" x14ac:dyDescent="0.2">
      <c r="B8" s="30" t="str">
        <f>'Cumul mensuel'!B8</f>
        <v>Charly</v>
      </c>
      <c r="C8" s="33">
        <f>SUM('Cumul mensuel'!C8:AG8)</f>
        <v>0</v>
      </c>
      <c r="D8" s="8">
        <v>2.35</v>
      </c>
      <c r="E8" s="10">
        <f t="shared" si="0"/>
        <v>0</v>
      </c>
      <c r="F8" s="9">
        <f>'Garde journaliére'!Q118</f>
        <v>0</v>
      </c>
      <c r="G8" s="8">
        <f t="shared" si="4"/>
        <v>3.07</v>
      </c>
      <c r="H8" s="8">
        <f t="shared" si="1"/>
        <v>0</v>
      </c>
      <c r="I8" s="9">
        <f>'Garde journaliére'!R118</f>
        <v>0</v>
      </c>
      <c r="J8" s="8">
        <f t="shared" si="5"/>
        <v>1.05</v>
      </c>
      <c r="K8" s="8">
        <f t="shared" si="6"/>
        <v>0</v>
      </c>
      <c r="L8" s="8">
        <f t="shared" si="2"/>
        <v>0</v>
      </c>
      <c r="M8" s="12">
        <f t="shared" si="3"/>
        <v>0</v>
      </c>
    </row>
    <row r="9" spans="2:14" ht="18.75" customHeight="1" x14ac:dyDescent="0.2">
      <c r="B9" s="30" t="str">
        <f>'Cumul mensuel'!B9</f>
        <v>Clara</v>
      </c>
      <c r="C9" s="33">
        <f>SUM('Cumul mensuel'!C9:AG9)</f>
        <v>0</v>
      </c>
      <c r="D9" s="8">
        <v>2.35</v>
      </c>
      <c r="E9" s="10">
        <f t="shared" si="0"/>
        <v>0</v>
      </c>
      <c r="F9" s="9">
        <f>'Garde journaliére'!Q119</f>
        <v>0</v>
      </c>
      <c r="G9" s="8">
        <f t="shared" si="4"/>
        <v>3.07</v>
      </c>
      <c r="H9" s="8">
        <f t="shared" si="1"/>
        <v>0</v>
      </c>
      <c r="I9" s="9">
        <f>'Garde journaliére'!R119</f>
        <v>0</v>
      </c>
      <c r="J9" s="8">
        <f t="shared" si="5"/>
        <v>1.05</v>
      </c>
      <c r="K9" s="8">
        <f t="shared" si="6"/>
        <v>0</v>
      </c>
      <c r="L9" s="8"/>
      <c r="M9" s="12">
        <f t="shared" si="3"/>
        <v>0</v>
      </c>
    </row>
    <row r="10" spans="2:14" ht="18.75" customHeight="1" x14ac:dyDescent="0.2">
      <c r="B10" s="30" t="str">
        <f>'Cumul mensuel'!B10</f>
        <v>Morgane</v>
      </c>
      <c r="C10" s="34">
        <f>SUM('Cumul mensuel'!C10:AG10)</f>
        <v>0</v>
      </c>
      <c r="D10" s="8">
        <v>2.5</v>
      </c>
      <c r="E10" s="18">
        <f t="shared" si="0"/>
        <v>0</v>
      </c>
      <c r="F10" s="9">
        <f>'Garde journaliére'!Q120</f>
        <v>0</v>
      </c>
      <c r="G10" s="18">
        <v>3.07</v>
      </c>
      <c r="H10" s="18">
        <f t="shared" si="1"/>
        <v>0</v>
      </c>
      <c r="I10" s="9">
        <f>'Garde journaliére'!R120</f>
        <v>0</v>
      </c>
      <c r="J10" s="18">
        <f t="shared" si="5"/>
        <v>1.05</v>
      </c>
      <c r="K10" s="18">
        <f t="shared" si="6"/>
        <v>0</v>
      </c>
      <c r="L10" s="19">
        <f t="shared" si="2"/>
        <v>0</v>
      </c>
      <c r="M10" s="26">
        <f t="shared" si="3"/>
        <v>0</v>
      </c>
      <c r="N10" s="27"/>
    </row>
    <row r="11" spans="2:14" ht="18.75" customHeight="1" thickBot="1" x14ac:dyDescent="0.25">
      <c r="B11" s="30" t="str">
        <f>'Cumul mensuel'!B11</f>
        <v>Emmanuelle</v>
      </c>
      <c r="C11" s="33">
        <f>SUM('Cumul mensuel'!C11:AG11)</f>
        <v>0</v>
      </c>
      <c r="D11" s="8">
        <v>2.35</v>
      </c>
      <c r="E11" s="10">
        <f t="shared" si="0"/>
        <v>0</v>
      </c>
      <c r="F11" s="9">
        <f>'Garde journaliére'!Q121</f>
        <v>0</v>
      </c>
      <c r="G11" s="10">
        <v>3.07</v>
      </c>
      <c r="H11" s="10">
        <f t="shared" si="1"/>
        <v>0</v>
      </c>
      <c r="I11" s="9">
        <f>'Garde journaliére'!R121</f>
        <v>0</v>
      </c>
      <c r="J11" s="10">
        <v>1.05</v>
      </c>
      <c r="K11" s="10">
        <f t="shared" si="6"/>
        <v>0</v>
      </c>
      <c r="L11" s="10">
        <f t="shared" si="2"/>
        <v>0</v>
      </c>
      <c r="M11" s="28">
        <f t="shared" si="3"/>
        <v>0</v>
      </c>
      <c r="N11" s="4"/>
    </row>
    <row r="12" spans="2:14" ht="18.75" customHeight="1" thickTop="1" x14ac:dyDescent="0.2">
      <c r="B12" s="6"/>
      <c r="C12" s="101"/>
      <c r="D12" s="101"/>
      <c r="E12" s="5"/>
      <c r="F12" s="4"/>
      <c r="G12" s="4"/>
      <c r="H12" s="4"/>
      <c r="I12" s="4"/>
      <c r="J12" s="4"/>
      <c r="K12" s="4"/>
      <c r="L12" s="7"/>
      <c r="M12" s="110">
        <f>SUM(M4:M11)</f>
        <v>7.720416666666666</v>
      </c>
      <c r="N12" s="111"/>
    </row>
    <row r="13" spans="2:14" ht="18.75" customHeight="1" thickBot="1" x14ac:dyDescent="0.25">
      <c r="B13" s="4"/>
      <c r="C13" s="4"/>
      <c r="D13" s="4"/>
      <c r="E13" s="4"/>
      <c r="F13" s="4"/>
      <c r="L13" s="7"/>
      <c r="M13" s="112"/>
      <c r="N13" s="113"/>
    </row>
    <row r="14" spans="2:14" ht="26.25" customHeight="1" thickTop="1" thickBot="1" x14ac:dyDescent="0.25">
      <c r="B14" s="22"/>
      <c r="C14" s="23"/>
      <c r="D14" s="14" t="s">
        <v>11</v>
      </c>
      <c r="E14" s="13" t="s">
        <v>12</v>
      </c>
      <c r="F14" s="102" t="s">
        <v>13</v>
      </c>
      <c r="G14" s="103"/>
    </row>
    <row r="15" spans="2:14" ht="26.25" customHeight="1" thickTop="1" thickBot="1" x14ac:dyDescent="0.25">
      <c r="B15" s="104" t="str">
        <f>IF($B$4="","",$B$4)</f>
        <v>Ornella</v>
      </c>
      <c r="C15" s="105" t="str">
        <f>IF($B$4="","",$B$4)</f>
        <v>Ornella</v>
      </c>
      <c r="D15" s="24">
        <f>M4</f>
        <v>7.720416666666666</v>
      </c>
      <c r="E15" s="25"/>
      <c r="F15" s="106">
        <f t="shared" ref="F15:F23" si="7">E15-D15</f>
        <v>-7.720416666666666</v>
      </c>
      <c r="G15" s="107"/>
    </row>
    <row r="16" spans="2:14" ht="26.25" customHeight="1" thickTop="1" thickBot="1" x14ac:dyDescent="0.25">
      <c r="B16" s="104" t="str">
        <f>IF($B$5="","",$B$5)</f>
        <v>Elia</v>
      </c>
      <c r="C16" s="105" t="str">
        <f t="shared" ref="B16:C22" si="8">IF($B$4="","",$B$4)</f>
        <v>Ornella</v>
      </c>
      <c r="D16" s="24">
        <f t="shared" ref="D16:D22" si="9">M5</f>
        <v>0</v>
      </c>
      <c r="E16" s="15"/>
      <c r="F16" s="117">
        <f t="shared" si="7"/>
        <v>0</v>
      </c>
      <c r="G16" s="118"/>
    </row>
    <row r="17" spans="2:11" ht="26.25" customHeight="1" thickTop="1" thickBot="1" x14ac:dyDescent="0.25">
      <c r="B17" s="104" t="str">
        <f>IF($B$6="","",$B$6)</f>
        <v>Mila</v>
      </c>
      <c r="C17" s="105" t="str">
        <f t="shared" si="8"/>
        <v>Ornella</v>
      </c>
      <c r="D17" s="24">
        <f t="shared" si="9"/>
        <v>0</v>
      </c>
      <c r="E17" s="15"/>
      <c r="F17" s="117">
        <f t="shared" ref="F17:F18" si="10">E17-D17</f>
        <v>0</v>
      </c>
      <c r="G17" s="118"/>
    </row>
    <row r="18" spans="2:11" ht="26.25" customHeight="1" thickTop="1" thickBot="1" x14ac:dyDescent="0.25">
      <c r="B18" s="104" t="str">
        <f>IF($B$7="","",$B$7)</f>
        <v>Enzo</v>
      </c>
      <c r="C18" s="105" t="str">
        <f t="shared" si="8"/>
        <v>Ornella</v>
      </c>
      <c r="D18" s="24">
        <f t="shared" si="9"/>
        <v>0</v>
      </c>
      <c r="E18" s="15"/>
      <c r="F18" s="117">
        <f t="shared" si="10"/>
        <v>0</v>
      </c>
      <c r="G18" s="118"/>
    </row>
    <row r="19" spans="2:11" ht="26.25" customHeight="1" thickTop="1" thickBot="1" x14ac:dyDescent="0.25">
      <c r="B19" s="104" t="str">
        <f>IF($B$8="","",$B$8)</f>
        <v>Charly</v>
      </c>
      <c r="C19" s="105" t="str">
        <f t="shared" si="8"/>
        <v>Ornella</v>
      </c>
      <c r="D19" s="127">
        <f t="shared" si="9"/>
        <v>0</v>
      </c>
      <c r="E19" s="15"/>
      <c r="F19" s="117">
        <f t="shared" si="7"/>
        <v>0</v>
      </c>
      <c r="G19" s="118"/>
    </row>
    <row r="20" spans="2:11" ht="26.25" customHeight="1" thickTop="1" thickBot="1" x14ac:dyDescent="0.25">
      <c r="B20" s="104" t="str">
        <f>IF($B$9="","",$B$9)</f>
        <v>Clara</v>
      </c>
      <c r="C20" s="105" t="str">
        <f t="shared" si="8"/>
        <v>Ornella</v>
      </c>
      <c r="D20" s="24">
        <f t="shared" si="9"/>
        <v>0</v>
      </c>
      <c r="E20" s="15"/>
      <c r="F20" s="123">
        <f t="shared" si="7"/>
        <v>0</v>
      </c>
      <c r="G20" s="125"/>
    </row>
    <row r="21" spans="2:11" ht="26.25" customHeight="1" thickTop="1" thickBot="1" x14ac:dyDescent="0.25">
      <c r="B21" s="104" t="str">
        <f>IF($B$10="","",$B$10)</f>
        <v>Morgane</v>
      </c>
      <c r="C21" s="105" t="str">
        <f t="shared" si="8"/>
        <v>Ornella</v>
      </c>
      <c r="D21" s="24">
        <f t="shared" si="9"/>
        <v>0</v>
      </c>
      <c r="E21" s="15"/>
      <c r="F21" s="123">
        <f>E21-D21</f>
        <v>0</v>
      </c>
      <c r="G21" s="124"/>
    </row>
    <row r="22" spans="2:11" ht="26.25" customHeight="1" thickTop="1" thickBot="1" x14ac:dyDescent="0.25">
      <c r="B22" s="104" t="str">
        <f>IF($B$11="","",$B$11)</f>
        <v>Emmanuelle</v>
      </c>
      <c r="C22" s="105" t="str">
        <f t="shared" si="8"/>
        <v>Ornella</v>
      </c>
      <c r="D22" s="24">
        <f t="shared" si="9"/>
        <v>0</v>
      </c>
      <c r="E22" s="15"/>
      <c r="F22" s="117">
        <f t="shared" si="7"/>
        <v>0</v>
      </c>
      <c r="G22" s="118"/>
    </row>
    <row r="23" spans="2:11" ht="31.5" customHeight="1" thickTop="1" thickBot="1" x14ac:dyDescent="0.25">
      <c r="B23" s="121" t="s">
        <v>3</v>
      </c>
      <c r="C23" s="122"/>
      <c r="D23" s="21">
        <f>SUM(D15:D22)</f>
        <v>7.720416666666666</v>
      </c>
      <c r="E23" s="21">
        <f>SUM(E15:E22)</f>
        <v>0</v>
      </c>
      <c r="F23" s="119">
        <f t="shared" si="7"/>
        <v>-7.720416666666666</v>
      </c>
      <c r="G23" s="120"/>
      <c r="J23" s="115" t="str">
        <f>IF(F23&gt;0,"GENIAL !!","pas bien")</f>
        <v>pas bien</v>
      </c>
      <c r="K23" s="116"/>
    </row>
    <row r="24" spans="2:11" ht="18.75" customHeight="1" thickTop="1" x14ac:dyDescent="0.2"/>
  </sheetData>
  <mergeCells count="30">
    <mergeCell ref="B18:C18"/>
    <mergeCell ref="J23:K23"/>
    <mergeCell ref="F22:G22"/>
    <mergeCell ref="B16:C16"/>
    <mergeCell ref="F16:G16"/>
    <mergeCell ref="B19:C19"/>
    <mergeCell ref="F19:G19"/>
    <mergeCell ref="F23:G23"/>
    <mergeCell ref="B22:C22"/>
    <mergeCell ref="B23:C23"/>
    <mergeCell ref="B20:C20"/>
    <mergeCell ref="B21:C21"/>
    <mergeCell ref="F21:G21"/>
    <mergeCell ref="F20:G20"/>
    <mergeCell ref="F17:G17"/>
    <mergeCell ref="F18:G18"/>
    <mergeCell ref="B17:C17"/>
    <mergeCell ref="F14:G14"/>
    <mergeCell ref="B15:C15"/>
    <mergeCell ref="F15:G15"/>
    <mergeCell ref="M2:M3"/>
    <mergeCell ref="M12:N13"/>
    <mergeCell ref="F2:H2"/>
    <mergeCell ref="I2:K2"/>
    <mergeCell ref="L2:L3"/>
    <mergeCell ref="C1:E1"/>
    <mergeCell ref="C2:C3"/>
    <mergeCell ref="D2:D3"/>
    <mergeCell ref="E2:E3"/>
    <mergeCell ref="C12:D12"/>
  </mergeCells>
  <phoneticPr fontId="2" type="noConversion"/>
  <conditionalFormatting sqref="F16:F23">
    <cfRule type="cellIs" dxfId="3" priority="7" stopIfTrue="1" operator="greaterThanOrEqual">
      <formula>0</formula>
    </cfRule>
    <cfRule type="cellIs" dxfId="2" priority="8" stopIfTrue="1" operator="lessThan">
      <formula>0</formula>
    </cfRule>
  </conditionalFormatting>
  <conditionalFormatting sqref="F15">
    <cfRule type="cellIs" dxfId="1" priority="5" stopIfTrue="1" operator="greaterThanOrEqual">
      <formula>0</formula>
    </cfRule>
    <cfRule type="cellIs" dxfId="0" priority="6" stopIfTrue="1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Garde journaliére</vt:lpstr>
      <vt:lpstr>Cumul mensuel</vt:lpstr>
      <vt:lpstr>Récapitulatif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Utilisateur</cp:lastModifiedBy>
  <cp:lastPrinted>2016-03-13T12:03:24Z</cp:lastPrinted>
  <dcterms:created xsi:type="dcterms:W3CDTF">2006-09-25T15:00:11Z</dcterms:created>
  <dcterms:modified xsi:type="dcterms:W3CDTF">2016-03-13T14:22:33Z</dcterms:modified>
</cp:coreProperties>
</file>