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50" windowWidth="27555" windowHeight="11505"/>
  </bookViews>
  <sheets>
    <sheet name="Feuil1" sheetId="1" r:id="rId1"/>
    <sheet name="Solveur" sheetId="2" r:id="rId2"/>
    <sheet name="Méthode" sheetId="3" r:id="rId3"/>
  </sheets>
  <calcPr calcId="145621"/>
</workbook>
</file>

<file path=xl/calcChain.xml><?xml version="1.0" encoding="utf-8"?>
<calcChain xmlns="http://schemas.openxmlformats.org/spreadsheetml/2006/main">
  <c r="E25" i="2" l="1"/>
  <c r="D25" i="2"/>
  <c r="C25" i="2"/>
  <c r="E23" i="2"/>
  <c r="D23" i="2"/>
  <c r="C23" i="2"/>
  <c r="E22" i="2"/>
  <c r="D22" i="2"/>
  <c r="C22" i="2"/>
  <c r="E20" i="2"/>
  <c r="D20" i="2"/>
  <c r="C20" i="2"/>
  <c r="C27" i="2" s="1"/>
  <c r="H19" i="2"/>
  <c r="G19" i="2"/>
  <c r="F19" i="2"/>
  <c r="H18" i="2"/>
  <c r="G18" i="2"/>
  <c r="F18" i="2"/>
  <c r="G17" i="2"/>
  <c r="H17" i="2" s="1"/>
  <c r="F17" i="2"/>
  <c r="F20" i="2" s="1"/>
  <c r="P12" i="2"/>
  <c r="O12" i="2"/>
  <c r="N12" i="2"/>
  <c r="O11" i="2"/>
  <c r="N11" i="2"/>
  <c r="C10" i="2"/>
  <c r="C8" i="2"/>
  <c r="H7" i="2"/>
  <c r="C7" i="2"/>
  <c r="G20" i="2" l="1"/>
  <c r="H20" i="2" s="1"/>
  <c r="K20" i="2"/>
  <c r="P11" i="2"/>
  <c r="H22" i="2" l="1"/>
</calcChain>
</file>

<file path=xl/comments1.xml><?xml version="1.0" encoding="utf-8"?>
<comments xmlns="http://schemas.openxmlformats.org/spreadsheetml/2006/main">
  <authors>
    <author>LIBRAIRIE DIDEROT</author>
    <author>Kaëlig Le Gall</author>
  </authors>
  <commentList>
    <comment ref="H4" authorId="0">
      <text>
        <r>
          <rPr>
            <sz val="8"/>
            <color indexed="81"/>
            <rFont val="Tahoma"/>
            <family val="2"/>
          </rPr>
          <t xml:space="preserve">
Soustraire la hauteur de la palette vide pour un calcul réaliste, et soustraire une marge d'erreur de manœuvre de quelques centimètres( 5 a 10) lors du rangement des palettes dans la remorque ou le container, dans les 3 dimensions.</t>
        </r>
      </text>
    </comment>
    <comment ref="B20" authorId="0">
      <text>
        <r>
          <rPr>
            <b/>
            <sz val="8"/>
            <color indexed="81"/>
            <rFont val="Tahoma"/>
            <family val="2"/>
          </rPr>
          <t>LIBRAIRIE DIDEROT:</t>
        </r>
        <r>
          <rPr>
            <sz val="8"/>
            <color indexed="81"/>
            <rFont val="Tahoma"/>
            <family val="2"/>
          </rPr>
          <t xml:space="preserve">
Pour obliger à répondre sur les 3 axes</t>
        </r>
      </text>
    </comment>
    <comment ref="F28" authorId="1">
      <text>
        <r>
          <rPr>
            <b/>
            <sz val="9"/>
            <color indexed="81"/>
            <rFont val="Tahoma"/>
            <family val="2"/>
          </rPr>
          <t>Kaëlig Le Gall:</t>
        </r>
        <r>
          <rPr>
            <sz val="9"/>
            <color indexed="81"/>
            <rFont val="Tahoma"/>
            <family val="2"/>
          </rPr>
          <t xml:space="preserve">
Dimenssion UC</t>
        </r>
      </text>
    </comment>
    <comment ref="F29" authorId="1">
      <text>
        <r>
          <rPr>
            <b/>
            <sz val="9"/>
            <color indexed="81"/>
            <rFont val="Tahoma"/>
            <family val="2"/>
          </rPr>
          <t>Kaëlig Le Gall:</t>
        </r>
        <r>
          <rPr>
            <sz val="9"/>
            <color indexed="81"/>
            <rFont val="Tahoma"/>
            <family val="2"/>
          </rPr>
          <t xml:space="preserve">
/!\ la hauteur de la pallette n'est pas prise en compte enlever 150 mm
</t>
        </r>
      </text>
    </comment>
  </commentList>
</comments>
</file>

<file path=xl/comments2.xml><?xml version="1.0" encoding="utf-8"?>
<comments xmlns="http://schemas.openxmlformats.org/spreadsheetml/2006/main">
  <authors>
    <author>LIBRAIRIE DIDEROT</author>
  </authors>
  <commentList>
    <comment ref="I11" authorId="0">
      <text>
        <r>
          <rPr>
            <b/>
            <sz val="8"/>
            <color indexed="81"/>
            <rFont val="Tahoma"/>
            <family val="2"/>
          </rPr>
          <t>LIBRAIRIE DIDEROT:</t>
        </r>
        <r>
          <rPr>
            <sz val="8"/>
            <color indexed="81"/>
            <rFont val="Tahoma"/>
            <family val="2"/>
          </rPr>
          <t xml:space="preserve">
Qu'est ce qu'on veut optimiser ?</t>
        </r>
      </text>
    </comment>
    <comment ref="I13" authorId="0">
      <text>
        <r>
          <rPr>
            <b/>
            <sz val="8"/>
            <color indexed="81"/>
            <rFont val="Tahoma"/>
            <family val="2"/>
          </rPr>
          <t>LIBRAIRIE DIDEROT:</t>
        </r>
        <r>
          <rPr>
            <sz val="8"/>
            <color indexed="81"/>
            <rFont val="Tahoma"/>
            <family val="2"/>
          </rPr>
          <t xml:space="preserve">
Comment on l'optimise ?</t>
        </r>
      </text>
    </comment>
    <comment ref="I15" authorId="0">
      <text>
        <r>
          <rPr>
            <b/>
            <sz val="8"/>
            <color indexed="81"/>
            <rFont val="Tahoma"/>
            <family val="2"/>
          </rPr>
          <t>LIBRAIRIE DIDEROT:</t>
        </r>
        <r>
          <rPr>
            <sz val="8"/>
            <color indexed="81"/>
            <rFont val="Tahoma"/>
            <family val="2"/>
          </rPr>
          <t xml:space="preserve">
Quelles sont les variables qui formeront le résultat final ?</t>
        </r>
      </text>
    </comment>
    <comment ref="I18" authorId="0">
      <text>
        <r>
          <rPr>
            <b/>
            <sz val="8"/>
            <color indexed="81"/>
            <rFont val="Tahoma"/>
            <family val="2"/>
          </rPr>
          <t>LIBRAIRIE DIDEROT:</t>
        </r>
        <r>
          <rPr>
            <sz val="8"/>
            <color indexed="81"/>
            <rFont val="Tahoma"/>
            <family val="2"/>
          </rPr>
          <t xml:space="preserve">
Comment contraindre les variables pour obtenir un résultat significatif et répondant à la demande ?</t>
        </r>
      </text>
    </comment>
  </commentList>
</comments>
</file>

<file path=xl/sharedStrings.xml><?xml version="1.0" encoding="utf-8"?>
<sst xmlns="http://schemas.openxmlformats.org/spreadsheetml/2006/main" count="144" uniqueCount="128">
  <si>
    <t>RemplPalette</t>
  </si>
  <si>
    <t>utilisation du solveur</t>
  </si>
  <si>
    <t>Limites</t>
  </si>
  <si>
    <t>dimensions des boites à palettiser</t>
  </si>
  <si>
    <t>Entrée des valeurs</t>
  </si>
  <si>
    <t>dimensions de la palette</t>
  </si>
  <si>
    <t>V1</t>
  </si>
  <si>
    <t>hauteur</t>
  </si>
  <si>
    <t>a - mètre</t>
  </si>
  <si>
    <t>h - mètre</t>
  </si>
  <si>
    <t>V2</t>
  </si>
  <si>
    <t>largeur</t>
  </si>
  <si>
    <t>b - mètre</t>
  </si>
  <si>
    <t>d - mètre</t>
  </si>
  <si>
    <t>V3</t>
  </si>
  <si>
    <t>profondeur</t>
  </si>
  <si>
    <t>c - mètre</t>
  </si>
  <si>
    <t>e - mètre</t>
  </si>
  <si>
    <t>Dimension colis</t>
  </si>
  <si>
    <t>Volume vb= (a.b.c)</t>
  </si>
  <si>
    <t>vb - m3</t>
  </si>
  <si>
    <t>Volume vp= (e.d.h)</t>
  </si>
  <si>
    <t>vp - m3</t>
  </si>
  <si>
    <t>Longeur/profondeur</t>
  </si>
  <si>
    <t>Largeur</t>
  </si>
  <si>
    <t>Hauteur</t>
  </si>
  <si>
    <t>vb - litres / boite</t>
  </si>
  <si>
    <t>volume max</t>
  </si>
  <si>
    <t>nbre entier théorique de boites par palette</t>
  </si>
  <si>
    <t>UC</t>
  </si>
  <si>
    <t>Calculé</t>
  </si>
  <si>
    <t>C1</t>
  </si>
  <si>
    <t>Limite Cellules Variables</t>
  </si>
  <si>
    <t>max</t>
  </si>
  <si>
    <t>C2</t>
  </si>
  <si>
    <t>C3</t>
  </si>
  <si>
    <t>Cellules Variables</t>
  </si>
  <si>
    <t>hauteur totale</t>
  </si>
  <si>
    <t>lim sup</t>
  </si>
  <si>
    <t>R1</t>
  </si>
  <si>
    <t>remplissage palette en hauteur : n.boites</t>
  </si>
  <si>
    <t>R2</t>
  </si>
  <si>
    <t>remplissage palette en largeur : n.boites</t>
  </si>
  <si>
    <t>R3</t>
  </si>
  <si>
    <t>remplissage palette en profondeur : n.boites</t>
  </si>
  <si>
    <t>R</t>
  </si>
  <si>
    <t>dénombrement suivant les 3 axes</t>
  </si>
  <si>
    <t>min</t>
  </si>
  <si>
    <t>T1</t>
  </si>
  <si>
    <t>limite inférieure</t>
  </si>
  <si>
    <t>MAXIMISER</t>
  </si>
  <si>
    <t>vol. limite m3</t>
  </si>
  <si>
    <t>vol.résiduel - m3</t>
  </si>
  <si>
    <t>T2</t>
  </si>
  <si>
    <t>valeurs calculées</t>
  </si>
  <si>
    <t>vol. calculé m3</t>
  </si>
  <si>
    <t>taux remplissage %</t>
  </si>
  <si>
    <t>T3</t>
  </si>
  <si>
    <t>limite du volume</t>
  </si>
  <si>
    <t>v1</t>
  </si>
  <si>
    <t>v2</t>
  </si>
  <si>
    <t>v3 = v2 - v1</t>
  </si>
  <si>
    <t>R = ligne de résultat</t>
  </si>
  <si>
    <t>rappel des dimensions de la boite en m</t>
  </si>
  <si>
    <t xml:space="preserve">COMMENT FAIRE ? </t>
  </si>
  <si>
    <t>nbre de boites par palette après calcul du solveur</t>
  </si>
  <si>
    <t>1)</t>
  </si>
  <si>
    <t>Remplir les valeurs lignes V1,V2,V3 fond gris encre noire pour la boite</t>
  </si>
  <si>
    <t>2)</t>
  </si>
  <si>
    <t>Remplir les valeurs lignes V1,V2,V3 fond orange encre noire pour la palette pleine</t>
  </si>
  <si>
    <t>3)</t>
  </si>
  <si>
    <t>Remplir les valeurs R1,R2 et R3 des 9 cases jaunes avec des 1</t>
  </si>
  <si>
    <t>ou cliquer sur le bouton JAUNE qui fait ce travail</t>
  </si>
  <si>
    <t>exemples de dimensions de boites</t>
  </si>
  <si>
    <t>ex1</t>
  </si>
  <si>
    <t>ex2</t>
  </si>
  <si>
    <t>ex3</t>
  </si>
  <si>
    <t>4)</t>
  </si>
  <si>
    <t>Faire la résoluton par la barre de menu : Données -&gt; Solveur</t>
  </si>
  <si>
    <t>ex_1 = boite cubique ; ex_2 = boite aplatie ; ex_3 = boite longiforme. Vous pouvez créer vouv même vos modèles</t>
  </si>
  <si>
    <t>Avertissement :</t>
  </si>
  <si>
    <t>Le système fonctionne très bien sans les macros.</t>
  </si>
  <si>
    <t xml:space="preserve">Les contrôles de la boite de dialogue </t>
  </si>
  <si>
    <t>Le Problème:</t>
  </si>
  <si>
    <t>ou comment charger le solveur:</t>
  </si>
  <si>
    <t>On dispose de boites de dimensions a,b,c</t>
  </si>
  <si>
    <t>On veut charger un maximum de ces boites sur une palette</t>
  </si>
  <si>
    <t>Dès que Outils &gt; Solveur est fait, apparaît une boite de dialogue</t>
  </si>
  <si>
    <t>et on veut que le volume occupé sur la palette ne dépasse pas les</t>
  </si>
  <si>
    <t>Charger alors les cases de la manière suivante:</t>
  </si>
  <si>
    <t>limites h,d,e du volume total.</t>
  </si>
  <si>
    <t>On suppose que la hauteur même de la palette est négligeable</t>
  </si>
  <si>
    <t>Dans le traitement réel d'un chargement de remorque ou de</t>
  </si>
  <si>
    <t>Cellule à définir:</t>
  </si>
  <si>
    <t>$F$20</t>
  </si>
  <si>
    <t>container, il faudra en tenir compte.</t>
  </si>
  <si>
    <t>Egale à:</t>
  </si>
  <si>
    <t>Max</t>
  </si>
  <si>
    <t>Procédure:</t>
  </si>
  <si>
    <t>Suivre les instructions 1) à 4) sous COMMENT FAIRE ?</t>
  </si>
  <si>
    <t>Cellules variables</t>
  </si>
  <si>
    <t>Lorsque le calcul est lancé, celui-ci peut durer plusieurs secondes.</t>
  </si>
  <si>
    <t>$C$17:$E$19</t>
  </si>
  <si>
    <t>Résultat:</t>
  </si>
  <si>
    <t>Contraintes:</t>
  </si>
  <si>
    <t>Le résultat, c'est l'ensemble des nombres apparaissant dans le</t>
  </si>
  <si>
    <t>$C$17:$E$19 = entier</t>
  </si>
  <si>
    <t>rectangle jaune.</t>
  </si>
  <si>
    <t>$C$17:$E$19 &gt;= $C$12:$E$14</t>
  </si>
  <si>
    <t>Ils indiquent pour chaque arête du volume à remplir h,d,e</t>
  </si>
  <si>
    <t>$C$20:$E$20 &gt;= $C$21:$E$21</t>
  </si>
  <si>
    <t>le nombre de boites à placer et leur sens</t>
  </si>
  <si>
    <t>$C$22:$E$22 &lt;= $C$23:$E$23</t>
  </si>
  <si>
    <t>$F$17:$F$19 &lt;= $G$17:$G$19</t>
  </si>
  <si>
    <t>Interprétation:</t>
  </si>
  <si>
    <t>Au niveau des lignes R1,R2,R3 ,chaque ligne représentant</t>
  </si>
  <si>
    <t>faire "AJOUTER" pour ajouter une nouvelle ligne de contraintes</t>
  </si>
  <si>
    <t>une des 3 arêtes de la palette constituée,</t>
  </si>
  <si>
    <t>sont données le nombre de boites placées</t>
  </si>
  <si>
    <t>selon sa hauteur</t>
  </si>
  <si>
    <t>selon sa largeur</t>
  </si>
  <si>
    <t>selon sa profondeur</t>
  </si>
  <si>
    <t>L</t>
  </si>
  <si>
    <t>l</t>
  </si>
  <si>
    <t>H</t>
  </si>
  <si>
    <t>maximum possible 40 unitées par paletteexcel renvois 27…</t>
  </si>
  <si>
    <t>Non ok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</si>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</sst>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00"/>
    <numFmt numFmtId="165" formatCode="#,##0.00000"/>
    <numFmt numFmtId="166" formatCode="#,##0.000"/>
    <numFmt numFmtId="167" formatCode="#,##0.0000_ ;\-#,##0.0000\ "/>
  </numFmts>
  <fonts count="18" x14ac:knownFonts="1">
    <font>
      <sz val="12"/>
      <color theme="1"/>
      <name val="Century Gothic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b/>
      <sz val="8"/>
      <color indexed="12"/>
      <name val="Arial"/>
      <family val="2"/>
    </font>
    <font>
      <sz val="8"/>
      <color indexed="10"/>
      <name val="Arial"/>
      <family val="2"/>
    </font>
    <font>
      <b/>
      <sz val="9"/>
      <color indexed="16"/>
      <name val="Arial"/>
      <family val="2"/>
    </font>
    <font>
      <b/>
      <sz val="9"/>
      <name val="Arial"/>
      <family val="2"/>
    </font>
    <font>
      <i/>
      <sz val="8"/>
      <name val="Arial"/>
      <family val="2"/>
    </font>
    <font>
      <sz val="8"/>
      <color indexed="9"/>
      <name val="Arial"/>
      <family val="2"/>
    </font>
    <font>
      <b/>
      <sz val="11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9">
    <xf numFmtId="0" fontId="0" fillId="0" borderId="0" xfId="0"/>
    <xf numFmtId="0" fontId="2" fillId="0" borderId="0" xfId="1" applyFont="1"/>
    <xf numFmtId="0" fontId="3" fillId="0" borderId="0" xfId="1" applyFont="1"/>
    <xf numFmtId="0" fontId="2" fillId="0" borderId="0" xfId="1" applyFont="1" applyBorder="1"/>
    <xf numFmtId="14" fontId="2" fillId="0" borderId="0" xfId="1" applyNumberFormat="1" applyFont="1" applyBorder="1"/>
    <xf numFmtId="0" fontId="2" fillId="0" borderId="0" xfId="1" applyFont="1" applyAlignment="1">
      <alignment horizontal="right"/>
    </xf>
    <xf numFmtId="0" fontId="2" fillId="0" borderId="0" xfId="1" applyFont="1" applyBorder="1" applyAlignment="1">
      <alignment horizontal="center"/>
    </xf>
    <xf numFmtId="0" fontId="2" fillId="0" borderId="1" xfId="1" applyFont="1" applyBorder="1" applyAlignment="1">
      <alignment horizontal="center"/>
    </xf>
    <xf numFmtId="0" fontId="1" fillId="0" borderId="1" xfId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3" fillId="0" borderId="0" xfId="1" applyFont="1" applyBorder="1" applyAlignment="1">
      <alignment horizontal="right"/>
    </xf>
    <xf numFmtId="0" fontId="2" fillId="0" borderId="2" xfId="1" applyFont="1" applyBorder="1"/>
    <xf numFmtId="164" fontId="4" fillId="2" borderId="3" xfId="1" applyNumberFormat="1" applyFont="1" applyFill="1" applyBorder="1"/>
    <xf numFmtId="0" fontId="2" fillId="0" borderId="3" xfId="1" applyFont="1" applyBorder="1"/>
    <xf numFmtId="4" fontId="2" fillId="0" borderId="3" xfId="1" applyNumberFormat="1" applyFont="1" applyBorder="1"/>
    <xf numFmtId="4" fontId="4" fillId="3" borderId="3" xfId="1" applyNumberFormat="1" applyFont="1" applyFill="1" applyBorder="1"/>
    <xf numFmtId="0" fontId="2" fillId="0" borderId="4" xfId="1" applyFont="1" applyBorder="1"/>
    <xf numFmtId="0" fontId="2" fillId="0" borderId="5" xfId="1" applyFont="1" applyBorder="1"/>
    <xf numFmtId="164" fontId="4" fillId="2" borderId="0" xfId="1" applyNumberFormat="1" applyFont="1" applyFill="1" applyBorder="1"/>
    <xf numFmtId="4" fontId="2" fillId="0" borderId="0" xfId="1" applyNumberFormat="1" applyFont="1" applyBorder="1"/>
    <xf numFmtId="4" fontId="4" fillId="3" borderId="0" xfId="1" applyNumberFormat="1" applyFont="1" applyFill="1" applyBorder="1"/>
    <xf numFmtId="0" fontId="2" fillId="0" borderId="6" xfId="1" applyFont="1" applyBorder="1"/>
    <xf numFmtId="0" fontId="2" fillId="0" borderId="7" xfId="1" applyFont="1" applyBorder="1"/>
    <xf numFmtId="164" fontId="4" fillId="2" borderId="1" xfId="1" applyNumberFormat="1" applyFont="1" applyFill="1" applyBorder="1"/>
    <xf numFmtId="0" fontId="2" fillId="0" borderId="1" xfId="1" applyFont="1" applyBorder="1"/>
    <xf numFmtId="4" fontId="2" fillId="0" borderId="1" xfId="1" applyNumberFormat="1" applyFont="1" applyBorder="1"/>
    <xf numFmtId="4" fontId="4" fillId="3" borderId="1" xfId="1" applyNumberFormat="1" applyFont="1" applyFill="1" applyBorder="1"/>
    <xf numFmtId="0" fontId="2" fillId="0" borderId="8" xfId="1" applyFont="1" applyBorder="1"/>
    <xf numFmtId="165" fontId="5" fillId="2" borderId="0" xfId="1" applyNumberFormat="1" applyFont="1" applyFill="1"/>
    <xf numFmtId="0" fontId="1" fillId="0" borderId="0" xfId="1" applyFont="1" applyBorder="1"/>
    <xf numFmtId="0" fontId="2" fillId="0" borderId="0" xfId="1" applyFont="1" applyBorder="1" applyAlignment="1">
      <alignment horizontal="right"/>
    </xf>
    <xf numFmtId="4" fontId="5" fillId="3" borderId="0" xfId="1" applyNumberFormat="1" applyFont="1" applyFill="1"/>
    <xf numFmtId="0" fontId="2" fillId="0" borderId="9" xfId="1" applyFont="1" applyBorder="1"/>
    <xf numFmtId="4" fontId="6" fillId="0" borderId="0" xfId="1" applyNumberFormat="1" applyFont="1"/>
    <xf numFmtId="3" fontId="2" fillId="0" borderId="1" xfId="1" applyNumberFormat="1" applyFont="1" applyBorder="1" applyAlignment="1">
      <alignment horizontal="center"/>
    </xf>
    <xf numFmtId="0" fontId="2" fillId="0" borderId="0" xfId="1" applyFont="1" applyAlignment="1">
      <alignment horizontal="center"/>
    </xf>
    <xf numFmtId="0" fontId="1" fillId="0" borderId="0" xfId="1" applyAlignment="1">
      <alignment horizontal="center"/>
    </xf>
    <xf numFmtId="0" fontId="3" fillId="0" borderId="0" xfId="1" applyFont="1" applyFill="1" applyAlignment="1">
      <alignment horizontal="center"/>
    </xf>
    <xf numFmtId="0" fontId="2" fillId="0" borderId="0" xfId="1" applyFont="1" applyAlignment="1">
      <alignment horizontal="center"/>
    </xf>
    <xf numFmtId="1" fontId="2" fillId="0" borderId="9" xfId="1" applyNumberFormat="1" applyFont="1" applyBorder="1"/>
    <xf numFmtId="0" fontId="3" fillId="4" borderId="0" xfId="1" applyFont="1" applyFill="1" applyAlignment="1">
      <alignment horizontal="center"/>
    </xf>
    <xf numFmtId="0" fontId="7" fillId="4" borderId="0" xfId="1" applyFont="1" applyFill="1"/>
    <xf numFmtId="4" fontId="2" fillId="0" borderId="0" xfId="1" applyNumberFormat="1" applyFont="1"/>
    <xf numFmtId="0" fontId="3" fillId="5" borderId="0" xfId="1" applyFont="1" applyFill="1" applyAlignment="1">
      <alignment horizontal="center"/>
    </xf>
    <xf numFmtId="0" fontId="2" fillId="0" borderId="0" xfId="1" applyFont="1" applyFill="1" applyBorder="1"/>
    <xf numFmtId="3" fontId="2" fillId="0" borderId="0" xfId="1" applyNumberFormat="1" applyFont="1"/>
    <xf numFmtId="3" fontId="8" fillId="6" borderId="10" xfId="1" applyNumberFormat="1" applyFont="1" applyFill="1" applyBorder="1"/>
    <xf numFmtId="3" fontId="8" fillId="6" borderId="11" xfId="1" applyNumberFormat="1" applyFont="1" applyFill="1" applyBorder="1"/>
    <xf numFmtId="3" fontId="8" fillId="6" borderId="12" xfId="1" applyNumberFormat="1" applyFont="1" applyFill="1" applyBorder="1"/>
    <xf numFmtId="166" fontId="2" fillId="7" borderId="0" xfId="1" applyNumberFormat="1" applyFont="1" applyFill="1"/>
    <xf numFmtId="4" fontId="7" fillId="4" borderId="0" xfId="1" applyNumberFormat="1" applyFont="1" applyFill="1"/>
    <xf numFmtId="3" fontId="8" fillId="6" borderId="13" xfId="1" applyNumberFormat="1" applyFont="1" applyFill="1" applyBorder="1"/>
    <xf numFmtId="3" fontId="8" fillId="6" borderId="0" xfId="1" applyNumberFormat="1" applyFont="1" applyFill="1" applyBorder="1"/>
    <xf numFmtId="3" fontId="8" fillId="6" borderId="14" xfId="1" applyNumberFormat="1" applyFont="1" applyFill="1" applyBorder="1"/>
    <xf numFmtId="3" fontId="8" fillId="6" borderId="15" xfId="1" applyNumberFormat="1" applyFont="1" applyFill="1" applyBorder="1"/>
    <xf numFmtId="3" fontId="8" fillId="6" borderId="16" xfId="1" applyNumberFormat="1" applyFont="1" applyFill="1" applyBorder="1"/>
    <xf numFmtId="3" fontId="8" fillId="6" borderId="17" xfId="1" applyNumberFormat="1" applyFont="1" applyFill="1" applyBorder="1"/>
    <xf numFmtId="166" fontId="2" fillId="7" borderId="1" xfId="1" applyNumberFormat="1" applyFont="1" applyFill="1" applyBorder="1"/>
    <xf numFmtId="4" fontId="7" fillId="4" borderId="1" xfId="1" applyNumberFormat="1" applyFont="1" applyFill="1" applyBorder="1"/>
    <xf numFmtId="0" fontId="3" fillId="0" borderId="18" xfId="1" applyFont="1" applyBorder="1" applyAlignment="1">
      <alignment horizontal="left"/>
    </xf>
    <xf numFmtId="0" fontId="2" fillId="0" borderId="19" xfId="1" applyFont="1" applyBorder="1" applyAlignment="1">
      <alignment horizontal="right"/>
    </xf>
    <xf numFmtId="3" fontId="9" fillId="8" borderId="1" xfId="1" applyNumberFormat="1" applyFont="1" applyFill="1" applyBorder="1"/>
    <xf numFmtId="3" fontId="9" fillId="8" borderId="8" xfId="1" applyNumberFormat="1" applyFont="1" applyFill="1" applyBorder="1"/>
    <xf numFmtId="166" fontId="6" fillId="9" borderId="0" xfId="1" applyNumberFormat="1" applyFont="1" applyFill="1"/>
    <xf numFmtId="4" fontId="3" fillId="0" borderId="0" xfId="1" applyNumberFormat="1" applyFont="1"/>
    <xf numFmtId="167" fontId="7" fillId="0" borderId="19" xfId="1" applyNumberFormat="1" applyFont="1" applyBorder="1"/>
    <xf numFmtId="0" fontId="2" fillId="0" borderId="20" xfId="1" applyFont="1" applyBorder="1" applyAlignment="1">
      <alignment horizontal="right"/>
    </xf>
    <xf numFmtId="0" fontId="10" fillId="0" borderId="0" xfId="1" applyFont="1" applyAlignment="1">
      <alignment horizontal="right"/>
    </xf>
    <xf numFmtId="0" fontId="2" fillId="6" borderId="0" xfId="1" applyFont="1" applyFill="1"/>
    <xf numFmtId="0" fontId="3" fillId="9" borderId="0" xfId="1" applyFont="1" applyFill="1" applyAlignment="1">
      <alignment horizontal="center"/>
    </xf>
    <xf numFmtId="4" fontId="2" fillId="6" borderId="0" xfId="1" applyNumberFormat="1" applyFont="1" applyFill="1"/>
    <xf numFmtId="0" fontId="2" fillId="9" borderId="0" xfId="1" applyFont="1" applyFill="1" applyAlignment="1">
      <alignment horizontal="center"/>
    </xf>
    <xf numFmtId="4" fontId="2" fillId="0" borderId="21" xfId="1" applyNumberFormat="1" applyFont="1" applyBorder="1" applyAlignment="1">
      <alignment horizontal="center"/>
    </xf>
    <xf numFmtId="0" fontId="2" fillId="0" borderId="21" xfId="1" applyFont="1" applyBorder="1"/>
    <xf numFmtId="4" fontId="7" fillId="6" borderId="0" xfId="1" applyNumberFormat="1" applyFont="1" applyFill="1"/>
    <xf numFmtId="0" fontId="2" fillId="0" borderId="0" xfId="1" applyFont="1" applyFill="1"/>
    <xf numFmtId="0" fontId="2" fillId="0" borderId="0" xfId="1" applyFont="1" applyFill="1" applyAlignment="1">
      <alignment horizontal="right"/>
    </xf>
    <xf numFmtId="164" fontId="2" fillId="0" borderId="0" xfId="1" applyNumberFormat="1" applyFont="1" applyFill="1" applyAlignment="1">
      <alignment horizontal="center"/>
    </xf>
    <xf numFmtId="0" fontId="4" fillId="0" borderId="0" xfId="1" applyFont="1"/>
    <xf numFmtId="0" fontId="11" fillId="0" borderId="21" xfId="1" applyFont="1" applyFill="1" applyBorder="1"/>
    <xf numFmtId="0" fontId="2" fillId="0" borderId="21" xfId="1" applyFont="1" applyFill="1" applyBorder="1" applyAlignment="1">
      <alignment horizontal="right"/>
    </xf>
    <xf numFmtId="0" fontId="12" fillId="0" borderId="21" xfId="1" applyFont="1" applyFill="1" applyBorder="1" applyAlignment="1">
      <alignment horizontal="center"/>
    </xf>
    <xf numFmtId="0" fontId="2" fillId="0" borderId="16" xfId="1" applyFont="1" applyBorder="1"/>
    <xf numFmtId="0" fontId="2" fillId="0" borderId="0" xfId="1" applyFont="1" applyFill="1" applyAlignment="1">
      <alignment vertical="center"/>
    </xf>
    <xf numFmtId="0" fontId="1" fillId="0" borderId="0" xfId="1" applyFill="1" applyAlignment="1">
      <alignment vertical="center"/>
    </xf>
    <xf numFmtId="0" fontId="2" fillId="0" borderId="22" xfId="1" applyFont="1" applyFill="1" applyBorder="1" applyAlignment="1">
      <alignment horizontal="right"/>
    </xf>
    <xf numFmtId="0" fontId="2" fillId="0" borderId="23" xfId="1" applyFont="1" applyFill="1" applyBorder="1" applyAlignment="1">
      <alignment horizontal="right"/>
    </xf>
    <xf numFmtId="0" fontId="2" fillId="0" borderId="24" xfId="1" applyFont="1" applyFill="1" applyBorder="1" applyAlignment="1">
      <alignment horizontal="right"/>
    </xf>
    <xf numFmtId="0" fontId="2" fillId="0" borderId="13" xfId="1" applyFont="1" applyFill="1" applyBorder="1" applyAlignment="1">
      <alignment horizontal="right"/>
    </xf>
    <xf numFmtId="4" fontId="2" fillId="0" borderId="0" xfId="1" applyNumberFormat="1" applyFont="1" applyFill="1" applyBorder="1"/>
    <xf numFmtId="0" fontId="2" fillId="0" borderId="14" xfId="1" applyFont="1" applyFill="1" applyBorder="1"/>
    <xf numFmtId="0" fontId="2" fillId="0" borderId="15" xfId="1" applyFont="1" applyFill="1" applyBorder="1"/>
    <xf numFmtId="0" fontId="2" fillId="0" borderId="16" xfId="1" applyFont="1" applyFill="1" applyBorder="1"/>
    <xf numFmtId="0" fontId="2" fillId="0" borderId="17" xfId="1" applyFont="1" applyFill="1" applyBorder="1"/>
    <xf numFmtId="0" fontId="1" fillId="10" borderId="0" xfId="1" applyFill="1"/>
    <xf numFmtId="0" fontId="1" fillId="3" borderId="0" xfId="1" applyFill="1"/>
    <xf numFmtId="0" fontId="1" fillId="0" borderId="0" xfId="1"/>
    <xf numFmtId="0" fontId="17" fillId="3" borderId="0" xfId="1" applyFont="1" applyFill="1"/>
    <xf numFmtId="0" fontId="1" fillId="5" borderId="0" xfId="1" applyFill="1"/>
    <xf numFmtId="0" fontId="17" fillId="5" borderId="0" xfId="1" applyFont="1" applyFill="1"/>
    <xf numFmtId="0" fontId="1" fillId="2" borderId="10" xfId="1" applyFill="1" applyBorder="1"/>
    <xf numFmtId="0" fontId="1" fillId="2" borderId="11" xfId="1" applyFill="1" applyBorder="1"/>
    <xf numFmtId="0" fontId="1" fillId="2" borderId="12" xfId="1" applyFill="1" applyBorder="1"/>
    <xf numFmtId="0" fontId="1" fillId="2" borderId="13" xfId="1" applyFill="1" applyBorder="1"/>
    <xf numFmtId="0" fontId="4" fillId="2" borderId="0" xfId="1" applyFont="1" applyFill="1" applyBorder="1"/>
    <xf numFmtId="0" fontId="1" fillId="2" borderId="0" xfId="1" applyFill="1" applyBorder="1"/>
    <xf numFmtId="0" fontId="1" fillId="9" borderId="0" xfId="1" applyFill="1" applyBorder="1"/>
    <xf numFmtId="0" fontId="1" fillId="9" borderId="14" xfId="1" applyFill="1" applyBorder="1"/>
    <xf numFmtId="0" fontId="1" fillId="2" borderId="14" xfId="1" applyFill="1" applyBorder="1"/>
    <xf numFmtId="0" fontId="1" fillId="11" borderId="0" xfId="1" applyFill="1" applyBorder="1"/>
    <xf numFmtId="0" fontId="1" fillId="11" borderId="14" xfId="1" applyFill="1" applyBorder="1"/>
    <xf numFmtId="0" fontId="1" fillId="4" borderId="0" xfId="1" applyFill="1" applyBorder="1"/>
    <xf numFmtId="0" fontId="1" fillId="8" borderId="0" xfId="1" applyFill="1" applyBorder="1"/>
    <xf numFmtId="0" fontId="1" fillId="12" borderId="0" xfId="1" applyFill="1" applyBorder="1"/>
    <xf numFmtId="0" fontId="1" fillId="7" borderId="0" xfId="1" applyFill="1" applyBorder="1"/>
    <xf numFmtId="0" fontId="1" fillId="2" borderId="15" xfId="1" applyFill="1" applyBorder="1"/>
    <xf numFmtId="0" fontId="1" fillId="2" borderId="16" xfId="1" applyFill="1" applyBorder="1"/>
    <xf numFmtId="0" fontId="1" fillId="2" borderId="17" xfId="1" applyFill="1" applyBorder="1"/>
    <xf numFmtId="0" fontId="0" fillId="0" borderId="9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508001</xdr:colOff>
      <xdr:row>2</xdr:row>
      <xdr:rowOff>69851</xdr:rowOff>
    </xdr:from>
    <xdr:to>
      <xdr:col>4</xdr:col>
      <xdr:colOff>965818</xdr:colOff>
      <xdr:row>19</xdr:row>
      <xdr:rowOff>194213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8001" y="508001"/>
          <a:ext cx="4420217" cy="384863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266700</xdr:colOff>
      <xdr:row>0</xdr:row>
      <xdr:rowOff>47625</xdr:rowOff>
    </xdr:from>
    <xdr:to>
      <xdr:col>11</xdr:col>
      <xdr:colOff>561975</xdr:colOff>
      <xdr:row>8</xdr:row>
      <xdr:rowOff>57150</xdr:rowOff>
    </xdr:to>
    <xdr:grpSp>
      <xdr:nvGrpSpPr>
        <xdr:cNvPr id="2" name="Group 35"/>
        <xdr:cNvGrpSpPr>
          <a:grpSpLocks/>
        </xdr:cNvGrpSpPr>
      </xdr:nvGrpSpPr>
      <xdr:grpSpPr bwMode="auto">
        <a:xfrm>
          <a:off x="8220075" y="47625"/>
          <a:ext cx="904875" cy="1181100"/>
          <a:chOff x="438" y="126"/>
          <a:chExt cx="111" cy="155"/>
        </a:xfrm>
      </xdr:grpSpPr>
      <xdr:grpSp>
        <xdr:nvGrpSpPr>
          <xdr:cNvPr id="3" name="Group 36"/>
          <xdr:cNvGrpSpPr>
            <a:grpSpLocks/>
          </xdr:cNvGrpSpPr>
        </xdr:nvGrpSpPr>
        <xdr:grpSpPr bwMode="auto">
          <a:xfrm>
            <a:off x="438" y="126"/>
            <a:ext cx="111" cy="155"/>
            <a:chOff x="502" y="108"/>
            <a:chExt cx="111" cy="155"/>
          </a:xfrm>
        </xdr:grpSpPr>
        <xdr:sp macro="" textlink="">
          <xdr:nvSpPr>
            <xdr:cNvPr id="7" name="Rectangle 37"/>
            <xdr:cNvSpPr>
              <a:spLocks noChangeArrowheads="1"/>
            </xdr:cNvSpPr>
          </xdr:nvSpPr>
          <xdr:spPr bwMode="auto">
            <a:xfrm>
              <a:off x="502" y="145"/>
              <a:ext cx="77" cy="118"/>
            </a:xfrm>
            <a:prstGeom prst="rect">
              <a:avLst/>
            </a:prstGeom>
            <a:solidFill>
              <a:srgbClr xmlns:mc="http://schemas.openxmlformats.org/markup-compatibility/2006" xmlns:a14="http://schemas.microsoft.com/office/drawing/2010/main" val="FFFFFF" mc:Ignorable="a14" a14:legacySpreadsheetColorIndex="65"/>
            </a:solidFill>
            <a:ln w="9525">
              <a:solidFill>
                <a:srgbClr xmlns:mc="http://schemas.openxmlformats.org/markup-compatibility/2006" xmlns:a14="http://schemas.microsoft.com/office/drawing/2010/main" val="000000" mc:Ignorable="a14" a14:legacySpreadsheetColorIndex="64"/>
              </a:solidFill>
              <a:miter lim="800000"/>
              <a:headEnd/>
              <a:tailEnd/>
            </a:ln>
          </xdr:spPr>
        </xdr:sp>
        <xdr:sp macro="" textlink="">
          <xdr:nvSpPr>
            <xdr:cNvPr id="8" name="Line 38"/>
            <xdr:cNvSpPr>
              <a:spLocks noChangeShapeType="1"/>
            </xdr:cNvSpPr>
          </xdr:nvSpPr>
          <xdr:spPr bwMode="auto">
            <a:xfrm flipV="1">
              <a:off x="579" y="230"/>
              <a:ext cx="33" cy="33"/>
            </a:xfrm>
            <a:prstGeom prst="line">
              <a:avLst/>
            </a:prstGeom>
            <a:noFill/>
            <a:ln w="9525">
              <a:solidFill>
                <a:srgbClr xmlns:mc="http://schemas.openxmlformats.org/markup-compatibility/2006" xmlns:a14="http://schemas.microsoft.com/office/drawing/2010/main" val="000000" mc:Ignorable="a14" a14:legacySpreadsheetColorIndex="64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9" name="Line 39"/>
            <xdr:cNvSpPr>
              <a:spLocks noChangeShapeType="1"/>
            </xdr:cNvSpPr>
          </xdr:nvSpPr>
          <xdr:spPr bwMode="auto">
            <a:xfrm flipV="1">
              <a:off x="579" y="109"/>
              <a:ext cx="34" cy="36"/>
            </a:xfrm>
            <a:prstGeom prst="line">
              <a:avLst/>
            </a:prstGeom>
            <a:noFill/>
            <a:ln w="9525">
              <a:solidFill>
                <a:srgbClr xmlns:mc="http://schemas.openxmlformats.org/markup-compatibility/2006" xmlns:a14="http://schemas.microsoft.com/office/drawing/2010/main" val="000000" mc:Ignorable="a14" a14:legacySpreadsheetColorIndex="64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10" name="Line 40"/>
            <xdr:cNvSpPr>
              <a:spLocks noChangeShapeType="1"/>
            </xdr:cNvSpPr>
          </xdr:nvSpPr>
          <xdr:spPr bwMode="auto">
            <a:xfrm flipV="1">
              <a:off x="612" y="108"/>
              <a:ext cx="0" cy="122"/>
            </a:xfrm>
            <a:prstGeom prst="line">
              <a:avLst/>
            </a:prstGeom>
            <a:noFill/>
            <a:ln w="9525">
              <a:solidFill>
                <a:srgbClr xmlns:mc="http://schemas.openxmlformats.org/markup-compatibility/2006" xmlns:a14="http://schemas.microsoft.com/office/drawing/2010/main" val="000000" mc:Ignorable="a14" a14:legacySpreadsheetColorIndex="64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11" name="Line 41"/>
            <xdr:cNvSpPr>
              <a:spLocks noChangeShapeType="1"/>
            </xdr:cNvSpPr>
          </xdr:nvSpPr>
          <xdr:spPr bwMode="auto">
            <a:xfrm flipV="1">
              <a:off x="502" y="109"/>
              <a:ext cx="34" cy="36"/>
            </a:xfrm>
            <a:prstGeom prst="line">
              <a:avLst/>
            </a:prstGeom>
            <a:noFill/>
            <a:ln w="9525">
              <a:solidFill>
                <a:srgbClr xmlns:mc="http://schemas.openxmlformats.org/markup-compatibility/2006" xmlns:a14="http://schemas.microsoft.com/office/drawing/2010/main" val="000000" mc:Ignorable="a14" a14:legacySpreadsheetColorIndex="64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12" name="Line 42"/>
            <xdr:cNvSpPr>
              <a:spLocks noChangeShapeType="1"/>
            </xdr:cNvSpPr>
          </xdr:nvSpPr>
          <xdr:spPr bwMode="auto">
            <a:xfrm>
              <a:off x="536" y="109"/>
              <a:ext cx="76" cy="0"/>
            </a:xfrm>
            <a:prstGeom prst="line">
              <a:avLst/>
            </a:prstGeom>
            <a:noFill/>
            <a:ln w="9525">
              <a:solidFill>
                <a:srgbClr xmlns:mc="http://schemas.openxmlformats.org/markup-compatibility/2006" xmlns:a14="http://schemas.microsoft.com/office/drawing/2010/main" val="000000" mc:Ignorable="a14" a14:legacySpreadsheetColorIndex="64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sp macro="" textlink="">
        <xdr:nvSpPr>
          <xdr:cNvPr id="4" name="Text Box 43"/>
          <xdr:cNvSpPr txBox="1">
            <a:spLocks noChangeArrowheads="1"/>
          </xdr:cNvSpPr>
        </xdr:nvSpPr>
        <xdr:spPr bwMode="auto">
          <a:xfrm>
            <a:off x="496" y="215"/>
            <a:ext cx="15" cy="17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65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</a:t>
            </a:r>
          </a:p>
        </xdr:txBody>
      </xdr:sp>
      <xdr:sp macro="" textlink="">
        <xdr:nvSpPr>
          <xdr:cNvPr id="5" name="Text Box 44"/>
          <xdr:cNvSpPr txBox="1">
            <a:spLocks noChangeArrowheads="1"/>
          </xdr:cNvSpPr>
        </xdr:nvSpPr>
        <xdr:spPr bwMode="auto">
          <a:xfrm>
            <a:off x="470" y="257"/>
            <a:ext cx="14" cy="18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65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b</a:t>
            </a:r>
          </a:p>
        </xdr:txBody>
      </xdr:sp>
      <xdr:sp macro="" textlink="">
        <xdr:nvSpPr>
          <xdr:cNvPr id="6" name="Text Box 45"/>
          <xdr:cNvSpPr txBox="1">
            <a:spLocks noChangeArrowheads="1"/>
          </xdr:cNvSpPr>
        </xdr:nvSpPr>
        <xdr:spPr bwMode="auto">
          <a:xfrm>
            <a:off x="525" y="234"/>
            <a:ext cx="16" cy="19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65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c</a:t>
            </a:r>
          </a:p>
        </xdr:txBody>
      </xdr:sp>
    </xdr:grpSp>
    <xdr:clientData/>
  </xdr:twoCellAnchor>
  <xdr:twoCellAnchor>
    <xdr:from>
      <xdr:col>2</xdr:col>
      <xdr:colOff>28575</xdr:colOff>
      <xdr:row>15</xdr:row>
      <xdr:rowOff>133350</xdr:rowOff>
    </xdr:from>
    <xdr:to>
      <xdr:col>5</xdr:col>
      <xdr:colOff>28575</xdr:colOff>
      <xdr:row>18</xdr:row>
      <xdr:rowOff>142875</xdr:rowOff>
    </xdr:to>
    <xdr:sp macro="" textlink="">
      <xdr:nvSpPr>
        <xdr:cNvPr id="13" name="Rectangle 128"/>
        <xdr:cNvSpPr>
          <a:spLocks noChangeArrowheads="1"/>
        </xdr:cNvSpPr>
      </xdr:nvSpPr>
      <xdr:spPr bwMode="auto">
        <a:xfrm>
          <a:off x="2447925" y="2247900"/>
          <a:ext cx="2276475" cy="4667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189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15</xdr:col>
      <xdr:colOff>409575</xdr:colOff>
      <xdr:row>16</xdr:row>
      <xdr:rowOff>9525</xdr:rowOff>
    </xdr:from>
    <xdr:to>
      <xdr:col>20</xdr:col>
      <xdr:colOff>573882</xdr:colOff>
      <xdr:row>22</xdr:row>
      <xdr:rowOff>45244</xdr:rowOff>
    </xdr:to>
    <xdr:sp macro="" textlink="">
      <xdr:nvSpPr>
        <xdr:cNvPr id="14" name="ZoneTexte 13"/>
        <xdr:cNvSpPr txBox="1"/>
      </xdr:nvSpPr>
      <xdr:spPr>
        <a:xfrm>
          <a:off x="11763375" y="2276475"/>
          <a:ext cx="3974307" cy="988219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tx2">
              <a:lumMod val="60000"/>
              <a:lumOff val="4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Dim  interne Container </a:t>
          </a:r>
        </a:p>
        <a:p>
          <a:r>
            <a:rPr lang="fr-FR" sz="1400"/>
            <a:t>A : SR 13600 x 2450</a:t>
          </a:r>
          <a:r>
            <a:rPr lang="fr-FR" sz="1400" baseline="0"/>
            <a:t> x 2600</a:t>
          </a:r>
          <a:endParaRPr lang="fr-FR" sz="1400"/>
        </a:p>
        <a:p>
          <a:r>
            <a:rPr lang="fr-FR" sz="1400"/>
            <a:t>B</a:t>
          </a:r>
          <a:r>
            <a:rPr lang="fr-FR" sz="1400" baseline="0"/>
            <a:t> </a:t>
          </a:r>
          <a:r>
            <a:rPr lang="fr-FR" sz="1400"/>
            <a:t>: 20' 5898</a:t>
          </a:r>
          <a:r>
            <a:rPr lang="fr-FR" sz="1400" baseline="0"/>
            <a:t> x 2350 x 2392 &gt; 5 x 2 x... ou </a:t>
          </a:r>
        </a:p>
        <a:p>
          <a:r>
            <a:rPr lang="fr-FR" sz="1400" baseline="0"/>
            <a:t>C : 40' 12034 x  2350 x  2385</a:t>
          </a:r>
          <a:endParaRPr lang="fr-FR" sz="14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9</xdr:row>
      <xdr:rowOff>0</xdr:rowOff>
    </xdr:from>
    <xdr:to>
      <xdr:col>12</xdr:col>
      <xdr:colOff>0</xdr:colOff>
      <xdr:row>26</xdr:row>
      <xdr:rowOff>0</xdr:rowOff>
    </xdr:to>
    <xdr:sp macro="" textlink="">
      <xdr:nvSpPr>
        <xdr:cNvPr id="2" name="Rectangle 7"/>
        <xdr:cNvSpPr>
          <a:spLocks noChangeArrowheads="1"/>
        </xdr:cNvSpPr>
      </xdr:nvSpPr>
      <xdr:spPr bwMode="auto">
        <a:xfrm>
          <a:off x="4238625" y="1466850"/>
          <a:ext cx="4895850" cy="276225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23</xdr:row>
      <xdr:rowOff>0</xdr:rowOff>
    </xdr:from>
    <xdr:to>
      <xdr:col>5</xdr:col>
      <xdr:colOff>0</xdr:colOff>
      <xdr:row>24</xdr:row>
      <xdr:rowOff>0</xdr:rowOff>
    </xdr:to>
    <xdr:sp macro="" textlink="">
      <xdr:nvSpPr>
        <xdr:cNvPr id="3" name="Rectangle 8"/>
        <xdr:cNvSpPr>
          <a:spLocks noChangeArrowheads="1"/>
        </xdr:cNvSpPr>
      </xdr:nvSpPr>
      <xdr:spPr bwMode="auto">
        <a:xfrm>
          <a:off x="0" y="3733800"/>
          <a:ext cx="3028950" cy="1619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189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17</xdr:row>
      <xdr:rowOff>0</xdr:rowOff>
    </xdr:from>
    <xdr:to>
      <xdr:col>5</xdr:col>
      <xdr:colOff>0</xdr:colOff>
      <xdr:row>18</xdr:row>
      <xdr:rowOff>0</xdr:rowOff>
    </xdr:to>
    <xdr:sp macro="" textlink="">
      <xdr:nvSpPr>
        <xdr:cNvPr id="4" name="Rectangle 9"/>
        <xdr:cNvSpPr>
          <a:spLocks noChangeArrowheads="1"/>
        </xdr:cNvSpPr>
      </xdr:nvSpPr>
      <xdr:spPr bwMode="auto">
        <a:xfrm>
          <a:off x="0" y="2762250"/>
          <a:ext cx="3028950" cy="1619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189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13</xdr:row>
      <xdr:rowOff>0</xdr:rowOff>
    </xdr:from>
    <xdr:to>
      <xdr:col>5</xdr:col>
      <xdr:colOff>0</xdr:colOff>
      <xdr:row>14</xdr:row>
      <xdr:rowOff>0</xdr:rowOff>
    </xdr:to>
    <xdr:sp macro="" textlink="">
      <xdr:nvSpPr>
        <xdr:cNvPr id="5" name="Rectangle 10"/>
        <xdr:cNvSpPr>
          <a:spLocks noChangeArrowheads="1"/>
        </xdr:cNvSpPr>
      </xdr:nvSpPr>
      <xdr:spPr bwMode="auto">
        <a:xfrm>
          <a:off x="0" y="2114550"/>
          <a:ext cx="3028950" cy="1619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189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4</xdr:row>
      <xdr:rowOff>0</xdr:rowOff>
    </xdr:from>
    <xdr:to>
      <xdr:col>5</xdr:col>
      <xdr:colOff>0</xdr:colOff>
      <xdr:row>5</xdr:row>
      <xdr:rowOff>0</xdr:rowOff>
    </xdr:to>
    <xdr:sp macro="" textlink="">
      <xdr:nvSpPr>
        <xdr:cNvPr id="6" name="Rectangle 11"/>
        <xdr:cNvSpPr>
          <a:spLocks noChangeArrowheads="1"/>
        </xdr:cNvSpPr>
      </xdr:nvSpPr>
      <xdr:spPr bwMode="auto">
        <a:xfrm>
          <a:off x="0" y="647700"/>
          <a:ext cx="3028950" cy="1619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189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6</xdr:col>
      <xdr:colOff>0</xdr:colOff>
      <xdr:row>9</xdr:row>
      <xdr:rowOff>0</xdr:rowOff>
    </xdr:from>
    <xdr:to>
      <xdr:col>12</xdr:col>
      <xdr:colOff>0</xdr:colOff>
      <xdr:row>26</xdr:row>
      <xdr:rowOff>0</xdr:rowOff>
    </xdr:to>
    <xdr:sp macro="" textlink="">
      <xdr:nvSpPr>
        <xdr:cNvPr id="7" name="Rectangle 12"/>
        <xdr:cNvSpPr>
          <a:spLocks noChangeArrowheads="1"/>
        </xdr:cNvSpPr>
      </xdr:nvSpPr>
      <xdr:spPr bwMode="auto">
        <a:xfrm>
          <a:off x="4238625" y="1466850"/>
          <a:ext cx="4895850" cy="276225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189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3:L6"/>
  <sheetViews>
    <sheetView tabSelected="1" workbookViewId="0">
      <selection activeCell="I18" sqref="I18"/>
    </sheetView>
  </sheetViews>
  <sheetFormatPr baseColWidth="10" defaultRowHeight="17.25" x14ac:dyDescent="0.3"/>
  <sheetData>
    <row r="3" spans="7:12" x14ac:dyDescent="0.3">
      <c r="G3" t="s">
        <v>126</v>
      </c>
      <c r="H3" s="118" t="s">
        <v>122</v>
      </c>
      <c r="I3" s="118" t="s">
        <v>123</v>
      </c>
      <c r="J3" s="118" t="s">
        <v>124</v>
      </c>
    </row>
    <row r="4" spans="7:12" x14ac:dyDescent="0.3">
      <c r="H4" s="118">
        <v>665</v>
      </c>
      <c r="I4" s="118">
        <v>190</v>
      </c>
      <c r="J4" s="118">
        <v>220</v>
      </c>
      <c r="L4" t="s">
        <v>125</v>
      </c>
    </row>
    <row r="6" spans="7:12" x14ac:dyDescent="0.3">
      <c r="G6" t="s">
        <v>127</v>
      </c>
      <c r="H6" s="118">
        <v>100</v>
      </c>
      <c r="I6" s="118">
        <v>100</v>
      </c>
      <c r="J6" s="118">
        <v>220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39"/>
  <sheetViews>
    <sheetView workbookViewId="0">
      <selection activeCell="J39" sqref="J39"/>
    </sheetView>
  </sheetViews>
  <sheetFormatPr baseColWidth="10" defaultRowHeight="11.25" x14ac:dyDescent="0.2"/>
  <cols>
    <col min="1" max="1" width="2.88671875" style="1" customWidth="1"/>
    <col min="2" max="2" width="25.33203125" style="1" customWidth="1"/>
    <col min="3" max="3" width="11.5546875" style="1"/>
    <col min="4" max="4" width="9.109375" style="1" customWidth="1"/>
    <col min="5" max="5" width="8.5546875" style="1" customWidth="1"/>
    <col min="6" max="6" width="9.5546875" style="1" customWidth="1"/>
    <col min="7" max="7" width="7.6640625" style="1" customWidth="1"/>
    <col min="8" max="8" width="9.77734375" style="1" customWidth="1"/>
    <col min="9" max="9" width="5.6640625" style="1" customWidth="1"/>
    <col min="10" max="10" width="2.6640625" style="1" customWidth="1"/>
    <col min="11" max="11" width="7.109375" style="1" customWidth="1"/>
    <col min="12" max="12" width="8.5546875" style="1" customWidth="1"/>
    <col min="13" max="16384" width="11.5546875" style="1"/>
  </cols>
  <sheetData>
    <row r="1" spans="1:16" x14ac:dyDescent="0.2">
      <c r="B1" s="2" t="s">
        <v>0</v>
      </c>
      <c r="C1" s="1" t="s">
        <v>1</v>
      </c>
      <c r="D1" s="3"/>
      <c r="E1" s="4"/>
      <c r="F1" s="3"/>
      <c r="G1" s="3"/>
      <c r="H1" s="5" t="s">
        <v>2</v>
      </c>
    </row>
    <row r="2" spans="1:16" ht="6" customHeight="1" x14ac:dyDescent="0.2">
      <c r="D2" s="3"/>
      <c r="E2" s="6"/>
      <c r="F2" s="6"/>
      <c r="G2" s="3"/>
    </row>
    <row r="3" spans="1:16" ht="12.75" x14ac:dyDescent="0.2">
      <c r="B3" s="2" t="s">
        <v>3</v>
      </c>
      <c r="C3" s="7" t="s">
        <v>4</v>
      </c>
      <c r="D3" s="8"/>
      <c r="E3" s="9"/>
      <c r="F3" s="9"/>
      <c r="G3" s="10" t="s">
        <v>5</v>
      </c>
      <c r="H3" s="7" t="s">
        <v>4</v>
      </c>
      <c r="I3" s="8"/>
    </row>
    <row r="4" spans="1:16" ht="12.75" x14ac:dyDescent="0.2">
      <c r="A4" s="1" t="s">
        <v>6</v>
      </c>
      <c r="B4" s="11" t="s">
        <v>7</v>
      </c>
      <c r="C4" s="12">
        <v>0.22</v>
      </c>
      <c r="D4" s="13" t="s">
        <v>8</v>
      </c>
      <c r="E4" s="14"/>
      <c r="F4" s="14"/>
      <c r="G4" s="13" t="s">
        <v>7</v>
      </c>
      <c r="H4" s="15">
        <v>1.1499999999999999</v>
      </c>
      <c r="I4" s="16" t="s">
        <v>9</v>
      </c>
    </row>
    <row r="5" spans="1:16" ht="12.75" x14ac:dyDescent="0.2">
      <c r="A5" s="1" t="s">
        <v>10</v>
      </c>
      <c r="B5" s="17" t="s">
        <v>11</v>
      </c>
      <c r="C5" s="18">
        <v>0.19</v>
      </c>
      <c r="D5" s="3" t="s">
        <v>12</v>
      </c>
      <c r="E5" s="19"/>
      <c r="F5" s="19"/>
      <c r="G5" s="3" t="s">
        <v>11</v>
      </c>
      <c r="H5" s="20">
        <v>1.1000000000000001</v>
      </c>
      <c r="I5" s="21" t="s">
        <v>13</v>
      </c>
    </row>
    <row r="6" spans="1:16" ht="12.75" x14ac:dyDescent="0.2">
      <c r="A6" s="1" t="s">
        <v>14</v>
      </c>
      <c r="B6" s="22" t="s">
        <v>15</v>
      </c>
      <c r="C6" s="23">
        <v>0.66500000000000004</v>
      </c>
      <c r="D6" s="24" t="s">
        <v>16</v>
      </c>
      <c r="E6" s="25"/>
      <c r="F6" s="25"/>
      <c r="G6" s="24" t="s">
        <v>15</v>
      </c>
      <c r="H6" s="26">
        <v>1.1000000000000001</v>
      </c>
      <c r="I6" s="27" t="s">
        <v>17</v>
      </c>
      <c r="N6" s="1" t="s">
        <v>18</v>
      </c>
    </row>
    <row r="7" spans="1:16" ht="12.75" x14ac:dyDescent="0.2">
      <c r="B7" s="1" t="s">
        <v>19</v>
      </c>
      <c r="C7" s="28">
        <f>C4*C5*C6</f>
        <v>2.7797000000000006E-2</v>
      </c>
      <c r="D7" s="29" t="s">
        <v>20</v>
      </c>
      <c r="E7" s="29"/>
      <c r="F7" s="29"/>
      <c r="G7" s="30" t="s">
        <v>21</v>
      </c>
      <c r="H7" s="31">
        <f>H4*H5*H6</f>
        <v>1.3915</v>
      </c>
      <c r="I7" s="1" t="s">
        <v>22</v>
      </c>
      <c r="N7" s="32" t="s">
        <v>23</v>
      </c>
      <c r="O7" s="32" t="s">
        <v>24</v>
      </c>
      <c r="P7" s="32" t="s">
        <v>25</v>
      </c>
    </row>
    <row r="8" spans="1:16" x14ac:dyDescent="0.2">
      <c r="C8" s="33">
        <f>C7*1000</f>
        <v>27.797000000000004</v>
      </c>
      <c r="D8" s="3" t="s">
        <v>26</v>
      </c>
      <c r="E8" s="3"/>
      <c r="F8" s="3"/>
      <c r="G8" s="3"/>
      <c r="H8" s="5" t="s">
        <v>27</v>
      </c>
      <c r="N8" s="32">
        <v>650</v>
      </c>
      <c r="O8" s="32">
        <v>495</v>
      </c>
      <c r="P8" s="32">
        <v>310</v>
      </c>
    </row>
    <row r="9" spans="1:16" ht="5.25" customHeight="1" x14ac:dyDescent="0.2"/>
    <row r="10" spans="1:16" ht="12.75" x14ac:dyDescent="0.2">
      <c r="B10" s="24" t="s">
        <v>28</v>
      </c>
      <c r="C10" s="34">
        <f>INT(H7/C7)</f>
        <v>50</v>
      </c>
      <c r="D10" s="24"/>
      <c r="E10" s="24"/>
      <c r="F10" s="24"/>
      <c r="G10" s="24"/>
      <c r="H10" s="24"/>
      <c r="I10" s="24"/>
      <c r="K10" s="35" t="s">
        <v>29</v>
      </c>
      <c r="L10" s="36"/>
      <c r="N10" s="1" t="s">
        <v>30</v>
      </c>
    </row>
    <row r="11" spans="1:16" x14ac:dyDescent="0.2">
      <c r="C11" s="37" t="s">
        <v>7</v>
      </c>
      <c r="D11" s="37" t="s">
        <v>11</v>
      </c>
      <c r="E11" s="37" t="s">
        <v>15</v>
      </c>
      <c r="F11" s="38"/>
      <c r="G11" s="38"/>
      <c r="H11" s="38"/>
      <c r="N11" s="32">
        <f>E20*N8</f>
        <v>1950</v>
      </c>
      <c r="O11" s="39">
        <f>D20*O8</f>
        <v>1485</v>
      </c>
      <c r="P11" s="32">
        <f>C20*P8</f>
        <v>930</v>
      </c>
    </row>
    <row r="12" spans="1:16" x14ac:dyDescent="0.2">
      <c r="A12" s="1" t="s">
        <v>31</v>
      </c>
      <c r="B12" s="40" t="s">
        <v>32</v>
      </c>
      <c r="C12" s="41">
        <v>0</v>
      </c>
      <c r="D12" s="41">
        <v>0</v>
      </c>
      <c r="E12" s="41">
        <v>0</v>
      </c>
      <c r="F12" s="38"/>
      <c r="G12" s="38"/>
      <c r="H12" s="38"/>
      <c r="M12" s="1" t="s">
        <v>33</v>
      </c>
      <c r="N12" s="42">
        <f>H6*1000</f>
        <v>1100</v>
      </c>
      <c r="O12" s="1">
        <f>H5*1000</f>
        <v>1100</v>
      </c>
      <c r="P12" s="1">
        <f>H4*1000</f>
        <v>1150</v>
      </c>
    </row>
    <row r="13" spans="1:16" x14ac:dyDescent="0.2">
      <c r="A13" s="1" t="s">
        <v>34</v>
      </c>
      <c r="C13" s="41">
        <v>0</v>
      </c>
      <c r="D13" s="41">
        <v>0</v>
      </c>
      <c r="E13" s="41">
        <v>0</v>
      </c>
      <c r="F13" s="38"/>
      <c r="G13" s="38"/>
      <c r="H13" s="38"/>
    </row>
    <row r="14" spans="1:16" x14ac:dyDescent="0.2">
      <c r="A14" s="1" t="s">
        <v>35</v>
      </c>
      <c r="C14" s="41">
        <v>0</v>
      </c>
      <c r="D14" s="41">
        <v>0</v>
      </c>
      <c r="E14" s="41">
        <v>0</v>
      </c>
    </row>
    <row r="15" spans="1:16" x14ac:dyDescent="0.2">
      <c r="C15" s="37" t="s">
        <v>7</v>
      </c>
      <c r="D15" s="37" t="s">
        <v>11</v>
      </c>
      <c r="E15" s="37" t="s">
        <v>15</v>
      </c>
    </row>
    <row r="16" spans="1:16" ht="12" thickBot="1" x14ac:dyDescent="0.25">
      <c r="B16" s="43" t="s">
        <v>36</v>
      </c>
      <c r="C16" s="44"/>
      <c r="D16" s="44"/>
      <c r="E16" s="44"/>
      <c r="F16" s="5" t="s">
        <v>37</v>
      </c>
      <c r="G16" s="5" t="s">
        <v>38</v>
      </c>
      <c r="P16" s="45"/>
    </row>
    <row r="17" spans="1:15" ht="12" x14ac:dyDescent="0.2">
      <c r="A17" s="1" t="s">
        <v>39</v>
      </c>
      <c r="B17" s="5" t="s">
        <v>40</v>
      </c>
      <c r="C17" s="46">
        <v>1</v>
      </c>
      <c r="D17" s="47">
        <v>1</v>
      </c>
      <c r="E17" s="48">
        <v>1</v>
      </c>
      <c r="F17" s="49">
        <f>E17*C$6+D17*C$5+C17*C$4</f>
        <v>1.075</v>
      </c>
      <c r="G17" s="50">
        <f>H4</f>
        <v>1.1499999999999999</v>
      </c>
      <c r="H17" s="42">
        <f>G17-F17</f>
        <v>7.4999999999999956E-2</v>
      </c>
    </row>
    <row r="18" spans="1:15" ht="12" x14ac:dyDescent="0.2">
      <c r="A18" s="1" t="s">
        <v>41</v>
      </c>
      <c r="B18" s="5" t="s">
        <v>42</v>
      </c>
      <c r="C18" s="51">
        <v>1</v>
      </c>
      <c r="D18" s="52">
        <v>1</v>
      </c>
      <c r="E18" s="53">
        <v>1</v>
      </c>
      <c r="F18" s="49">
        <f>E18*C$6+D18*C$5+C18*C$4</f>
        <v>1.075</v>
      </c>
      <c r="G18" s="50">
        <f>H5</f>
        <v>1.1000000000000001</v>
      </c>
      <c r="H18" s="42">
        <f>G18-F18</f>
        <v>2.5000000000000133E-2</v>
      </c>
    </row>
    <row r="19" spans="1:15" ht="12.75" thickBot="1" x14ac:dyDescent="0.25">
      <c r="A19" s="1" t="s">
        <v>43</v>
      </c>
      <c r="B19" s="30" t="s">
        <v>44</v>
      </c>
      <c r="C19" s="54">
        <v>1</v>
      </c>
      <c r="D19" s="55">
        <v>1</v>
      </c>
      <c r="E19" s="56">
        <v>1</v>
      </c>
      <c r="F19" s="57">
        <f>E19*C$6+D19*C$5+C19*C$4</f>
        <v>1.075</v>
      </c>
      <c r="G19" s="58">
        <f>H6</f>
        <v>1.1000000000000001</v>
      </c>
      <c r="H19" s="19">
        <f>G19-F19</f>
        <v>2.5000000000000133E-2</v>
      </c>
    </row>
    <row r="20" spans="1:15" ht="12.75" thickBot="1" x14ac:dyDescent="0.25">
      <c r="A20" s="59" t="s">
        <v>45</v>
      </c>
      <c r="B20" s="60" t="s">
        <v>46</v>
      </c>
      <c r="C20" s="61">
        <f>C17+C18+C19</f>
        <v>3</v>
      </c>
      <c r="D20" s="61">
        <f>D17+D18+D19</f>
        <v>3</v>
      </c>
      <c r="E20" s="62">
        <f>E17+E18+E19</f>
        <v>3</v>
      </c>
      <c r="F20" s="63">
        <f>F17*F18*F19</f>
        <v>1.2422968749999999</v>
      </c>
      <c r="G20" s="64">
        <f>G19*G18*G17</f>
        <v>1.3915000000000002</v>
      </c>
      <c r="H20" s="65">
        <f>G20-F20</f>
        <v>0.14920312500000033</v>
      </c>
      <c r="I20" s="66" t="s">
        <v>47</v>
      </c>
      <c r="K20" s="1">
        <f>C20*D20*E20</f>
        <v>27</v>
      </c>
    </row>
    <row r="21" spans="1:15" x14ac:dyDescent="0.2">
      <c r="A21" s="1" t="s">
        <v>48</v>
      </c>
      <c r="B21" s="67" t="s">
        <v>49</v>
      </c>
      <c r="C21" s="68">
        <v>0.9</v>
      </c>
      <c r="D21" s="68">
        <v>0.9</v>
      </c>
      <c r="E21" s="68">
        <v>0.9</v>
      </c>
      <c r="F21" s="69" t="s">
        <v>50</v>
      </c>
      <c r="G21" s="5" t="s">
        <v>51</v>
      </c>
      <c r="H21" s="5" t="s">
        <v>52</v>
      </c>
    </row>
    <row r="22" spans="1:15" ht="12" thickBot="1" x14ac:dyDescent="0.25">
      <c r="A22" s="1" t="s">
        <v>53</v>
      </c>
      <c r="B22" s="5" t="s">
        <v>54</v>
      </c>
      <c r="C22" s="70">
        <f>$C$4*C17+$C$5*C18+$C$6*C19</f>
        <v>1.0750000000000002</v>
      </c>
      <c r="D22" s="70">
        <f>$C$4*D17+$C$5*D18+$C$6*D19</f>
        <v>1.0750000000000002</v>
      </c>
      <c r="E22" s="70">
        <f>$C$4*E17+$C$5*E18+$C$6*E19</f>
        <v>1.0750000000000002</v>
      </c>
      <c r="F22" s="71" t="s">
        <v>55</v>
      </c>
      <c r="H22" s="72">
        <f>F20/G20*100</f>
        <v>89.277533237513452</v>
      </c>
      <c r="I22" s="73" t="s">
        <v>56</v>
      </c>
      <c r="J22" s="73"/>
      <c r="K22" s="73"/>
    </row>
    <row r="23" spans="1:15" ht="12" thickTop="1" x14ac:dyDescent="0.2">
      <c r="A23" s="1" t="s">
        <v>57</v>
      </c>
      <c r="B23" s="5" t="s">
        <v>58</v>
      </c>
      <c r="C23" s="74">
        <f>H4</f>
        <v>1.1499999999999999</v>
      </c>
      <c r="D23" s="74">
        <f>H5</f>
        <v>1.1000000000000001</v>
      </c>
      <c r="E23" s="74">
        <f>H6</f>
        <v>1.1000000000000001</v>
      </c>
      <c r="F23" s="38" t="s">
        <v>59</v>
      </c>
      <c r="G23" s="38" t="s">
        <v>60</v>
      </c>
      <c r="H23" s="38" t="s">
        <v>61</v>
      </c>
    </row>
    <row r="24" spans="1:15" x14ac:dyDescent="0.2">
      <c r="A24" s="75" t="s">
        <v>62</v>
      </c>
      <c r="B24" s="75"/>
      <c r="C24" s="37" t="s">
        <v>7</v>
      </c>
      <c r="D24" s="37" t="s">
        <v>11</v>
      </c>
      <c r="E24" s="37" t="s">
        <v>15</v>
      </c>
      <c r="F24" s="44"/>
      <c r="G24" s="44"/>
      <c r="H24" s="44"/>
      <c r="I24" s="44"/>
      <c r="J24" s="44"/>
      <c r="K24" s="44"/>
      <c r="L24" s="75"/>
      <c r="M24" s="75"/>
      <c r="N24" s="75"/>
      <c r="O24" s="75"/>
    </row>
    <row r="25" spans="1:15" x14ac:dyDescent="0.2">
      <c r="A25" s="75"/>
      <c r="B25" s="76" t="s">
        <v>63</v>
      </c>
      <c r="C25" s="77">
        <f>C4</f>
        <v>0.22</v>
      </c>
      <c r="D25" s="77">
        <f>C5</f>
        <v>0.19</v>
      </c>
      <c r="E25" s="77">
        <f>C6</f>
        <v>0.66500000000000004</v>
      </c>
      <c r="M25" s="75"/>
      <c r="N25" s="75"/>
      <c r="O25" s="75"/>
    </row>
    <row r="26" spans="1:15" ht="12.75" x14ac:dyDescent="0.2">
      <c r="A26" s="75"/>
      <c r="B26" s="75"/>
      <c r="C26" s="75"/>
      <c r="D26" s="75"/>
      <c r="E26" s="75"/>
      <c r="F26" s="78" t="s">
        <v>64</v>
      </c>
      <c r="H26" s="2"/>
      <c r="I26" s="2"/>
      <c r="J26" s="2"/>
      <c r="K26" s="2"/>
      <c r="L26" s="2"/>
      <c r="M26" s="75"/>
      <c r="N26" s="75"/>
      <c r="O26" s="75"/>
    </row>
    <row r="27" spans="1:15" ht="15.75" thickBot="1" x14ac:dyDescent="0.3">
      <c r="A27" s="79"/>
      <c r="B27" s="80" t="s">
        <v>65</v>
      </c>
      <c r="C27" s="81">
        <f>INT(C20*D20*E20)</f>
        <v>27</v>
      </c>
      <c r="D27" s="75"/>
      <c r="E27" s="75"/>
      <c r="F27" s="82"/>
      <c r="G27" s="82"/>
      <c r="H27" s="82"/>
      <c r="I27" s="82"/>
      <c r="J27" s="82"/>
      <c r="K27" s="82"/>
      <c r="L27" s="82"/>
      <c r="M27" s="75"/>
      <c r="N27" s="75"/>
      <c r="O27" s="75"/>
    </row>
    <row r="28" spans="1:15" ht="12" thickTop="1" x14ac:dyDescent="0.2">
      <c r="A28" s="75"/>
      <c r="B28" s="75"/>
      <c r="C28" s="75"/>
      <c r="D28" s="75"/>
      <c r="E28" s="75"/>
      <c r="F28" s="76" t="s">
        <v>66</v>
      </c>
      <c r="G28" s="75" t="s">
        <v>67</v>
      </c>
      <c r="H28" s="75"/>
      <c r="I28" s="75"/>
      <c r="J28" s="75"/>
      <c r="K28" s="75"/>
      <c r="L28" s="75"/>
      <c r="M28" s="75"/>
      <c r="N28" s="75"/>
      <c r="O28" s="75"/>
    </row>
    <row r="29" spans="1:15" x14ac:dyDescent="0.2">
      <c r="A29" s="75"/>
      <c r="B29" s="75"/>
      <c r="C29" s="75"/>
      <c r="D29" s="75"/>
      <c r="E29" s="75"/>
      <c r="F29" s="76" t="s">
        <v>68</v>
      </c>
      <c r="G29" s="75" t="s">
        <v>69</v>
      </c>
      <c r="H29" s="75"/>
      <c r="I29" s="75"/>
      <c r="J29" s="75"/>
      <c r="K29" s="75"/>
      <c r="L29" s="75"/>
      <c r="M29" s="75"/>
      <c r="N29" s="75"/>
      <c r="O29" s="75"/>
    </row>
    <row r="30" spans="1:15" x14ac:dyDescent="0.2">
      <c r="A30" s="75"/>
      <c r="B30" s="75"/>
      <c r="C30" s="75"/>
      <c r="D30" s="75"/>
      <c r="E30" s="75"/>
      <c r="F30" s="76" t="s">
        <v>70</v>
      </c>
      <c r="G30" s="75" t="s">
        <v>71</v>
      </c>
      <c r="H30" s="75"/>
      <c r="I30" s="75"/>
      <c r="J30" s="75"/>
      <c r="K30" s="75"/>
      <c r="L30" s="75"/>
      <c r="M30" s="75"/>
      <c r="N30" s="75"/>
      <c r="O30" s="75"/>
    </row>
    <row r="31" spans="1:15" ht="12" thickBot="1" x14ac:dyDescent="0.25">
      <c r="A31" s="75"/>
      <c r="B31" s="75"/>
      <c r="C31" s="75"/>
      <c r="D31" s="75"/>
      <c r="E31" s="75"/>
      <c r="F31" s="75"/>
      <c r="G31" s="83" t="s">
        <v>72</v>
      </c>
      <c r="H31" s="84"/>
      <c r="I31" s="84"/>
      <c r="J31" s="75"/>
      <c r="K31" s="75"/>
      <c r="L31" s="75"/>
      <c r="M31" s="75"/>
      <c r="N31" s="75"/>
      <c r="O31" s="75"/>
    </row>
    <row r="32" spans="1:15" x14ac:dyDescent="0.2">
      <c r="A32" s="75"/>
      <c r="B32" s="85" t="s">
        <v>73</v>
      </c>
      <c r="C32" s="86" t="s">
        <v>74</v>
      </c>
      <c r="D32" s="86" t="s">
        <v>75</v>
      </c>
      <c r="E32" s="87" t="s">
        <v>76</v>
      </c>
      <c r="F32" s="75"/>
      <c r="G32" s="83"/>
      <c r="H32" s="84"/>
      <c r="I32" s="84"/>
      <c r="J32" s="75"/>
      <c r="K32" s="75"/>
      <c r="L32" s="75"/>
      <c r="M32" s="75"/>
      <c r="N32" s="75"/>
      <c r="O32" s="75"/>
    </row>
    <row r="33" spans="1:15" x14ac:dyDescent="0.2">
      <c r="A33" s="75"/>
      <c r="B33" s="88" t="s">
        <v>7</v>
      </c>
      <c r="C33" s="89">
        <v>0.27</v>
      </c>
      <c r="D33" s="89">
        <v>0.15</v>
      </c>
      <c r="E33" s="90">
        <v>0.12</v>
      </c>
      <c r="F33" s="76" t="s">
        <v>77</v>
      </c>
      <c r="G33" s="75" t="s">
        <v>78</v>
      </c>
      <c r="H33" s="75"/>
      <c r="I33" s="75"/>
      <c r="J33" s="75"/>
      <c r="K33" s="75"/>
      <c r="L33" s="75"/>
      <c r="M33" s="75"/>
      <c r="N33" s="75"/>
      <c r="O33" s="75"/>
    </row>
    <row r="34" spans="1:15" x14ac:dyDescent="0.2">
      <c r="A34" s="75"/>
      <c r="B34" s="88" t="s">
        <v>11</v>
      </c>
      <c r="C34" s="89">
        <v>0.27</v>
      </c>
      <c r="D34" s="89">
        <v>0.4</v>
      </c>
      <c r="E34" s="90">
        <v>0.35</v>
      </c>
      <c r="F34" s="75"/>
      <c r="G34" s="75"/>
      <c r="H34" s="75"/>
      <c r="I34" s="75"/>
      <c r="J34" s="75"/>
      <c r="K34" s="75"/>
      <c r="L34" s="75"/>
      <c r="M34" s="75"/>
      <c r="N34" s="75"/>
      <c r="O34" s="75"/>
    </row>
    <row r="35" spans="1:15" x14ac:dyDescent="0.2">
      <c r="A35" s="75"/>
      <c r="B35" s="88" t="s">
        <v>15</v>
      </c>
      <c r="C35" s="89">
        <v>0.27</v>
      </c>
      <c r="D35" s="89">
        <v>0.4</v>
      </c>
      <c r="E35" s="90">
        <v>0.9</v>
      </c>
      <c r="I35" s="75"/>
      <c r="J35" s="75"/>
      <c r="K35" s="75"/>
      <c r="L35" s="75"/>
      <c r="M35" s="75"/>
      <c r="N35" s="75"/>
      <c r="O35" s="75"/>
    </row>
    <row r="36" spans="1:15" ht="12" thickBot="1" x14ac:dyDescent="0.25">
      <c r="A36" s="75"/>
      <c r="B36" s="91"/>
      <c r="C36" s="92"/>
      <c r="D36" s="92"/>
      <c r="E36" s="93"/>
      <c r="F36" s="75"/>
      <c r="G36" s="75"/>
      <c r="H36" s="75"/>
      <c r="I36" s="75"/>
      <c r="J36" s="75"/>
      <c r="K36" s="75"/>
      <c r="L36" s="75"/>
      <c r="M36" s="75"/>
      <c r="N36" s="75"/>
      <c r="O36" s="75"/>
    </row>
    <row r="37" spans="1:15" x14ac:dyDescent="0.2">
      <c r="A37" s="75"/>
      <c r="B37" s="75" t="s">
        <v>79</v>
      </c>
      <c r="C37" s="75"/>
      <c r="D37" s="75"/>
      <c r="E37" s="75"/>
      <c r="F37" s="75"/>
      <c r="G37" s="75"/>
      <c r="H37" s="75"/>
      <c r="I37" s="75"/>
      <c r="J37" s="75"/>
      <c r="K37" s="75"/>
      <c r="L37" s="75"/>
      <c r="M37" s="75"/>
      <c r="N37" s="75"/>
      <c r="O37" s="75"/>
    </row>
    <row r="38" spans="1:15" x14ac:dyDescent="0.2">
      <c r="A38" s="75"/>
      <c r="B38" s="75"/>
      <c r="C38" s="75"/>
      <c r="D38" s="75"/>
      <c r="E38" s="75"/>
      <c r="F38" s="75"/>
      <c r="G38" s="75"/>
      <c r="H38" s="75"/>
      <c r="I38" s="75"/>
      <c r="J38" s="75"/>
      <c r="K38" s="75"/>
      <c r="L38" s="75"/>
      <c r="M38" s="75"/>
      <c r="N38" s="75"/>
      <c r="O38" s="75"/>
    </row>
    <row r="39" spans="1:15" x14ac:dyDescent="0.2">
      <c r="A39" s="75"/>
      <c r="B39" s="75"/>
      <c r="C39" s="75"/>
      <c r="D39" s="75"/>
      <c r="E39" s="75"/>
      <c r="F39" s="75"/>
      <c r="G39" s="75"/>
      <c r="H39" s="75"/>
      <c r="I39" s="75"/>
      <c r="J39" s="75"/>
      <c r="K39" s="75"/>
      <c r="L39" s="75"/>
      <c r="M39" s="75"/>
      <c r="N39" s="75"/>
      <c r="O39" s="75"/>
    </row>
  </sheetData>
  <mergeCells count="5">
    <mergeCell ref="E2:F2"/>
    <mergeCell ref="C3:D3"/>
    <mergeCell ref="H3:I3"/>
    <mergeCell ref="K10:L10"/>
    <mergeCell ref="G31:I32"/>
  </mergeCell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34"/>
  <sheetViews>
    <sheetView workbookViewId="0">
      <selection activeCell="J39" sqref="J39"/>
    </sheetView>
  </sheetViews>
  <sheetFormatPr baseColWidth="10" defaultRowHeight="12.75" x14ac:dyDescent="0.2"/>
  <cols>
    <col min="1" max="1" width="3.5546875" style="96" customWidth="1"/>
    <col min="2" max="2" width="5.109375" style="96" customWidth="1"/>
    <col min="3" max="5" width="11.5546875" style="96"/>
    <col min="6" max="6" width="14.109375" style="96" customWidth="1"/>
    <col min="7" max="9" width="11.5546875" style="96"/>
    <col min="10" max="10" width="11.88671875" style="96" customWidth="1"/>
    <col min="11" max="11" width="12" style="96" customWidth="1"/>
    <col min="12" max="12" width="6.5546875" style="96" customWidth="1"/>
    <col min="13" max="16384" width="11.5546875" style="96"/>
  </cols>
  <sheetData>
    <row r="1" spans="1:13" x14ac:dyDescent="0.2">
      <c r="A1" s="94"/>
      <c r="B1" s="94"/>
      <c r="C1" s="94"/>
      <c r="D1" s="94"/>
      <c r="E1" s="94"/>
      <c r="F1" s="94"/>
      <c r="G1" s="95"/>
      <c r="H1" s="95"/>
      <c r="I1" s="95"/>
      <c r="J1" s="95"/>
      <c r="K1" s="95"/>
      <c r="L1" s="95"/>
      <c r="M1" s="95"/>
    </row>
    <row r="2" spans="1:13" x14ac:dyDescent="0.2">
      <c r="A2" s="95"/>
      <c r="B2" s="97" t="s">
        <v>80</v>
      </c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</row>
    <row r="3" spans="1:13" x14ac:dyDescent="0.2">
      <c r="A3" s="94"/>
      <c r="B3" s="94" t="s">
        <v>81</v>
      </c>
      <c r="C3" s="94"/>
      <c r="D3" s="94"/>
      <c r="E3" s="94"/>
      <c r="F3" s="94"/>
      <c r="G3" s="95"/>
      <c r="H3" s="95"/>
      <c r="I3" s="95"/>
      <c r="J3" s="95"/>
      <c r="K3" s="95"/>
      <c r="L3" s="95"/>
      <c r="M3" s="95"/>
    </row>
    <row r="4" spans="1:13" x14ac:dyDescent="0.2">
      <c r="A4" s="94"/>
      <c r="B4" s="94"/>
      <c r="C4" s="94"/>
      <c r="D4" s="94"/>
      <c r="E4" s="94"/>
      <c r="F4" s="94"/>
      <c r="G4" s="95"/>
      <c r="H4" s="95" t="s">
        <v>82</v>
      </c>
      <c r="I4" s="95"/>
      <c r="J4" s="95"/>
      <c r="K4" s="95"/>
      <c r="L4" s="95"/>
      <c r="M4" s="95"/>
    </row>
    <row r="5" spans="1:13" x14ac:dyDescent="0.2">
      <c r="A5" s="98"/>
      <c r="B5" s="99" t="s">
        <v>83</v>
      </c>
      <c r="C5" s="98"/>
      <c r="D5" s="98"/>
      <c r="E5" s="98"/>
      <c r="F5" s="94"/>
      <c r="G5" s="95"/>
      <c r="H5" s="95" t="s">
        <v>84</v>
      </c>
      <c r="I5" s="95"/>
      <c r="J5" s="95"/>
      <c r="K5" s="95"/>
      <c r="L5" s="95"/>
      <c r="M5" s="95"/>
    </row>
    <row r="6" spans="1:13" x14ac:dyDescent="0.2">
      <c r="A6" s="94"/>
      <c r="B6" s="94" t="s">
        <v>85</v>
      </c>
      <c r="C6" s="94"/>
      <c r="D6" s="94"/>
      <c r="E6" s="94"/>
      <c r="F6" s="94"/>
      <c r="G6" s="95"/>
      <c r="H6" s="95"/>
      <c r="I6" s="95"/>
      <c r="J6" s="95"/>
      <c r="K6" s="95"/>
      <c r="L6" s="95"/>
      <c r="M6" s="95"/>
    </row>
    <row r="7" spans="1:13" x14ac:dyDescent="0.2">
      <c r="A7" s="94"/>
      <c r="B7" s="94" t="s">
        <v>86</v>
      </c>
      <c r="C7" s="94"/>
      <c r="D7" s="94"/>
      <c r="E7" s="94"/>
      <c r="F7" s="94"/>
      <c r="G7" s="95"/>
      <c r="H7" s="95" t="s">
        <v>87</v>
      </c>
      <c r="I7" s="95"/>
      <c r="J7" s="95"/>
      <c r="K7" s="95"/>
      <c r="L7" s="95"/>
      <c r="M7" s="95"/>
    </row>
    <row r="8" spans="1:13" x14ac:dyDescent="0.2">
      <c r="A8" s="94"/>
      <c r="B8" s="94" t="s">
        <v>88</v>
      </c>
      <c r="C8" s="94"/>
      <c r="D8" s="94"/>
      <c r="E8" s="94"/>
      <c r="F8" s="94"/>
      <c r="G8" s="95"/>
      <c r="H8" s="95" t="s">
        <v>89</v>
      </c>
      <c r="I8" s="95"/>
      <c r="J8" s="95"/>
      <c r="K8" s="95"/>
      <c r="L8" s="95"/>
      <c r="M8" s="95"/>
    </row>
    <row r="9" spans="1:13" ht="13.5" thickBot="1" x14ac:dyDescent="0.25">
      <c r="A9" s="94"/>
      <c r="B9" s="94" t="s">
        <v>90</v>
      </c>
      <c r="C9" s="94"/>
      <c r="D9" s="94"/>
      <c r="E9" s="94"/>
      <c r="F9" s="94"/>
      <c r="G9" s="95"/>
      <c r="H9" s="95"/>
      <c r="I9" s="95"/>
      <c r="J9" s="95"/>
      <c r="K9" s="95"/>
      <c r="L9" s="95"/>
      <c r="M9" s="95"/>
    </row>
    <row r="10" spans="1:13" x14ac:dyDescent="0.2">
      <c r="A10" s="94"/>
      <c r="B10" s="94" t="s">
        <v>91</v>
      </c>
      <c r="C10" s="94"/>
      <c r="D10" s="94"/>
      <c r="E10" s="94"/>
      <c r="F10" s="94"/>
      <c r="G10" s="100"/>
      <c r="H10" s="101"/>
      <c r="I10" s="101"/>
      <c r="J10" s="101"/>
      <c r="K10" s="101"/>
      <c r="L10" s="102"/>
      <c r="M10" s="95"/>
    </row>
    <row r="11" spans="1:13" x14ac:dyDescent="0.2">
      <c r="A11" s="94"/>
      <c r="B11" s="94" t="s">
        <v>92</v>
      </c>
      <c r="C11" s="94"/>
      <c r="D11" s="94"/>
      <c r="E11" s="94"/>
      <c r="F11" s="94"/>
      <c r="G11" s="103"/>
      <c r="H11" s="104" t="s">
        <v>93</v>
      </c>
      <c r="I11" s="105"/>
      <c r="J11" s="106" t="s">
        <v>94</v>
      </c>
      <c r="K11" s="106"/>
      <c r="L11" s="107"/>
      <c r="M11" s="95"/>
    </row>
    <row r="12" spans="1:13" x14ac:dyDescent="0.2">
      <c r="A12" s="94"/>
      <c r="B12" s="94" t="s">
        <v>95</v>
      </c>
      <c r="C12" s="94"/>
      <c r="D12" s="94"/>
      <c r="E12" s="94"/>
      <c r="F12" s="94"/>
      <c r="G12" s="103"/>
      <c r="H12" s="105"/>
      <c r="I12" s="105"/>
      <c r="J12" s="105"/>
      <c r="K12" s="105"/>
      <c r="L12" s="108"/>
      <c r="M12" s="95"/>
    </row>
    <row r="13" spans="1:13" x14ac:dyDescent="0.2">
      <c r="A13" s="94"/>
      <c r="B13" s="94"/>
      <c r="C13" s="94"/>
      <c r="D13" s="94"/>
      <c r="E13" s="94"/>
      <c r="F13" s="94"/>
      <c r="G13" s="103"/>
      <c r="H13" s="104" t="s">
        <v>96</v>
      </c>
      <c r="I13" s="105"/>
      <c r="J13" s="106" t="s">
        <v>97</v>
      </c>
      <c r="K13" s="106"/>
      <c r="L13" s="107"/>
      <c r="M13" s="95"/>
    </row>
    <row r="14" spans="1:13" x14ac:dyDescent="0.2">
      <c r="A14" s="98"/>
      <c r="B14" s="99" t="s">
        <v>98</v>
      </c>
      <c r="C14" s="98"/>
      <c r="D14" s="98"/>
      <c r="E14" s="98"/>
      <c r="F14" s="94"/>
      <c r="G14" s="103"/>
      <c r="H14" s="105"/>
      <c r="I14" s="105"/>
      <c r="J14" s="105"/>
      <c r="K14" s="105"/>
      <c r="L14" s="108"/>
      <c r="M14" s="95"/>
    </row>
    <row r="15" spans="1:13" x14ac:dyDescent="0.2">
      <c r="A15" s="94"/>
      <c r="B15" s="94" t="s">
        <v>99</v>
      </c>
      <c r="C15" s="94"/>
      <c r="D15" s="94"/>
      <c r="E15" s="94"/>
      <c r="F15" s="94"/>
      <c r="G15" s="103"/>
      <c r="H15" s="104" t="s">
        <v>100</v>
      </c>
      <c r="I15" s="105"/>
      <c r="J15" s="105"/>
      <c r="K15" s="105"/>
      <c r="L15" s="108"/>
      <c r="M15" s="95"/>
    </row>
    <row r="16" spans="1:13" x14ac:dyDescent="0.2">
      <c r="A16" s="94"/>
      <c r="B16" s="94" t="s">
        <v>101</v>
      </c>
      <c r="C16" s="94"/>
      <c r="D16" s="94"/>
      <c r="E16" s="94"/>
      <c r="F16" s="94"/>
      <c r="G16" s="103"/>
      <c r="H16" s="105"/>
      <c r="I16" s="105"/>
      <c r="J16" s="109" t="s">
        <v>102</v>
      </c>
      <c r="K16" s="109"/>
      <c r="L16" s="110"/>
      <c r="M16" s="95"/>
    </row>
    <row r="17" spans="1:13" x14ac:dyDescent="0.2">
      <c r="A17" s="94"/>
      <c r="B17" s="94"/>
      <c r="C17" s="94"/>
      <c r="D17" s="94"/>
      <c r="E17" s="94"/>
      <c r="F17" s="94"/>
      <c r="G17" s="103"/>
      <c r="H17" s="105"/>
      <c r="I17" s="105"/>
      <c r="J17" s="105"/>
      <c r="K17" s="105"/>
      <c r="L17" s="108"/>
      <c r="M17" s="95"/>
    </row>
    <row r="18" spans="1:13" x14ac:dyDescent="0.2">
      <c r="A18" s="98"/>
      <c r="B18" s="99" t="s">
        <v>103</v>
      </c>
      <c r="C18" s="98"/>
      <c r="D18" s="98"/>
      <c r="E18" s="98"/>
      <c r="F18" s="94"/>
      <c r="G18" s="103"/>
      <c r="H18" s="104" t="s">
        <v>104</v>
      </c>
      <c r="I18" s="105"/>
      <c r="J18" s="105"/>
      <c r="K18" s="105"/>
      <c r="L18" s="108"/>
      <c r="M18" s="95"/>
    </row>
    <row r="19" spans="1:13" x14ac:dyDescent="0.2">
      <c r="A19" s="94"/>
      <c r="B19" s="94" t="s">
        <v>105</v>
      </c>
      <c r="C19" s="94"/>
      <c r="D19" s="94"/>
      <c r="E19" s="94"/>
      <c r="F19" s="94"/>
      <c r="G19" s="103"/>
      <c r="H19" s="105"/>
      <c r="I19" s="105"/>
      <c r="J19" s="109" t="s">
        <v>106</v>
      </c>
      <c r="K19" s="109"/>
      <c r="L19" s="110"/>
      <c r="M19" s="95"/>
    </row>
    <row r="20" spans="1:13" x14ac:dyDescent="0.2">
      <c r="A20" s="94"/>
      <c r="B20" s="94" t="s">
        <v>107</v>
      </c>
      <c r="C20" s="94"/>
      <c r="D20" s="94"/>
      <c r="E20" s="94"/>
      <c r="F20" s="94"/>
      <c r="G20" s="103"/>
      <c r="H20" s="105"/>
      <c r="I20" s="105"/>
      <c r="J20" s="109" t="s">
        <v>108</v>
      </c>
      <c r="K20" s="111"/>
      <c r="L20" s="108"/>
      <c r="M20" s="95"/>
    </row>
    <row r="21" spans="1:13" x14ac:dyDescent="0.2">
      <c r="A21" s="94"/>
      <c r="B21" s="94" t="s">
        <v>109</v>
      </c>
      <c r="C21" s="94"/>
      <c r="D21" s="94"/>
      <c r="E21" s="94"/>
      <c r="F21" s="94"/>
      <c r="G21" s="103"/>
      <c r="H21" s="105"/>
      <c r="I21" s="105"/>
      <c r="J21" s="112" t="s">
        <v>110</v>
      </c>
      <c r="K21" s="111"/>
      <c r="L21" s="108"/>
      <c r="M21" s="95"/>
    </row>
    <row r="22" spans="1:13" x14ac:dyDescent="0.2">
      <c r="A22" s="94"/>
      <c r="B22" s="94" t="s">
        <v>111</v>
      </c>
      <c r="C22" s="94"/>
      <c r="D22" s="94"/>
      <c r="E22" s="94"/>
      <c r="F22" s="94"/>
      <c r="G22" s="103"/>
      <c r="H22" s="105"/>
      <c r="I22" s="105"/>
      <c r="J22" s="113" t="s">
        <v>112</v>
      </c>
      <c r="K22" s="111"/>
      <c r="L22" s="108"/>
      <c r="M22" s="95"/>
    </row>
    <row r="23" spans="1:13" x14ac:dyDescent="0.2">
      <c r="A23" s="94"/>
      <c r="B23" s="94"/>
      <c r="C23" s="94"/>
      <c r="D23" s="94"/>
      <c r="E23" s="94"/>
      <c r="F23" s="94"/>
      <c r="G23" s="103"/>
      <c r="H23" s="105"/>
      <c r="I23" s="105"/>
      <c r="J23" s="114" t="s">
        <v>113</v>
      </c>
      <c r="K23" s="111"/>
      <c r="L23" s="108"/>
      <c r="M23" s="95"/>
    </row>
    <row r="24" spans="1:13" x14ac:dyDescent="0.2">
      <c r="A24" s="98"/>
      <c r="B24" s="99" t="s">
        <v>114</v>
      </c>
      <c r="C24" s="98"/>
      <c r="D24" s="98"/>
      <c r="E24" s="98"/>
      <c r="F24" s="94"/>
      <c r="G24" s="103"/>
      <c r="H24" s="105"/>
      <c r="I24" s="105"/>
      <c r="J24" s="105"/>
      <c r="K24" s="105"/>
      <c r="L24" s="108"/>
      <c r="M24" s="95"/>
    </row>
    <row r="25" spans="1:13" x14ac:dyDescent="0.2">
      <c r="A25" s="94"/>
      <c r="B25" s="94" t="s">
        <v>115</v>
      </c>
      <c r="C25" s="94"/>
      <c r="D25" s="94"/>
      <c r="E25" s="94"/>
      <c r="F25" s="94"/>
      <c r="G25" s="103"/>
      <c r="H25" s="105" t="s">
        <v>116</v>
      </c>
      <c r="I25" s="105"/>
      <c r="J25" s="105"/>
      <c r="K25" s="105"/>
      <c r="L25" s="108"/>
      <c r="M25" s="95"/>
    </row>
    <row r="26" spans="1:13" ht="13.5" thickBot="1" x14ac:dyDescent="0.25">
      <c r="A26" s="94"/>
      <c r="B26" s="94" t="s">
        <v>117</v>
      </c>
      <c r="C26" s="94"/>
      <c r="D26" s="94"/>
      <c r="E26" s="94"/>
      <c r="F26" s="94"/>
      <c r="G26" s="115"/>
      <c r="H26" s="116"/>
      <c r="I26" s="116"/>
      <c r="J26" s="116"/>
      <c r="K26" s="116"/>
      <c r="L26" s="117"/>
      <c r="M26" s="95"/>
    </row>
    <row r="27" spans="1:13" x14ac:dyDescent="0.2">
      <c r="A27" s="94"/>
      <c r="B27" s="94" t="s">
        <v>118</v>
      </c>
      <c r="C27" s="94"/>
      <c r="D27" s="94"/>
      <c r="E27" s="94"/>
      <c r="F27" s="94"/>
      <c r="G27" s="95"/>
      <c r="H27" s="95"/>
      <c r="I27" s="95"/>
      <c r="J27" s="95"/>
      <c r="K27" s="95"/>
      <c r="L27" s="95"/>
      <c r="M27" s="95"/>
    </row>
    <row r="28" spans="1:13" x14ac:dyDescent="0.2">
      <c r="A28" s="94"/>
      <c r="B28" s="94"/>
      <c r="C28" s="94" t="s">
        <v>119</v>
      </c>
      <c r="D28" s="94"/>
      <c r="E28" s="94"/>
      <c r="F28" s="94"/>
      <c r="G28" s="95"/>
      <c r="H28" s="95"/>
      <c r="I28" s="95"/>
      <c r="J28" s="95"/>
      <c r="K28" s="95"/>
      <c r="L28" s="95"/>
      <c r="M28" s="95"/>
    </row>
    <row r="29" spans="1:13" x14ac:dyDescent="0.2">
      <c r="A29" s="94"/>
      <c r="B29" s="94"/>
      <c r="C29" s="94" t="s">
        <v>120</v>
      </c>
      <c r="D29" s="94"/>
      <c r="E29" s="94"/>
      <c r="F29" s="94"/>
      <c r="G29" s="95"/>
      <c r="H29" s="95"/>
      <c r="I29" s="95"/>
      <c r="J29" s="95"/>
      <c r="K29" s="95"/>
      <c r="L29" s="95"/>
      <c r="M29" s="95"/>
    </row>
    <row r="30" spans="1:13" x14ac:dyDescent="0.2">
      <c r="A30" s="94"/>
      <c r="B30" s="94"/>
      <c r="C30" s="94" t="s">
        <v>121</v>
      </c>
      <c r="D30" s="94"/>
      <c r="E30" s="94"/>
      <c r="F30" s="94"/>
      <c r="G30" s="95"/>
      <c r="H30" s="95"/>
      <c r="I30" s="95"/>
      <c r="J30" s="95"/>
      <c r="K30" s="95"/>
      <c r="L30" s="95"/>
      <c r="M30" s="95"/>
    </row>
    <row r="31" spans="1:13" x14ac:dyDescent="0.2">
      <c r="A31" s="94"/>
      <c r="B31" s="94"/>
      <c r="C31" s="94"/>
      <c r="D31" s="94"/>
      <c r="E31" s="94"/>
      <c r="F31" s="94"/>
      <c r="G31" s="95"/>
      <c r="H31" s="95"/>
      <c r="I31" s="95"/>
      <c r="J31" s="95"/>
      <c r="K31" s="95"/>
      <c r="L31" s="95"/>
      <c r="M31" s="95"/>
    </row>
    <row r="32" spans="1:13" x14ac:dyDescent="0.2">
      <c r="A32" s="94"/>
      <c r="B32" s="94"/>
      <c r="C32" s="94"/>
      <c r="D32" s="94"/>
      <c r="E32" s="94"/>
      <c r="F32" s="94"/>
      <c r="G32" s="95"/>
      <c r="H32" s="95"/>
      <c r="I32" s="95"/>
      <c r="J32" s="95"/>
      <c r="K32" s="95"/>
      <c r="L32" s="95"/>
      <c r="M32" s="95"/>
    </row>
    <row r="33" spans="1:13" x14ac:dyDescent="0.2">
      <c r="A33" s="94"/>
      <c r="B33" s="94"/>
      <c r="C33" s="94"/>
      <c r="D33" s="94"/>
      <c r="E33" s="94"/>
      <c r="F33" s="94"/>
      <c r="G33" s="95"/>
      <c r="H33" s="95"/>
      <c r="I33" s="95"/>
      <c r="J33" s="95"/>
      <c r="K33" s="95"/>
      <c r="L33" s="95"/>
      <c r="M33" s="95"/>
    </row>
    <row r="34" spans="1:13" x14ac:dyDescent="0.2">
      <c r="A34" s="94"/>
      <c r="B34" s="94"/>
      <c r="C34" s="94"/>
      <c r="D34" s="94"/>
      <c r="E34" s="94"/>
      <c r="F34" s="94"/>
      <c r="G34" s="95"/>
      <c r="H34" s="95"/>
      <c r="I34" s="95"/>
      <c r="J34" s="95"/>
      <c r="K34" s="95"/>
      <c r="L34" s="95"/>
      <c r="M34" s="95"/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Solveur</vt:lpstr>
      <vt:lpstr>Méthode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Kaëlig Le Gall</dc:creator>
  <cp:lastModifiedBy>Kaëlig Le Gall</cp:lastModifiedBy>
  <dcterms:created xsi:type="dcterms:W3CDTF">2016-10-17T08:52:57Z</dcterms:created>
  <dcterms:modified xsi:type="dcterms:W3CDTF">2016-10-17T09:03:59Z</dcterms:modified>
</cp:coreProperties>
</file>