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Charles.couchouron\Desktop\"/>
    </mc:Choice>
  </mc:AlternateContent>
  <xr:revisionPtr revIDLastSave="0" documentId="13_ncr:1_{C3A280EE-828D-494F-AAA1-BA15A85801E2}" xr6:coauthVersionLast="47" xr6:coauthVersionMax="47" xr10:uidLastSave="{00000000-0000-0000-0000-000000000000}"/>
  <bookViews>
    <workbookView xWindow="-115" yWindow="-115" windowWidth="27878" windowHeight="15192" tabRatio="900" xr2:uid="{00000000-000D-0000-FFFF-FFFF00000000}"/>
  </bookViews>
  <sheets>
    <sheet name="Suivi" sheetId="33" r:id="rId1"/>
    <sheet name="Data" sheetId="49" r:id="rId2"/>
    <sheet name="Ecarts sur OF" sheetId="2" state="hidden" r:id="rId3"/>
  </sheets>
  <externalReferences>
    <externalReference r:id="rId4"/>
  </externalReferences>
  <definedNames>
    <definedName name="a">#REF!</definedName>
    <definedName name="Courbe">#REF!</definedName>
    <definedName name="courbes">#REF!</definedName>
    <definedName name="x">'[1]Breakeven point'!$K$1</definedName>
    <definedName name="xx">'[1]Breakeven point'!$K$32</definedName>
    <definedName name="_xlnm.Print_Area" localSheetId="0">Suivi!$A$2:$D$9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3" i="49" l="1"/>
  <c r="B23" i="49"/>
  <c r="C23" i="49"/>
  <c r="D23" i="49"/>
  <c r="E23" i="49"/>
  <c r="F23" i="49"/>
  <c r="G23" i="49"/>
  <c r="H23" i="49"/>
  <c r="I23" i="49"/>
  <c r="J23" i="49"/>
  <c r="K23" i="49"/>
  <c r="L23" i="49"/>
  <c r="A30" i="49"/>
  <c r="B30" i="49"/>
  <c r="C30" i="49"/>
  <c r="D30" i="49"/>
  <c r="E30" i="49"/>
  <c r="F30" i="49"/>
  <c r="G30" i="49"/>
  <c r="H30" i="49"/>
  <c r="I30" i="49"/>
  <c r="J30" i="49"/>
  <c r="K30" i="49"/>
  <c r="L30" i="49"/>
  <c r="A36" i="49"/>
  <c r="B36" i="49"/>
  <c r="C36" i="49"/>
  <c r="D36" i="49"/>
  <c r="E36" i="49"/>
  <c r="F36" i="49"/>
  <c r="G36" i="49"/>
  <c r="H36" i="49"/>
  <c r="I36" i="49"/>
  <c r="J36" i="49"/>
  <c r="K36" i="49"/>
  <c r="L36" i="49"/>
  <c r="L18" i="49" l="1"/>
  <c r="K18" i="49"/>
  <c r="J18" i="49"/>
  <c r="I18" i="49"/>
  <c r="H18" i="49"/>
  <c r="G18" i="49"/>
  <c r="F18" i="49"/>
  <c r="E18" i="49"/>
  <c r="D18" i="49"/>
  <c r="C18" i="49"/>
  <c r="B18" i="49"/>
  <c r="A18" i="49"/>
  <c r="L6" i="49"/>
  <c r="K6" i="49"/>
  <c r="J6" i="49"/>
  <c r="I6" i="49"/>
  <c r="H6" i="49"/>
  <c r="G6" i="49"/>
  <c r="F6" i="49"/>
  <c r="E6" i="49"/>
  <c r="D6" i="49"/>
  <c r="C6" i="49"/>
  <c r="B6" i="49"/>
  <c r="A6" i="49"/>
  <c r="A5" i="49"/>
  <c r="L15" i="49"/>
  <c r="K15" i="49"/>
  <c r="J15" i="49"/>
  <c r="I15" i="49"/>
  <c r="H15" i="49"/>
  <c r="G15" i="49"/>
  <c r="F15" i="49"/>
  <c r="E15" i="49"/>
  <c r="D15" i="49"/>
  <c r="C15" i="49"/>
  <c r="B15" i="49"/>
  <c r="A15" i="49"/>
  <c r="A12" i="49"/>
  <c r="L12" i="49"/>
  <c r="K12" i="49"/>
  <c r="J12" i="49"/>
  <c r="I12" i="49"/>
  <c r="H12" i="49"/>
  <c r="G12" i="49"/>
  <c r="F12" i="49"/>
  <c r="E12" i="49"/>
  <c r="D12" i="49"/>
  <c r="C12" i="49"/>
  <c r="B12" i="49"/>
  <c r="L9" i="49"/>
  <c r="K9" i="49"/>
  <c r="J9" i="49"/>
  <c r="I9" i="49"/>
  <c r="H9" i="49"/>
  <c r="G9" i="49"/>
  <c r="F9" i="49"/>
  <c r="E9" i="49"/>
  <c r="D9" i="49"/>
  <c r="C9" i="49"/>
  <c r="B9" i="49"/>
  <c r="A9" i="49"/>
  <c r="L5" i="49"/>
  <c r="K5" i="49"/>
  <c r="J5" i="49"/>
  <c r="I5" i="49"/>
  <c r="H5" i="49"/>
  <c r="G5" i="49"/>
  <c r="F5" i="49"/>
  <c r="E5" i="49"/>
  <c r="D5" i="49"/>
  <c r="C5" i="49"/>
  <c r="B5" i="49"/>
</calcChain>
</file>

<file path=xl/sharedStrings.xml><?xml version="1.0" encoding="utf-8"?>
<sst xmlns="http://schemas.openxmlformats.org/spreadsheetml/2006/main" count="32" uniqueCount="19">
  <si>
    <t>Production</t>
  </si>
  <si>
    <t>TAG Heuer</t>
  </si>
  <si>
    <t>Hublot</t>
  </si>
  <si>
    <t>Ecarts sur OF</t>
  </si>
  <si>
    <t>Ecart sur Ofs</t>
  </si>
  <si>
    <t>MTD</t>
  </si>
  <si>
    <t>YTD</t>
  </si>
  <si>
    <t>Prix</t>
  </si>
  <si>
    <t>Quantité</t>
  </si>
  <si>
    <t>Divers</t>
  </si>
  <si>
    <t>Structure</t>
  </si>
  <si>
    <t>Transformation</t>
  </si>
  <si>
    <t>Rebut</t>
  </si>
  <si>
    <t>Rhabillage</t>
  </si>
  <si>
    <t>Total</t>
  </si>
  <si>
    <t>Zenith</t>
  </si>
  <si>
    <t>TOTAL YTD</t>
  </si>
  <si>
    <t>TOTAL MTD</t>
  </si>
  <si>
    <t>Ecart de prix lié au changement de CCR (Or)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</si>
</sst>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(* #,##0.00_);_(* \(#,##0.00\);_(* &quot;-&quot;??_);_(@_)"/>
    <numFmt numFmtId="165" formatCode="_-* #,##0.00\ _C_H_F_-;\-* #,##0.00\ _C_H_F_-;_-* &quot;-&quot;??\ _C_H_F_-;_-@_-"/>
    <numFmt numFmtId="166" formatCode="_ * #,##0.00_ ;_ * \-#,##0.00_ ;_ * &quot;-&quot;??_ ;_ @_ "/>
    <numFmt numFmtId="167" formatCode="_-* #,##0\ _C_H_F_-;\-* #,##0\ _C_H_F_-;_-* &quot;-&quot;??\ _C_H_F_-;_-@_-"/>
    <numFmt numFmtId="168" formatCode="0.0%"/>
    <numFmt numFmtId="169" formatCode="_-* #,##0.00\ _€_-;\-* #,##0.00\ _€_-;_-* &quot;-&quot;??\ _€_-;_-@_-"/>
    <numFmt numFmtId="170" formatCode="###,000"/>
  </numFmts>
  <fonts count="5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0"/>
      <color rgb="FF7F7F7F"/>
      <name val="Arial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8"/>
      <color theme="3"/>
      <name val="Calibri Light"/>
      <family val="2"/>
      <scheme val="major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75">
    <fill>
      <patternFill patternType="none"/>
    </fill>
    <fill>
      <patternFill patternType="gray125"/>
    </fill>
    <fill>
      <patternFill patternType="solid">
        <fgColor rgb="FF0D0D0D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7"/>
        <bgColor indexed="47"/>
      </patternFill>
    </fill>
    <fill>
      <patternFill patternType="solid">
        <fgColor indexed="26"/>
        <bgColor indexed="26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0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7">
    <xf numFmtId="0" fontId="0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  <xf numFmtId="0" fontId="6" fillId="0" borderId="0"/>
    <xf numFmtId="0" fontId="7" fillId="0" borderId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4" fillId="0" borderId="17" applyNumberFormat="0" applyFill="0" applyAlignment="0" applyProtection="0"/>
    <xf numFmtId="0" fontId="15" fillId="0" borderId="18" applyNumberFormat="0" applyFill="0" applyAlignment="0" applyProtection="0"/>
    <xf numFmtId="0" fontId="16" fillId="0" borderId="19" applyNumberFormat="0" applyFill="0" applyAlignment="0" applyProtection="0"/>
    <xf numFmtId="0" fontId="16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9" fillId="6" borderId="0" applyNumberFormat="0" applyBorder="0" applyAlignment="0" applyProtection="0"/>
    <xf numFmtId="0" fontId="19" fillId="10" borderId="0" applyNumberFormat="0" applyBorder="0" applyAlignment="0" applyProtection="0"/>
    <xf numFmtId="0" fontId="17" fillId="10" borderId="15" applyNumberFormat="0" applyAlignment="0" applyProtection="0"/>
    <xf numFmtId="0" fontId="20" fillId="7" borderId="22" applyNumberFormat="0" applyAlignment="0" applyProtection="0"/>
    <xf numFmtId="0" fontId="10" fillId="7" borderId="15" applyNumberFormat="0" applyAlignment="0" applyProtection="0"/>
    <xf numFmtId="0" fontId="18" fillId="0" borderId="20" applyNumberFormat="0" applyFill="0" applyAlignment="0" applyProtection="0"/>
    <xf numFmtId="0" fontId="11" fillId="8" borderId="16" applyNumberFormat="0" applyAlignment="0" applyProtection="0"/>
    <xf numFmtId="0" fontId="31" fillId="0" borderId="0" applyNumberFormat="0" applyFill="0" applyBorder="0" applyAlignment="0" applyProtection="0"/>
    <xf numFmtId="0" fontId="6" fillId="11" borderId="21" applyNumberFormat="0" applyFont="0" applyAlignment="0" applyProtection="0"/>
    <xf numFmtId="0" fontId="12" fillId="0" borderId="0" applyNumberFormat="0" applyFill="0" applyBorder="0" applyAlignment="0" applyProtection="0"/>
    <xf numFmtId="0" fontId="30" fillId="0" borderId="25" applyNumberFormat="0" applyFill="0" applyAlignment="0" applyProtection="0"/>
    <xf numFmtId="4" fontId="21" fillId="12" borderId="23" applyNumberFormat="0" applyProtection="0">
      <alignment vertical="center"/>
    </xf>
    <xf numFmtId="4" fontId="22" fillId="12" borderId="23" applyNumberFormat="0" applyProtection="0">
      <alignment vertical="center"/>
    </xf>
    <xf numFmtId="4" fontId="21" fillId="12" borderId="23" applyNumberFormat="0" applyProtection="0">
      <alignment horizontal="left" vertical="center" indent="1"/>
    </xf>
    <xf numFmtId="0" fontId="21" fillId="12" borderId="23" applyNumberFormat="0" applyProtection="0">
      <alignment horizontal="left" vertical="top" indent="1"/>
    </xf>
    <xf numFmtId="4" fontId="21" fillId="13" borderId="0" applyNumberFormat="0" applyProtection="0">
      <alignment horizontal="left" vertical="center" indent="1"/>
    </xf>
    <xf numFmtId="4" fontId="23" fillId="14" borderId="23" applyNumberFormat="0" applyProtection="0">
      <alignment horizontal="right" vertical="center"/>
    </xf>
    <xf numFmtId="4" fontId="23" fillId="15" borderId="23" applyNumberFormat="0" applyProtection="0">
      <alignment horizontal="right" vertical="center"/>
    </xf>
    <xf numFmtId="4" fontId="23" fillId="16" borderId="23" applyNumberFormat="0" applyProtection="0">
      <alignment horizontal="right" vertical="center"/>
    </xf>
    <xf numFmtId="4" fontId="23" fillId="17" borderId="23" applyNumberFormat="0" applyProtection="0">
      <alignment horizontal="right" vertical="center"/>
    </xf>
    <xf numFmtId="4" fontId="23" fillId="18" borderId="23" applyNumberFormat="0" applyProtection="0">
      <alignment horizontal="right" vertical="center"/>
    </xf>
    <xf numFmtId="4" fontId="23" fillId="19" borderId="23" applyNumberFormat="0" applyProtection="0">
      <alignment horizontal="right" vertical="center"/>
    </xf>
    <xf numFmtId="4" fontId="23" fillId="20" borderId="23" applyNumberFormat="0" applyProtection="0">
      <alignment horizontal="right" vertical="center"/>
    </xf>
    <xf numFmtId="4" fontId="23" fillId="21" borderId="23" applyNumberFormat="0" applyProtection="0">
      <alignment horizontal="right" vertical="center"/>
    </xf>
    <xf numFmtId="4" fontId="23" fillId="22" borderId="23" applyNumberFormat="0" applyProtection="0">
      <alignment horizontal="right" vertical="center"/>
    </xf>
    <xf numFmtId="4" fontId="21" fillId="23" borderId="24" applyNumberFormat="0" applyProtection="0">
      <alignment horizontal="left" vertical="center" indent="1"/>
    </xf>
    <xf numFmtId="4" fontId="23" fillId="24" borderId="0" applyNumberFormat="0" applyProtection="0">
      <alignment horizontal="left" vertical="center" indent="1"/>
    </xf>
    <xf numFmtId="4" fontId="24" fillId="25" borderId="0" applyNumberFormat="0" applyProtection="0">
      <alignment horizontal="left" vertical="center" indent="1"/>
    </xf>
    <xf numFmtId="4" fontId="23" fillId="13" borderId="23" applyNumberFormat="0" applyProtection="0">
      <alignment horizontal="right" vertical="center"/>
    </xf>
    <xf numFmtId="4" fontId="23" fillId="24" borderId="0" applyNumberFormat="0" applyProtection="0">
      <alignment horizontal="left" vertical="center" indent="1"/>
    </xf>
    <xf numFmtId="4" fontId="23" fillId="13" borderId="0" applyNumberFormat="0" applyProtection="0">
      <alignment horizontal="left" vertical="center" indent="1"/>
    </xf>
    <xf numFmtId="0" fontId="6" fillId="25" borderId="23" applyNumberFormat="0" applyProtection="0">
      <alignment horizontal="left" vertical="center" indent="1"/>
    </xf>
    <xf numFmtId="0" fontId="6" fillId="25" borderId="23" applyNumberFormat="0" applyProtection="0">
      <alignment horizontal="left" vertical="top" indent="1"/>
    </xf>
    <xf numFmtId="0" fontId="6" fillId="13" borderId="23" applyNumberFormat="0" applyProtection="0">
      <alignment horizontal="left" vertical="center" indent="1"/>
    </xf>
    <xf numFmtId="0" fontId="6" fillId="13" borderId="23" applyNumberFormat="0" applyProtection="0">
      <alignment horizontal="left" vertical="top" indent="1"/>
    </xf>
    <xf numFmtId="0" fontId="6" fillId="26" borderId="23" applyNumberFormat="0" applyProtection="0">
      <alignment horizontal="left" vertical="center" indent="1"/>
    </xf>
    <xf numFmtId="0" fontId="6" fillId="26" borderId="23" applyNumberFormat="0" applyProtection="0">
      <alignment horizontal="left" vertical="top" indent="1"/>
    </xf>
    <xf numFmtId="0" fontId="6" fillId="24" borderId="23" applyNumberFormat="0" applyProtection="0">
      <alignment horizontal="left" vertical="center" indent="1"/>
    </xf>
    <xf numFmtId="0" fontId="6" fillId="24" borderId="23" applyNumberFormat="0" applyProtection="0">
      <alignment horizontal="left" vertical="top" indent="1"/>
    </xf>
    <xf numFmtId="0" fontId="6" fillId="27" borderId="9" applyNumberFormat="0">
      <protection locked="0"/>
    </xf>
    <xf numFmtId="4" fontId="23" fillId="28" borderId="23" applyNumberFormat="0" applyProtection="0">
      <alignment vertical="center"/>
    </xf>
    <xf numFmtId="4" fontId="25" fillId="28" borderId="23" applyNumberFormat="0" applyProtection="0">
      <alignment vertical="center"/>
    </xf>
    <xf numFmtId="4" fontId="23" fillId="28" borderId="23" applyNumberFormat="0" applyProtection="0">
      <alignment horizontal="left" vertical="center" indent="1"/>
    </xf>
    <xf numFmtId="0" fontId="23" fillId="28" borderId="23" applyNumberFormat="0" applyProtection="0">
      <alignment horizontal="left" vertical="top" indent="1"/>
    </xf>
    <xf numFmtId="4" fontId="23" fillId="24" borderId="23" applyNumberFormat="0" applyProtection="0">
      <alignment horizontal="right" vertical="center"/>
    </xf>
    <xf numFmtId="4" fontId="25" fillId="24" borderId="23" applyNumberFormat="0" applyProtection="0">
      <alignment horizontal="right" vertical="center"/>
    </xf>
    <xf numFmtId="4" fontId="23" fillId="13" borderId="23" applyNumberFormat="0" applyProtection="0">
      <alignment horizontal="left" vertical="center" indent="1"/>
    </xf>
    <xf numFmtId="0" fontId="23" fillId="13" borderId="23" applyNumberFormat="0" applyProtection="0">
      <alignment horizontal="left" vertical="top" indent="1"/>
    </xf>
    <xf numFmtId="4" fontId="26" fillId="29" borderId="0" applyNumberFormat="0" applyProtection="0">
      <alignment horizontal="left" vertical="center" indent="1"/>
    </xf>
    <xf numFmtId="4" fontId="27" fillId="24" borderId="23" applyNumberFormat="0" applyProtection="0">
      <alignment horizontal="right" vertical="center"/>
    </xf>
    <xf numFmtId="0" fontId="28" fillId="0" borderId="0" applyNumberFormat="0" applyFill="0" applyBorder="0" applyAlignment="0" applyProtection="0"/>
    <xf numFmtId="0" fontId="4" fillId="0" borderId="0"/>
    <xf numFmtId="0" fontId="32" fillId="30" borderId="0"/>
    <xf numFmtId="0" fontId="38" fillId="31" borderId="0" applyNumberFormat="0" applyBorder="0" applyAlignment="0" applyProtection="0"/>
    <xf numFmtId="0" fontId="39" fillId="32" borderId="0" applyNumberFormat="0" applyBorder="0" applyAlignment="0" applyProtection="0"/>
    <xf numFmtId="0" fontId="39" fillId="33" borderId="0" applyNumberFormat="0" applyBorder="0" applyAlignment="0" applyProtection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37" borderId="0" applyNumberFormat="0" applyBorder="0" applyAlignment="0" applyProtection="0"/>
    <xf numFmtId="0" fontId="38" fillId="6" borderId="0" applyNumberFormat="0" applyBorder="0" applyAlignment="0" applyProtection="0"/>
    <xf numFmtId="0" fontId="38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0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9" fillId="36" borderId="0" applyNumberFormat="0" applyBorder="0" applyAlignment="0" applyProtection="0"/>
    <xf numFmtId="0" fontId="39" fillId="8" borderId="0" applyNumberFormat="0" applyBorder="0" applyAlignment="0" applyProtection="0"/>
    <xf numFmtId="0" fontId="38" fillId="37" borderId="0" applyNumberFormat="0" applyBorder="0" applyAlignment="0" applyProtection="0"/>
    <xf numFmtId="0" fontId="38" fillId="34" borderId="0" applyNumberFormat="0" applyBorder="0" applyAlignment="0" applyProtection="0"/>
    <xf numFmtId="0" fontId="39" fillId="43" borderId="0" applyNumberFormat="0" applyBorder="0" applyAlignment="0" applyProtection="0"/>
    <xf numFmtId="0" fontId="39" fillId="44" borderId="0" applyNumberFormat="0" applyBorder="0" applyAlignment="0" applyProtection="0"/>
    <xf numFmtId="0" fontId="38" fillId="34" borderId="0" applyNumberFormat="0" applyBorder="0" applyAlignment="0" applyProtection="0"/>
    <xf numFmtId="0" fontId="38" fillId="45" borderId="0" applyNumberFormat="0" applyBorder="0" applyAlignment="0" applyProtection="0"/>
    <xf numFmtId="0" fontId="39" fillId="11" borderId="0" applyNumberFormat="0" applyBorder="0" applyAlignment="0" applyProtection="0"/>
    <xf numFmtId="0" fontId="39" fillId="10" borderId="0" applyNumberFormat="0" applyBorder="0" applyAlignment="0" applyProtection="0"/>
    <xf numFmtId="0" fontId="38" fillId="46" borderId="0" applyNumberFormat="0" applyBorder="0" applyAlignment="0" applyProtection="0"/>
    <xf numFmtId="0" fontId="40" fillId="11" borderId="0" applyNumberFormat="0" applyBorder="0" applyAlignment="0" applyProtection="0"/>
    <xf numFmtId="0" fontId="41" fillId="47" borderId="27" applyNumberFormat="0" applyAlignment="0" applyProtection="0"/>
    <xf numFmtId="0" fontId="11" fillId="42" borderId="16" applyNumberFormat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9" fillId="40" borderId="0" applyNumberFormat="0" applyBorder="0" applyAlignment="0" applyProtection="0"/>
    <xf numFmtId="0" fontId="14" fillId="0" borderId="17" applyNumberFormat="0" applyFill="0" applyAlignment="0" applyProtection="0"/>
    <xf numFmtId="0" fontId="15" fillId="0" borderId="28" applyNumberFormat="0" applyFill="0" applyAlignment="0" applyProtection="0"/>
    <xf numFmtId="0" fontId="16" fillId="0" borderId="29" applyNumberFormat="0" applyFill="0" applyAlignment="0" applyProtection="0"/>
    <xf numFmtId="0" fontId="16" fillId="0" borderId="0" applyNumberFormat="0" applyFill="0" applyBorder="0" applyAlignment="0" applyProtection="0"/>
    <xf numFmtId="0" fontId="17" fillId="10" borderId="27" applyNumberFormat="0" applyAlignment="0" applyProtection="0"/>
    <xf numFmtId="0" fontId="13" fillId="0" borderId="30" applyNumberFormat="0" applyFill="0" applyAlignment="0" applyProtection="0"/>
    <xf numFmtId="0" fontId="13" fillId="10" borderId="0" applyNumberFormat="0" applyBorder="0" applyAlignment="0" applyProtection="0"/>
    <xf numFmtId="0" fontId="32" fillId="11" borderId="27" applyNumberFormat="0" applyFont="0" applyAlignment="0" applyProtection="0"/>
    <xf numFmtId="0" fontId="20" fillId="47" borderId="22" applyNumberFormat="0" applyAlignment="0" applyProtection="0"/>
    <xf numFmtId="4" fontId="32" fillId="12" borderId="27" applyNumberFormat="0" applyProtection="0">
      <alignment vertical="center"/>
    </xf>
    <xf numFmtId="4" fontId="43" fillId="4" borderId="27" applyNumberFormat="0" applyProtection="0">
      <alignment vertical="center"/>
    </xf>
    <xf numFmtId="4" fontId="32" fillId="4" borderId="27" applyNumberFormat="0" applyProtection="0">
      <alignment horizontal="left" vertical="center" indent="1"/>
    </xf>
    <xf numFmtId="0" fontId="35" fillId="12" borderId="23" applyNumberFormat="0" applyProtection="0">
      <alignment horizontal="left" vertical="top" indent="1"/>
    </xf>
    <xf numFmtId="4" fontId="32" fillId="51" borderId="27" applyNumberFormat="0" applyProtection="0">
      <alignment horizontal="left" vertical="center" indent="1"/>
    </xf>
    <xf numFmtId="4" fontId="32" fillId="14" borderId="27" applyNumberFormat="0" applyProtection="0">
      <alignment horizontal="right" vertical="center"/>
    </xf>
    <xf numFmtId="4" fontId="32" fillId="52" borderId="27" applyNumberFormat="0" applyProtection="0">
      <alignment horizontal="right" vertical="center"/>
    </xf>
    <xf numFmtId="4" fontId="32" fillId="16" borderId="26" applyNumberFormat="0" applyProtection="0">
      <alignment horizontal="right" vertical="center"/>
    </xf>
    <xf numFmtId="4" fontId="32" fillId="17" borderId="27" applyNumberFormat="0" applyProtection="0">
      <alignment horizontal="right" vertical="center"/>
    </xf>
    <xf numFmtId="4" fontId="32" fillId="18" borderId="27" applyNumberFormat="0" applyProtection="0">
      <alignment horizontal="right" vertical="center"/>
    </xf>
    <xf numFmtId="4" fontId="32" fillId="19" borderId="27" applyNumberFormat="0" applyProtection="0">
      <alignment horizontal="right" vertical="center"/>
    </xf>
    <xf numFmtId="4" fontId="32" fillId="20" borderId="27" applyNumberFormat="0" applyProtection="0">
      <alignment horizontal="right" vertical="center"/>
    </xf>
    <xf numFmtId="4" fontId="32" fillId="21" borderId="27" applyNumberFormat="0" applyProtection="0">
      <alignment horizontal="right" vertical="center"/>
    </xf>
    <xf numFmtId="4" fontId="32" fillId="22" borderId="27" applyNumberFormat="0" applyProtection="0">
      <alignment horizontal="right" vertical="center"/>
    </xf>
    <xf numFmtId="4" fontId="32" fillId="23" borderId="26" applyNumberFormat="0" applyProtection="0">
      <alignment horizontal="left" vertical="center" indent="1"/>
    </xf>
    <xf numFmtId="4" fontId="6" fillId="25" borderId="26" applyNumberFormat="0" applyProtection="0">
      <alignment horizontal="left" vertical="center" indent="1"/>
    </xf>
    <xf numFmtId="4" fontId="6" fillId="25" borderId="26" applyNumberFormat="0" applyProtection="0">
      <alignment horizontal="left" vertical="center" indent="1"/>
    </xf>
    <xf numFmtId="4" fontId="32" fillId="13" borderId="27" applyNumberFormat="0" applyProtection="0">
      <alignment horizontal="right" vertical="center"/>
    </xf>
    <xf numFmtId="4" fontId="32" fillId="24" borderId="26" applyNumberFormat="0" applyProtection="0">
      <alignment horizontal="left" vertical="center" indent="1"/>
    </xf>
    <xf numFmtId="4" fontId="32" fillId="13" borderId="26" applyNumberFormat="0" applyProtection="0">
      <alignment horizontal="left" vertical="center" indent="1"/>
    </xf>
    <xf numFmtId="0" fontId="32" fillId="53" borderId="27" applyNumberFormat="0" applyProtection="0">
      <alignment horizontal="left" vertical="center" indent="1"/>
    </xf>
    <xf numFmtId="0" fontId="32" fillId="25" borderId="23" applyNumberFormat="0" applyProtection="0">
      <alignment horizontal="left" vertical="top" indent="1"/>
    </xf>
    <xf numFmtId="0" fontId="32" fillId="54" borderId="27" applyNumberFormat="0" applyProtection="0">
      <alignment horizontal="left" vertical="center" indent="1"/>
    </xf>
    <xf numFmtId="0" fontId="32" fillId="13" borderId="23" applyNumberFormat="0" applyProtection="0">
      <alignment horizontal="left" vertical="top" indent="1"/>
    </xf>
    <xf numFmtId="0" fontId="32" fillId="26" borderId="27" applyNumberFormat="0" applyProtection="0">
      <alignment horizontal="left" vertical="center" indent="1"/>
    </xf>
    <xf numFmtId="0" fontId="32" fillId="26" borderId="23" applyNumberFormat="0" applyProtection="0">
      <alignment horizontal="left" vertical="top" indent="1"/>
    </xf>
    <xf numFmtId="0" fontId="32" fillId="24" borderId="27" applyNumberFormat="0" applyProtection="0">
      <alignment horizontal="left" vertical="center" indent="1"/>
    </xf>
    <xf numFmtId="0" fontId="32" fillId="24" borderId="23" applyNumberFormat="0" applyProtection="0">
      <alignment horizontal="left" vertical="top" indent="1"/>
    </xf>
    <xf numFmtId="0" fontId="32" fillId="27" borderId="31" applyNumberFormat="0">
      <protection locked="0"/>
    </xf>
    <xf numFmtId="0" fontId="33" fillId="25" borderId="32" applyBorder="0"/>
    <xf numFmtId="4" fontId="34" fillId="28" borderId="23" applyNumberFormat="0" applyProtection="0">
      <alignment vertical="center"/>
    </xf>
    <xf numFmtId="4" fontId="43" fillId="55" borderId="9" applyNumberFormat="0" applyProtection="0">
      <alignment vertical="center"/>
    </xf>
    <xf numFmtId="4" fontId="34" fillId="53" borderId="23" applyNumberFormat="0" applyProtection="0">
      <alignment horizontal="left" vertical="center" indent="1"/>
    </xf>
    <xf numFmtId="0" fontId="34" fillId="28" borderId="23" applyNumberFormat="0" applyProtection="0">
      <alignment horizontal="left" vertical="top" indent="1"/>
    </xf>
    <xf numFmtId="4" fontId="32" fillId="0" borderId="27" applyNumberFormat="0" applyProtection="0">
      <alignment horizontal="right" vertical="center"/>
    </xf>
    <xf numFmtId="4" fontId="43" fillId="56" borderId="27" applyNumberFormat="0" applyProtection="0">
      <alignment horizontal="right" vertical="center"/>
    </xf>
    <xf numFmtId="4" fontId="32" fillId="51" borderId="27" applyNumberFormat="0" applyProtection="0">
      <alignment horizontal="left" vertical="center" indent="1"/>
    </xf>
    <xf numFmtId="0" fontId="34" fillId="13" borderId="23" applyNumberFormat="0" applyProtection="0">
      <alignment horizontal="left" vertical="top" indent="1"/>
    </xf>
    <xf numFmtId="4" fontId="36" fillId="29" borderId="26" applyNumberFormat="0" applyProtection="0">
      <alignment horizontal="left" vertical="center" indent="1"/>
    </xf>
    <xf numFmtId="0" fontId="32" fillId="57" borderId="9"/>
    <xf numFmtId="4" fontId="37" fillId="27" borderId="27" applyNumberFormat="0" applyProtection="0">
      <alignment horizontal="right" vertical="center"/>
    </xf>
    <xf numFmtId="0" fontId="30" fillId="0" borderId="25" applyNumberFormat="0" applyFill="0" applyAlignment="0" applyProtection="0"/>
    <xf numFmtId="0" fontId="42" fillId="0" borderId="0" applyNumberFormat="0" applyFill="0" applyBorder="0" applyAlignment="0" applyProtection="0"/>
    <xf numFmtId="0" fontId="38" fillId="31" borderId="0" applyNumberFormat="0" applyBorder="0" applyAlignment="0" applyProtection="0"/>
    <xf numFmtId="0" fontId="38" fillId="35" borderId="0" applyNumberFormat="0" applyBorder="0" applyAlignment="0" applyProtection="0"/>
    <xf numFmtId="0" fontId="38" fillId="38" borderId="0" applyNumberFormat="0" applyBorder="0" applyAlignment="0" applyProtection="0"/>
    <xf numFmtId="0" fontId="38" fillId="42" borderId="0" applyNumberFormat="0" applyBorder="0" applyAlignment="0" applyProtection="0"/>
    <xf numFmtId="0" fontId="38" fillId="34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38" fillId="34" borderId="0" applyNumberFormat="0" applyBorder="0" applyAlignment="0" applyProtection="0"/>
    <xf numFmtId="0" fontId="38" fillId="42" borderId="0" applyNumberFormat="0" applyBorder="0" applyAlignment="0" applyProtection="0"/>
    <xf numFmtId="0" fontId="38" fillId="38" borderId="0" applyNumberFormat="0" applyBorder="0" applyAlignment="0" applyProtection="0"/>
    <xf numFmtId="0" fontId="38" fillId="35" borderId="0" applyNumberFormat="0" applyBorder="0" applyAlignment="0" applyProtection="0"/>
    <xf numFmtId="0" fontId="38" fillId="31" borderId="0" applyNumberFormat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2" fillId="30" borderId="0"/>
    <xf numFmtId="0" fontId="38" fillId="31" borderId="0" applyNumberFormat="0" applyBorder="0" applyAlignment="0" applyProtection="0"/>
    <xf numFmtId="0" fontId="38" fillId="35" borderId="0" applyNumberFormat="0" applyBorder="0" applyAlignment="0" applyProtection="0"/>
    <xf numFmtId="0" fontId="38" fillId="38" borderId="0" applyNumberFormat="0" applyBorder="0" applyAlignment="0" applyProtection="0"/>
    <xf numFmtId="0" fontId="38" fillId="42" borderId="0" applyNumberFormat="0" applyBorder="0" applyAlignment="0" applyProtection="0"/>
    <xf numFmtId="0" fontId="38" fillId="34" borderId="0" applyNumberFormat="0" applyBorder="0" applyAlignment="0" applyProtection="0"/>
    <xf numFmtId="0" fontId="38" fillId="45" borderId="0" applyNumberFormat="0" applyBorder="0" applyAlignment="0" applyProtection="0"/>
    <xf numFmtId="166" fontId="4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0" fillId="11" borderId="0" applyNumberFormat="0" applyBorder="0" applyAlignment="0" applyProtection="0"/>
    <xf numFmtId="0" fontId="41" fillId="47" borderId="27" applyNumberFormat="0" applyAlignment="0" applyProtection="0"/>
    <xf numFmtId="0" fontId="11" fillId="42" borderId="16" applyNumberFormat="0" applyAlignment="0" applyProtection="0"/>
    <xf numFmtId="0" fontId="39" fillId="40" borderId="0" applyNumberFormat="0" applyBorder="0" applyAlignment="0" applyProtection="0"/>
    <xf numFmtId="0" fontId="14" fillId="0" borderId="17" applyNumberFormat="0" applyFill="0" applyAlignment="0" applyProtection="0"/>
    <xf numFmtId="0" fontId="15" fillId="0" borderId="28" applyNumberFormat="0" applyFill="0" applyAlignment="0" applyProtection="0"/>
    <xf numFmtId="0" fontId="16" fillId="0" borderId="29" applyNumberFormat="0" applyFill="0" applyAlignment="0" applyProtection="0"/>
    <xf numFmtId="0" fontId="16" fillId="0" borderId="0" applyNumberFormat="0" applyFill="0" applyBorder="0" applyAlignment="0" applyProtection="0"/>
    <xf numFmtId="0" fontId="17" fillId="10" borderId="27" applyNumberFormat="0" applyAlignment="0" applyProtection="0"/>
    <xf numFmtId="0" fontId="13" fillId="0" borderId="30" applyNumberFormat="0" applyFill="0" applyAlignment="0" applyProtection="0"/>
    <xf numFmtId="0" fontId="13" fillId="10" borderId="0" applyNumberFormat="0" applyBorder="0" applyAlignment="0" applyProtection="0"/>
    <xf numFmtId="0" fontId="20" fillId="47" borderId="22" applyNumberFormat="0" applyAlignment="0" applyProtection="0"/>
    <xf numFmtId="0" fontId="42" fillId="0" borderId="0" applyNumberFormat="0" applyFill="0" applyBorder="0" applyAlignment="0" applyProtection="0"/>
    <xf numFmtId="0" fontId="44" fillId="58" borderId="33" applyNumberFormat="0" applyAlignment="0" applyProtection="0">
      <alignment horizontal="left" vertical="center" indent="1"/>
    </xf>
    <xf numFmtId="170" fontId="45" fillId="0" borderId="34" applyNumberFormat="0" applyProtection="0">
      <alignment horizontal="right" vertical="center"/>
    </xf>
    <xf numFmtId="170" fontId="44" fillId="0" borderId="35" applyNumberFormat="0" applyProtection="0">
      <alignment horizontal="right" vertical="center"/>
    </xf>
    <xf numFmtId="170" fontId="45" fillId="59" borderId="33" applyNumberFormat="0" applyAlignment="0" applyProtection="0">
      <alignment horizontal="left" vertical="center" indent="1"/>
    </xf>
    <xf numFmtId="0" fontId="46" fillId="60" borderId="35" applyNumberFormat="0" applyAlignment="0">
      <alignment horizontal="left" vertical="center" indent="1"/>
      <protection locked="0"/>
    </xf>
    <xf numFmtId="0" fontId="46" fillId="61" borderId="35" applyNumberFormat="0" applyAlignment="0" applyProtection="0">
      <alignment horizontal="left" vertical="center" indent="1"/>
    </xf>
    <xf numFmtId="170" fontId="45" fillId="62" borderId="34" applyNumberFormat="0" applyBorder="0">
      <alignment horizontal="right" vertical="center"/>
      <protection locked="0"/>
    </xf>
    <xf numFmtId="0" fontId="46" fillId="60" borderId="35" applyNumberFormat="0" applyAlignment="0">
      <alignment horizontal="left" vertical="center" indent="1"/>
      <protection locked="0"/>
    </xf>
    <xf numFmtId="170" fontId="44" fillId="61" borderId="35" applyNumberFormat="0" applyProtection="0">
      <alignment horizontal="right" vertical="center"/>
    </xf>
    <xf numFmtId="170" fontId="44" fillId="62" borderId="35" applyNumberFormat="0" applyBorder="0">
      <alignment horizontal="right" vertical="center"/>
      <protection locked="0"/>
    </xf>
    <xf numFmtId="170" fontId="47" fillId="63" borderId="36" applyNumberFormat="0" applyBorder="0" applyAlignment="0" applyProtection="0">
      <alignment horizontal="right" vertical="center" indent="1"/>
    </xf>
    <xf numFmtId="170" fontId="48" fillId="64" borderId="36" applyNumberFormat="0" applyBorder="0" applyAlignment="0" applyProtection="0">
      <alignment horizontal="right" vertical="center" indent="1"/>
    </xf>
    <xf numFmtId="170" fontId="48" fillId="65" borderId="36" applyNumberFormat="0" applyBorder="0" applyAlignment="0" applyProtection="0">
      <alignment horizontal="right" vertical="center" indent="1"/>
    </xf>
    <xf numFmtId="170" fontId="49" fillId="66" borderId="36" applyNumberFormat="0" applyBorder="0" applyAlignment="0" applyProtection="0">
      <alignment horizontal="right" vertical="center" indent="1"/>
    </xf>
    <xf numFmtId="170" fontId="49" fillId="67" borderId="36" applyNumberFormat="0" applyBorder="0" applyAlignment="0" applyProtection="0">
      <alignment horizontal="right" vertical="center" indent="1"/>
    </xf>
    <xf numFmtId="170" fontId="49" fillId="68" borderId="36" applyNumberFormat="0" applyBorder="0" applyAlignment="0" applyProtection="0">
      <alignment horizontal="right" vertical="center" indent="1"/>
    </xf>
    <xf numFmtId="170" fontId="50" fillId="69" borderId="36" applyNumberFormat="0" applyBorder="0" applyAlignment="0" applyProtection="0">
      <alignment horizontal="right" vertical="center" indent="1"/>
    </xf>
    <xf numFmtId="170" fontId="50" fillId="70" borderId="36" applyNumberFormat="0" applyBorder="0" applyAlignment="0" applyProtection="0">
      <alignment horizontal="right" vertical="center" indent="1"/>
    </xf>
    <xf numFmtId="170" fontId="50" fillId="71" borderId="36" applyNumberFormat="0" applyBorder="0" applyAlignment="0" applyProtection="0">
      <alignment horizontal="right" vertical="center" indent="1"/>
    </xf>
    <xf numFmtId="0" fontId="51" fillId="0" borderId="33" applyNumberFormat="0" applyFont="0" applyFill="0" applyAlignment="0" applyProtection="0"/>
    <xf numFmtId="170" fontId="52" fillId="59" borderId="0" applyNumberFormat="0" applyAlignment="0" applyProtection="0">
      <alignment horizontal="left" vertical="center" indent="1"/>
    </xf>
    <xf numFmtId="0" fontId="51" fillId="0" borderId="37" applyNumberFormat="0" applyFont="0" applyFill="0" applyAlignment="0" applyProtection="0"/>
    <xf numFmtId="170" fontId="45" fillId="0" borderId="34" applyNumberFormat="0" applyFill="0" applyBorder="0" applyAlignment="0" applyProtection="0">
      <alignment horizontal="right" vertical="center"/>
    </xf>
    <xf numFmtId="170" fontId="45" fillId="59" borderId="33" applyNumberFormat="0" applyAlignment="0" applyProtection="0">
      <alignment horizontal="left" vertical="center" indent="1"/>
    </xf>
    <xf numFmtId="0" fontId="44" fillId="58" borderId="35" applyNumberFormat="0" applyAlignment="0" applyProtection="0">
      <alignment horizontal="left" vertical="center" indent="1"/>
    </xf>
    <xf numFmtId="0" fontId="46" fillId="72" borderId="33" applyNumberFormat="0" applyAlignment="0" applyProtection="0">
      <alignment horizontal="left" vertical="center" indent="1"/>
    </xf>
    <xf numFmtId="0" fontId="46" fillId="73" borderId="33" applyNumberFormat="0" applyAlignment="0" applyProtection="0">
      <alignment horizontal="left" vertical="center" indent="1"/>
    </xf>
    <xf numFmtId="0" fontId="46" fillId="74" borderId="33" applyNumberFormat="0" applyAlignment="0" applyProtection="0">
      <alignment horizontal="left" vertical="center" indent="1"/>
    </xf>
    <xf numFmtId="0" fontId="46" fillId="62" borderId="33" applyNumberFormat="0" applyAlignment="0" applyProtection="0">
      <alignment horizontal="left" vertical="center" indent="1"/>
    </xf>
    <xf numFmtId="0" fontId="46" fillId="61" borderId="35" applyNumberFormat="0" applyAlignment="0" applyProtection="0">
      <alignment horizontal="left" vertical="center" indent="1"/>
    </xf>
    <xf numFmtId="0" fontId="53" fillId="0" borderId="38" applyNumberFormat="0" applyFill="0" applyBorder="0" applyAlignment="0" applyProtection="0"/>
    <xf numFmtId="0" fontId="54" fillId="0" borderId="38" applyNumberFormat="0" applyBorder="0" applyAlignment="0" applyProtection="0"/>
    <xf numFmtId="0" fontId="53" fillId="60" borderId="35" applyNumberFormat="0" applyAlignment="0">
      <alignment horizontal="left" vertical="center" indent="1"/>
      <protection locked="0"/>
    </xf>
    <xf numFmtId="0" fontId="53" fillId="60" borderId="35" applyNumberFormat="0" applyAlignment="0">
      <alignment horizontal="left" vertical="center" indent="1"/>
      <protection locked="0"/>
    </xf>
    <xf numFmtId="0" fontId="53" fillId="61" borderId="35" applyNumberFormat="0" applyAlignment="0" applyProtection="0">
      <alignment horizontal="left" vertical="center" indent="1"/>
    </xf>
    <xf numFmtId="170" fontId="55" fillId="61" borderId="35" applyNumberFormat="0" applyProtection="0">
      <alignment horizontal="right" vertical="center"/>
    </xf>
    <xf numFmtId="170" fontId="56" fillId="62" borderId="34" applyNumberFormat="0" applyBorder="0">
      <alignment horizontal="right" vertical="center"/>
      <protection locked="0"/>
    </xf>
    <xf numFmtId="170" fontId="55" fillId="62" borderId="35" applyNumberFormat="0" applyBorder="0">
      <alignment horizontal="right" vertical="center"/>
      <protection locked="0"/>
    </xf>
    <xf numFmtId="170" fontId="45" fillId="0" borderId="34" applyNumberFormat="0" applyFill="0" applyBorder="0" applyAlignment="0" applyProtection="0">
      <alignment horizontal="right" vertical="center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7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/>
    <xf numFmtId="0" fontId="58" fillId="0" borderId="0"/>
    <xf numFmtId="164" fontId="6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0" fillId="0" borderId="0" xfId="1" applyNumberFormat="1" applyFont="1"/>
    <xf numFmtId="167" fontId="3" fillId="0" borderId="0" xfId="1" applyNumberFormat="1" applyFont="1" applyAlignment="1">
      <alignment horizontal="center"/>
    </xf>
    <xf numFmtId="17" fontId="5" fillId="3" borderId="11" xfId="0" quotePrefix="1" applyNumberFormat="1" applyFont="1" applyFill="1" applyBorder="1" applyAlignment="1">
      <alignment horizontal="center"/>
    </xf>
    <xf numFmtId="0" fontId="8" fillId="5" borderId="0" xfId="0" applyFont="1" applyFill="1" applyAlignment="1">
      <alignment horizontal="center"/>
    </xf>
    <xf numFmtId="167" fontId="8" fillId="5" borderId="0" xfId="1" applyNumberFormat="1" applyFont="1" applyFill="1"/>
    <xf numFmtId="17" fontId="5" fillId="3" borderId="10" xfId="0" quotePrefix="1" applyNumberFormat="1" applyFont="1" applyFill="1" applyBorder="1" applyAlignment="1">
      <alignment horizontal="center"/>
    </xf>
    <xf numFmtId="0" fontId="0" fillId="0" borderId="0" xfId="0"/>
    <xf numFmtId="10" fontId="0" fillId="0" borderId="13" xfId="2" applyNumberFormat="1" applyFont="1" applyBorder="1"/>
    <xf numFmtId="9" fontId="0" fillId="0" borderId="13" xfId="2" applyNumberFormat="1" applyFont="1" applyBorder="1"/>
    <xf numFmtId="10" fontId="0" fillId="0" borderId="12" xfId="2" applyNumberFormat="1" applyFont="1" applyBorder="1"/>
    <xf numFmtId="10" fontId="0" fillId="0" borderId="0" xfId="2" applyNumberFormat="1" applyFont="1" applyBorder="1"/>
    <xf numFmtId="0" fontId="0" fillId="0" borderId="0" xfId="0"/>
    <xf numFmtId="9" fontId="0" fillId="0" borderId="12" xfId="2" applyNumberFormat="1" applyFont="1" applyBorder="1"/>
    <xf numFmtId="10" fontId="0" fillId="0" borderId="13" xfId="2" applyNumberFormat="1" applyFont="1" applyBorder="1" applyAlignment="1">
      <alignment horizontal="center" vertical="center"/>
    </xf>
    <xf numFmtId="168" fontId="0" fillId="0" borderId="14" xfId="2" applyNumberFormat="1" applyFont="1" applyBorder="1" applyAlignment="1">
      <alignment horizontal="center" vertical="center"/>
    </xf>
    <xf numFmtId="168" fontId="0" fillId="0" borderId="13" xfId="2" applyNumberFormat="1" applyFont="1" applyBorder="1" applyAlignment="1">
      <alignment horizontal="center" vertical="center"/>
    </xf>
    <xf numFmtId="10" fontId="0" fillId="0" borderId="12" xfId="2" applyNumberFormat="1" applyFont="1" applyBorder="1" applyAlignment="1">
      <alignment horizontal="center" vertical="center"/>
    </xf>
    <xf numFmtId="168" fontId="0" fillId="0" borderId="12" xfId="2" applyNumberFormat="1" applyFont="1" applyBorder="1" applyAlignment="1">
      <alignment horizontal="center" vertical="center"/>
    </xf>
    <xf numFmtId="168" fontId="0" fillId="0" borderId="39" xfId="2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</cellXfs>
  <cellStyles count="247">
    <cellStyle name="Accent1 - 20%" xfId="69" xr:uid="{00000000-0005-0000-0000-000001000000}"/>
    <cellStyle name="Accent1 - 40%" xfId="70" xr:uid="{00000000-0005-0000-0000-000002000000}"/>
    <cellStyle name="Accent1 - 60%" xfId="71" xr:uid="{00000000-0005-0000-0000-000003000000}"/>
    <cellStyle name="Accent1 2" xfId="68" xr:uid="{00000000-0005-0000-0000-00002F000000}"/>
    <cellStyle name="Accent1 3" xfId="151" xr:uid="{00000000-0005-0000-0000-000084000000}"/>
    <cellStyle name="Accent1 4" xfId="162" xr:uid="{00000000-0005-0000-0000-00008C000000}"/>
    <cellStyle name="Accent1 5" xfId="166" xr:uid="{00000000-0005-0000-0000-000093000000}"/>
    <cellStyle name="Accent2 - 20%" xfId="73" xr:uid="{00000000-0005-0000-0000-000005000000}"/>
    <cellStyle name="Accent2 - 40%" xfId="74" xr:uid="{00000000-0005-0000-0000-000006000000}"/>
    <cellStyle name="Accent2 - 60%" xfId="75" xr:uid="{00000000-0005-0000-0000-000007000000}"/>
    <cellStyle name="Accent2 2" xfId="72" xr:uid="{00000000-0005-0000-0000-000033000000}"/>
    <cellStyle name="Accent2 3" xfId="152" xr:uid="{00000000-0005-0000-0000-000085000000}"/>
    <cellStyle name="Accent2 4" xfId="161" xr:uid="{00000000-0005-0000-0000-00008D000000}"/>
    <cellStyle name="Accent2 5" xfId="167" xr:uid="{00000000-0005-0000-0000-000094000000}"/>
    <cellStyle name="Accent3 - 20%" xfId="77" xr:uid="{00000000-0005-0000-0000-000009000000}"/>
    <cellStyle name="Accent3 - 40%" xfId="78" xr:uid="{00000000-0005-0000-0000-00000A000000}"/>
    <cellStyle name="Accent3 - 60%" xfId="79" xr:uid="{00000000-0005-0000-0000-00000B000000}"/>
    <cellStyle name="Accent3 2" xfId="76" xr:uid="{00000000-0005-0000-0000-000037000000}"/>
    <cellStyle name="Accent3 3" xfId="153" xr:uid="{00000000-0005-0000-0000-000086000000}"/>
    <cellStyle name="Accent3 4" xfId="160" xr:uid="{00000000-0005-0000-0000-00008E000000}"/>
    <cellStyle name="Accent3 5" xfId="168" xr:uid="{00000000-0005-0000-0000-000095000000}"/>
    <cellStyle name="Accent4 - 20%" xfId="81" xr:uid="{00000000-0005-0000-0000-00000D000000}"/>
    <cellStyle name="Accent4 - 40%" xfId="82" xr:uid="{00000000-0005-0000-0000-00000E000000}"/>
    <cellStyle name="Accent4 - 60%" xfId="83" xr:uid="{00000000-0005-0000-0000-00000F000000}"/>
    <cellStyle name="Accent4 2" xfId="80" xr:uid="{00000000-0005-0000-0000-00003B000000}"/>
    <cellStyle name="Accent4 3" xfId="154" xr:uid="{00000000-0005-0000-0000-000087000000}"/>
    <cellStyle name="Accent4 4" xfId="159" xr:uid="{00000000-0005-0000-0000-00008F000000}"/>
    <cellStyle name="Accent4 5" xfId="169" xr:uid="{00000000-0005-0000-0000-000096000000}"/>
    <cellStyle name="Accent5 - 20%" xfId="85" xr:uid="{00000000-0005-0000-0000-000011000000}"/>
    <cellStyle name="Accent5 - 40%" xfId="86" xr:uid="{00000000-0005-0000-0000-000012000000}"/>
    <cellStyle name="Accent5 - 60%" xfId="87" xr:uid="{00000000-0005-0000-0000-000013000000}"/>
    <cellStyle name="Accent5 2" xfId="84" xr:uid="{00000000-0005-0000-0000-00003F000000}"/>
    <cellStyle name="Accent5 3" xfId="155" xr:uid="{00000000-0005-0000-0000-000088000000}"/>
    <cellStyle name="Accent5 4" xfId="158" xr:uid="{00000000-0005-0000-0000-000090000000}"/>
    <cellStyle name="Accent5 5" xfId="170" xr:uid="{00000000-0005-0000-0000-000097000000}"/>
    <cellStyle name="Accent6 - 20%" xfId="89" xr:uid="{00000000-0005-0000-0000-000015000000}"/>
    <cellStyle name="Accent6 - 40%" xfId="90" xr:uid="{00000000-0005-0000-0000-000016000000}"/>
    <cellStyle name="Accent6 - 60%" xfId="91" xr:uid="{00000000-0005-0000-0000-000017000000}"/>
    <cellStyle name="Accent6 2" xfId="88" xr:uid="{00000000-0005-0000-0000-000043000000}"/>
    <cellStyle name="Accent6 3" xfId="156" xr:uid="{00000000-0005-0000-0000-000089000000}"/>
    <cellStyle name="Accent6 4" xfId="157" xr:uid="{00000000-0005-0000-0000-000091000000}"/>
    <cellStyle name="Accent6 5" xfId="171" xr:uid="{00000000-0005-0000-0000-000098000000}"/>
    <cellStyle name="Avertissement 2" xfId="191" xr:uid="{00000000-0005-0000-0000-000018000000}"/>
    <cellStyle name="Bad 2" xfId="92" xr:uid="{00000000-0005-0000-0000-000047000000}"/>
    <cellStyle name="Bad 3" xfId="15" xr:uid="{00000000-0005-0000-0000-000062000000}"/>
    <cellStyle name="Calcul 2" xfId="180" xr:uid="{00000000-0005-0000-0000-000019000000}"/>
    <cellStyle name="Calculation 2" xfId="93" xr:uid="{00000000-0005-0000-0000-000048000000}"/>
    <cellStyle name="Calculation 3" xfId="19" xr:uid="{00000000-0005-0000-0000-000065000000}"/>
    <cellStyle name="Cellule liée 2" xfId="188" xr:uid="{00000000-0005-0000-0000-00001A000000}"/>
    <cellStyle name="Check Cell 2" xfId="94" xr:uid="{00000000-0005-0000-0000-000049000000}"/>
    <cellStyle name="Check Cell 3" xfId="21" xr:uid="{00000000-0005-0000-0000-000068000000}"/>
    <cellStyle name="Comma 2" xfId="8" xr:uid="{306D7D68-344A-4F35-97BD-331FC1ABB54F}"/>
    <cellStyle name="Comma 2 2" xfId="164" xr:uid="{00000000-0005-0000-0000-000086000000}"/>
    <cellStyle name="Comma 3" xfId="172" xr:uid="{00000000-0005-0000-0000-0000C3000000}"/>
    <cellStyle name="Comma 4" xfId="178" xr:uid="{00000000-0005-0000-0000-0000C7000000}"/>
    <cellStyle name="Comma 5" xfId="231" xr:uid="{AF7B6811-E1D8-42B0-85F4-B26B76403989}"/>
    <cellStyle name="Emphasis 1" xfId="95" xr:uid="{00000000-0005-0000-0000-00001B000000}"/>
    <cellStyle name="Emphasis 2" xfId="96" xr:uid="{00000000-0005-0000-0000-00001C000000}"/>
    <cellStyle name="Emphasis 3" xfId="97" xr:uid="{00000000-0005-0000-0000-00001D000000}"/>
    <cellStyle name="Entrée 2" xfId="187" xr:uid="{00000000-0005-0000-0000-00001E000000}"/>
    <cellStyle name="Explanatory Text 2" xfId="24" xr:uid="{00000000-0005-0000-0000-000071000000}"/>
    <cellStyle name="Good 2" xfId="98" xr:uid="{00000000-0005-0000-0000-00004D000000}"/>
    <cellStyle name="Good 3" xfId="14" xr:uid="{00000000-0005-0000-0000-000072000000}"/>
    <cellStyle name="Heading 1 2" xfId="99" xr:uid="{00000000-0005-0000-0000-00004E000000}"/>
    <cellStyle name="Heading 1 3" xfId="10" xr:uid="{00000000-0005-0000-0000-000074000000}"/>
    <cellStyle name="Heading 2 2" xfId="100" xr:uid="{00000000-0005-0000-0000-00004F000000}"/>
    <cellStyle name="Heading 2 3" xfId="11" xr:uid="{00000000-0005-0000-0000-000076000000}"/>
    <cellStyle name="Heading 3 2" xfId="101" xr:uid="{00000000-0005-0000-0000-000050000000}"/>
    <cellStyle name="Heading 3 3" xfId="12" xr:uid="{00000000-0005-0000-0000-000078000000}"/>
    <cellStyle name="Heading 4 2" xfId="102" xr:uid="{00000000-0005-0000-0000-000051000000}"/>
    <cellStyle name="Heading 4 3" xfId="13" xr:uid="{00000000-0005-0000-0000-00007A000000}"/>
    <cellStyle name="Hyperlink" xfId="233" xr:uid="{4D4C5412-EF88-46C2-8DDA-8EBB91656337}"/>
    <cellStyle name="Input 2" xfId="103" xr:uid="{00000000-0005-0000-0000-000052000000}"/>
    <cellStyle name="Input 3" xfId="17" xr:uid="{00000000-0005-0000-0000-00007C000000}"/>
    <cellStyle name="Insatisfaisant 2" xfId="179" xr:uid="{00000000-0005-0000-0000-00001F000000}"/>
    <cellStyle name="Legal 8½ x 14 in_TDB B&amp;H Modèle anglaisvRH DEC 2010" xfId="4" xr:uid="{ABCB6F52-DFA7-480F-AAFD-91722D6B0532}"/>
    <cellStyle name="Linked Cell 2" xfId="104" xr:uid="{00000000-0005-0000-0000-000053000000}"/>
    <cellStyle name="Linked Cell 3" xfId="20" xr:uid="{00000000-0005-0000-0000-00007F000000}"/>
    <cellStyle name="Milliers" xfId="1" builtinId="3"/>
    <cellStyle name="Milliers 2" xfId="163" xr:uid="{DC12FEE7-007B-49D7-9988-82F6365AEF6C}"/>
    <cellStyle name="Milliers 2 2" xfId="232" xr:uid="{9CB87570-72E5-4FCC-B5EB-ECC7D6802D47}"/>
    <cellStyle name="Milliers 2 2 2" xfId="235" xr:uid="{275C22F3-344F-41C0-8142-CC37F5DFBB33}"/>
    <cellStyle name="Milliers 2 2 3" xfId="243" xr:uid="{D88D206D-5152-4887-BCB0-688C5F52A098}"/>
    <cellStyle name="Milliers 2 3" xfId="236" xr:uid="{918255BB-D8A1-4E0B-82B7-C04A26F48DC9}"/>
    <cellStyle name="Milliers 2 4" xfId="241" xr:uid="{ACCFD2B5-ED23-4643-A613-7FB38183C762}"/>
    <cellStyle name="Milliers 3" xfId="234" xr:uid="{C9708C13-ED14-48B1-BDE9-B38034752C91}"/>
    <cellStyle name="Milliers 3 2" xfId="245" xr:uid="{3BC73EA2-7206-4DA2-9E89-2A35B525E375}"/>
    <cellStyle name="Milliers 4" xfId="246" xr:uid="{C442D273-4D4E-4D6E-9225-B605419EF8F5}"/>
    <cellStyle name="Milliers 5" xfId="239" xr:uid="{BA5E22F3-0F14-439B-9DC9-1466B9143091}"/>
    <cellStyle name="Neutral 2" xfId="105" xr:uid="{00000000-0005-0000-0000-000054000000}"/>
    <cellStyle name="Neutral 3" xfId="16" xr:uid="{00000000-0005-0000-0000-000082000000}"/>
    <cellStyle name="Neutre 2" xfId="189" xr:uid="{00000000-0005-0000-0000-000022000000}"/>
    <cellStyle name="Normal" xfId="0" builtinId="0"/>
    <cellStyle name="Normal 2" xfId="3" xr:uid="{6090800B-E800-4455-9352-22B6D61F7255}"/>
    <cellStyle name="Normal 2 2" xfId="173" xr:uid="{00000000-0005-0000-0000-000024000000}"/>
    <cellStyle name="Normal 2 3" xfId="67" xr:uid="{00000000-0005-0000-0000-000055000000}"/>
    <cellStyle name="Normal 2 3 2" xfId="237" xr:uid="{FD4F689C-925E-483C-AD5B-EB4C1D3DDF61}"/>
    <cellStyle name="Normal 2 4" xfId="240" xr:uid="{9B2D4368-9C61-4C13-B72B-71B63EBDC786}"/>
    <cellStyle name="Normal 3" xfId="165" xr:uid="{00000000-0005-0000-0000-000099000000}"/>
    <cellStyle name="Normal 3 2" xfId="175" xr:uid="{00000000-0005-0000-0000-000026000000}"/>
    <cellStyle name="Normal 4" xfId="66" xr:uid="{00000000-0005-0000-0000-000093000000}"/>
    <cellStyle name="Normal 4 2" xfId="244" xr:uid="{D0266CF0-4F63-496E-9B41-1701CCF36A33}"/>
    <cellStyle name="Normal 5" xfId="238" xr:uid="{D0F3C6CA-319F-4CC9-9964-F94DA7EC962F}"/>
    <cellStyle name="Normal 6 2 2" xfId="5" xr:uid="{19435320-9527-4822-B2B5-3A5495754AE8}"/>
    <cellStyle name="Note 2" xfId="106" xr:uid="{00000000-0005-0000-0000-000056000000}"/>
    <cellStyle name="Note 3" xfId="23" xr:uid="{00000000-0005-0000-0000-00008A000000}"/>
    <cellStyle name="Output 2" xfId="107" xr:uid="{00000000-0005-0000-0000-000057000000}"/>
    <cellStyle name="Output 3" xfId="18" xr:uid="{00000000-0005-0000-0000-00008C000000}"/>
    <cellStyle name="Percent 2" xfId="177" xr:uid="{00000000-0005-0000-0000-0000CD000000}"/>
    <cellStyle name="Percent 2 2" xfId="7" xr:uid="{34100925-634C-45D2-BCDE-5712038624C6}"/>
    <cellStyle name="Pourcentage" xfId="2" builtinId="5"/>
    <cellStyle name="Pourcentage 2" xfId="174" xr:uid="{00000000-0005-0000-0000-000029000000}"/>
    <cellStyle name="Pourcentage 2 2" xfId="242" xr:uid="{8B2BCF35-1DCB-4625-840C-AF69DFA3C6D5}"/>
    <cellStyle name="Pourcentage 3" xfId="6" xr:uid="{AE2BB2FD-0F0C-42F1-83B3-689881CEF125}"/>
    <cellStyle name="Pourcentage 4" xfId="176" xr:uid="{00000000-0005-0000-0000-00002A000000}"/>
    <cellStyle name="SAPBEXaggData" xfId="26" xr:uid="{CF95023C-AD38-4061-ACE4-6D247AF31F58}"/>
    <cellStyle name="SAPBEXaggData 2" xfId="108" xr:uid="{00000000-0005-0000-0000-000029000000}"/>
    <cellStyle name="SAPBEXaggDataEmph" xfId="27" xr:uid="{447ED33E-2FF0-4A17-86E3-B58865F91ADB}"/>
    <cellStyle name="SAPBEXaggDataEmph 2" xfId="109" xr:uid="{00000000-0005-0000-0000-00002A000000}"/>
    <cellStyle name="SAPBEXaggItem" xfId="28" xr:uid="{5EA324DC-DFE2-4684-A065-A1C967C739F9}"/>
    <cellStyle name="SAPBEXaggItem 2" xfId="110" xr:uid="{00000000-0005-0000-0000-00002B000000}"/>
    <cellStyle name="SAPBEXaggItemX" xfId="29" xr:uid="{D3BC251A-2462-450A-99F2-C8A1D97B22D9}"/>
    <cellStyle name="SAPBEXaggItemX 2" xfId="111" xr:uid="{00000000-0005-0000-0000-00002C000000}"/>
    <cellStyle name="SAPBEXchaText" xfId="30" xr:uid="{6D88E011-008E-4297-8A72-5522D2464874}"/>
    <cellStyle name="SAPBEXchaText 2" xfId="112" xr:uid="{00000000-0005-0000-0000-00002D000000}"/>
    <cellStyle name="SAPBEXexcBad7" xfId="31" xr:uid="{F24FE745-8013-4DBF-B90D-831D6F0BA235}"/>
    <cellStyle name="SAPBEXexcBad7 2" xfId="113" xr:uid="{00000000-0005-0000-0000-00002E000000}"/>
    <cellStyle name="SAPBEXexcBad8" xfId="32" xr:uid="{5E64FA35-8D26-4634-ABC8-184B78AA0F8F}"/>
    <cellStyle name="SAPBEXexcBad8 2" xfId="114" xr:uid="{00000000-0005-0000-0000-00002F000000}"/>
    <cellStyle name="SAPBEXexcBad9" xfId="33" xr:uid="{29BAA10C-BCA4-44AA-BFD2-D3F371335E87}"/>
    <cellStyle name="SAPBEXexcBad9 2" xfId="115" xr:uid="{00000000-0005-0000-0000-000030000000}"/>
    <cellStyle name="SAPBEXexcCritical4" xfId="34" xr:uid="{B270B915-FBDF-4B8B-BD82-AE5ECEB95C3B}"/>
    <cellStyle name="SAPBEXexcCritical4 2" xfId="116" xr:uid="{00000000-0005-0000-0000-000031000000}"/>
    <cellStyle name="SAPBEXexcCritical5" xfId="35" xr:uid="{3A329111-5C95-4EED-B120-D4DF4863B5DB}"/>
    <cellStyle name="SAPBEXexcCritical5 2" xfId="117" xr:uid="{00000000-0005-0000-0000-000032000000}"/>
    <cellStyle name="SAPBEXexcCritical6" xfId="36" xr:uid="{B7E2F24E-5D32-41E9-BE60-FFD29D62F871}"/>
    <cellStyle name="SAPBEXexcCritical6 2" xfId="118" xr:uid="{00000000-0005-0000-0000-000033000000}"/>
    <cellStyle name="SAPBEXexcGood1" xfId="37" xr:uid="{553DC2D6-5F07-4B81-9A64-E06872EE0F51}"/>
    <cellStyle name="SAPBEXexcGood1 2" xfId="119" xr:uid="{00000000-0005-0000-0000-000034000000}"/>
    <cellStyle name="SAPBEXexcGood2" xfId="38" xr:uid="{A4EDBFD7-73F5-4919-93D6-4D55A99075BB}"/>
    <cellStyle name="SAPBEXexcGood2 2" xfId="120" xr:uid="{00000000-0005-0000-0000-000035000000}"/>
    <cellStyle name="SAPBEXexcGood3" xfId="39" xr:uid="{A8DB2544-9481-4BF5-A3FA-C5DFE0BA481D}"/>
    <cellStyle name="SAPBEXexcGood3 2" xfId="121" xr:uid="{00000000-0005-0000-0000-000036000000}"/>
    <cellStyle name="SAPBEXfilterDrill" xfId="40" xr:uid="{A38B84DB-A366-488D-BCAA-E414FF88E69F}"/>
    <cellStyle name="SAPBEXfilterDrill 2" xfId="122" xr:uid="{00000000-0005-0000-0000-000037000000}"/>
    <cellStyle name="SAPBEXfilterItem" xfId="41" xr:uid="{D9747920-6E7F-47FE-A2AF-640C3659EF0A}"/>
    <cellStyle name="SAPBEXfilterItem 2" xfId="123" xr:uid="{00000000-0005-0000-0000-000038000000}"/>
    <cellStyle name="SAPBEXfilterText" xfId="42" xr:uid="{19358385-60FA-4A0B-8E2E-00ED2D32082F}"/>
    <cellStyle name="SAPBEXfilterText 2" xfId="124" xr:uid="{00000000-0005-0000-0000-000039000000}"/>
    <cellStyle name="SAPBEXformats" xfId="43" xr:uid="{2FC45CCE-E0ED-42A0-A2D1-1C3485A3F516}"/>
    <cellStyle name="SAPBEXformats 2" xfId="125" xr:uid="{00000000-0005-0000-0000-00003A000000}"/>
    <cellStyle name="SAPBEXheaderItem" xfId="44" xr:uid="{643DD0AD-120B-4F57-AB62-EC144A389ECD}"/>
    <cellStyle name="SAPBEXheaderItem 2" xfId="126" xr:uid="{00000000-0005-0000-0000-00003B000000}"/>
    <cellStyle name="SAPBEXheaderText" xfId="45" xr:uid="{51237744-9097-46A7-A459-FBB007400496}"/>
    <cellStyle name="SAPBEXheaderText 2" xfId="127" xr:uid="{00000000-0005-0000-0000-00003C000000}"/>
    <cellStyle name="SAPBEXHLevel0" xfId="46" xr:uid="{90DDF65A-47C8-4AEA-B112-5F082BE04569}"/>
    <cellStyle name="SAPBEXHLevel0 2" xfId="128" xr:uid="{00000000-0005-0000-0000-00003D000000}"/>
    <cellStyle name="SAPBEXHLevel0X" xfId="47" xr:uid="{F1A33346-756B-4AA0-BFA5-DFCCE671C51A}"/>
    <cellStyle name="SAPBEXHLevel0X 2" xfId="129" xr:uid="{00000000-0005-0000-0000-00003E000000}"/>
    <cellStyle name="SAPBEXHLevel1" xfId="48" xr:uid="{47671208-6486-40B3-BE89-D8A6BE73411D}"/>
    <cellStyle name="SAPBEXHLevel1 2" xfId="130" xr:uid="{00000000-0005-0000-0000-00003F000000}"/>
    <cellStyle name="SAPBEXHLevel1X" xfId="49" xr:uid="{E61052F7-C314-4D50-86F7-ABD379A9D79F}"/>
    <cellStyle name="SAPBEXHLevel1X 2" xfId="131" xr:uid="{00000000-0005-0000-0000-000040000000}"/>
    <cellStyle name="SAPBEXHLevel2" xfId="50" xr:uid="{1B066F5F-6D2F-4CF6-8107-28879BF1F9C1}"/>
    <cellStyle name="SAPBEXHLevel2 2" xfId="132" xr:uid="{00000000-0005-0000-0000-000041000000}"/>
    <cellStyle name="SAPBEXHLevel2X" xfId="51" xr:uid="{D6C7300E-A6D2-4FE7-AF5E-6EBBA1166D61}"/>
    <cellStyle name="SAPBEXHLevel2X 2" xfId="133" xr:uid="{00000000-0005-0000-0000-000042000000}"/>
    <cellStyle name="SAPBEXHLevel3" xfId="52" xr:uid="{A30D4AEE-CD05-4C8D-8A25-3995F41AF65D}"/>
    <cellStyle name="SAPBEXHLevel3 2" xfId="134" xr:uid="{00000000-0005-0000-0000-000043000000}"/>
    <cellStyle name="SAPBEXHLevel3X" xfId="53" xr:uid="{ED58C2CC-43A6-45F3-BAFC-846CA257DAE7}"/>
    <cellStyle name="SAPBEXHLevel3X 2" xfId="135" xr:uid="{00000000-0005-0000-0000-000044000000}"/>
    <cellStyle name="SAPBEXinputData" xfId="54" xr:uid="{EBCC6B5A-B039-4A0D-8FAD-6936F34A5545}"/>
    <cellStyle name="SAPBEXinputData 2" xfId="136" xr:uid="{00000000-0005-0000-0000-000045000000}"/>
    <cellStyle name="SAPBEXItemHeader" xfId="137" xr:uid="{00000000-0005-0000-0000-000046000000}"/>
    <cellStyle name="SAPBEXresData" xfId="55" xr:uid="{29F69AA6-78CE-4A4A-B808-E3E092F005F8}"/>
    <cellStyle name="SAPBEXresData 2" xfId="138" xr:uid="{00000000-0005-0000-0000-000047000000}"/>
    <cellStyle name="SAPBEXresDataEmph" xfId="56" xr:uid="{EDA5BC58-F3B1-421E-BA96-58A28BB78C97}"/>
    <cellStyle name="SAPBEXresDataEmph 2" xfId="139" xr:uid="{00000000-0005-0000-0000-000048000000}"/>
    <cellStyle name="SAPBEXresItem" xfId="57" xr:uid="{C1412F87-6CB3-4F8C-AF05-8A1D89EE69E5}"/>
    <cellStyle name="SAPBEXresItem 2" xfId="140" xr:uid="{00000000-0005-0000-0000-000049000000}"/>
    <cellStyle name="SAPBEXresItemX" xfId="58" xr:uid="{01878902-8BD7-4338-988E-B576FF2C8905}"/>
    <cellStyle name="SAPBEXresItemX 2" xfId="141" xr:uid="{00000000-0005-0000-0000-00004A000000}"/>
    <cellStyle name="SAPBEXstdData" xfId="59" xr:uid="{48E3D304-2A76-49B5-8602-7D0FB4E1F5C0}"/>
    <cellStyle name="SAPBEXstdData 2" xfId="142" xr:uid="{00000000-0005-0000-0000-00004B000000}"/>
    <cellStyle name="SAPBEXstdDataEmph" xfId="60" xr:uid="{74E06DC2-A63A-43F5-A141-F301C5A22005}"/>
    <cellStyle name="SAPBEXstdDataEmph 2" xfId="143" xr:uid="{00000000-0005-0000-0000-00004C000000}"/>
    <cellStyle name="SAPBEXstdItem" xfId="61" xr:uid="{2EE516EB-BF04-4089-B504-F2FA794C609E}"/>
    <cellStyle name="SAPBEXstdItem 2" xfId="144" xr:uid="{00000000-0005-0000-0000-00004D000000}"/>
    <cellStyle name="SAPBEXstdItemX" xfId="62" xr:uid="{BCA38CC6-19EE-465C-99D7-9555F8235A4C}"/>
    <cellStyle name="SAPBEXstdItemX 2" xfId="145" xr:uid="{00000000-0005-0000-0000-00004E000000}"/>
    <cellStyle name="SAPBEXtitle" xfId="63" xr:uid="{5D761FC3-37BB-4C59-99B8-A19BB25F5D8A}"/>
    <cellStyle name="SAPBEXtitle 2" xfId="146" xr:uid="{00000000-0005-0000-0000-00004F000000}"/>
    <cellStyle name="SAPBEXunassignedItem" xfId="147" xr:uid="{00000000-0005-0000-0000-000050000000}"/>
    <cellStyle name="SAPBEXundefined" xfId="64" xr:uid="{9ACFDF95-2EA3-44A6-9080-1C906ACB1893}"/>
    <cellStyle name="SAPBEXundefined 2" xfId="148" xr:uid="{00000000-0005-0000-0000-000051000000}"/>
    <cellStyle name="SAPBorder" xfId="211" xr:uid="{CF78EC57-6785-4958-A786-4217B0CED7FE}"/>
    <cellStyle name="SAPDataCell" xfId="193" xr:uid="{F7BE21A6-D926-43FA-9967-7C5651799DF3}"/>
    <cellStyle name="SAPDataRemoved" xfId="212" xr:uid="{08A212DD-6EB2-4112-B8EC-F6043D2D72AF}"/>
    <cellStyle name="SAPDataTotalCell" xfId="194" xr:uid="{0C97F948-A749-4333-8BDC-7ACB74F50A43}"/>
    <cellStyle name="SAPDimensionCell" xfId="192" xr:uid="{F3D516AE-E053-4D29-83BF-34F676527366}"/>
    <cellStyle name="SAPEditableDataCell" xfId="196" xr:uid="{34126982-0065-462B-83BE-615C2339B657}"/>
    <cellStyle name="SAPEditableDataTotalCell" xfId="199" xr:uid="{63913239-8130-4D36-8DF5-CBA4A67BD1C8}"/>
    <cellStyle name="SAPEmphasized" xfId="222" xr:uid="{C03E0C8A-B0A8-4A71-B40E-1F20384C34B2}"/>
    <cellStyle name="SAPEmphasizedEditableDataCell" xfId="224" xr:uid="{D5603EC8-E9C7-451F-BA4F-0439A60141C4}"/>
    <cellStyle name="SAPEmphasizedEditableDataTotalCell" xfId="225" xr:uid="{0A7ABB44-8313-48A2-92B4-625644352036}"/>
    <cellStyle name="SAPEmphasizedLockedDataCell" xfId="228" xr:uid="{67B7CAAC-11E1-4ABF-AFEA-33554EDC71BC}"/>
    <cellStyle name="SAPEmphasizedLockedDataTotalCell" xfId="229" xr:uid="{42F577CC-5A1D-4017-8C42-5F17D47903C5}"/>
    <cellStyle name="SAPEmphasizedReadonlyDataCell" xfId="226" xr:uid="{37D1C96F-35F2-488B-99DD-67950212B6F4}"/>
    <cellStyle name="SAPEmphasizedReadonlyDataTotalCell" xfId="227" xr:uid="{9B51BB60-0D73-45AF-A5A2-D7A2769A5C9B}"/>
    <cellStyle name="SAPEmphasizedTotal" xfId="223" xr:uid="{6883AE56-8DF1-4830-ADE0-E6CEF4948D10}"/>
    <cellStyle name="SAPError" xfId="213" xr:uid="{A3398518-CEFE-42FC-85A7-984E4F6ACF6E}"/>
    <cellStyle name="SAPExceptionLevel1" xfId="202" xr:uid="{A0C01545-6CEE-4240-A4F0-6CDC09998B41}"/>
    <cellStyle name="SAPExceptionLevel2" xfId="203" xr:uid="{8D7CB1A5-6115-42B7-BF9E-63B70C880242}"/>
    <cellStyle name="SAPExceptionLevel3" xfId="204" xr:uid="{DA19D701-4256-4171-AF5B-F58A73A16F71}"/>
    <cellStyle name="SAPExceptionLevel4" xfId="205" xr:uid="{F9C5BC80-DB95-4754-BF2B-B30C1B48E076}"/>
    <cellStyle name="SAPExceptionLevel5" xfId="206" xr:uid="{067D43D3-AD83-4BD1-92DF-178F8CA5D9E4}"/>
    <cellStyle name="SAPExceptionLevel6" xfId="207" xr:uid="{5C524F5D-907E-400F-857F-F5F289000FBD}"/>
    <cellStyle name="SAPExceptionLevel7" xfId="208" xr:uid="{1C6473CA-31B0-48AB-A747-DAA7589C13EC}"/>
    <cellStyle name="SAPExceptionLevel8" xfId="209" xr:uid="{38EA5292-1ECC-408E-AF4F-A7C2B717885B}"/>
    <cellStyle name="SAPExceptionLevel9" xfId="210" xr:uid="{63E16AA3-C74F-4C27-B24A-954136A12B61}"/>
    <cellStyle name="SAPFormula" xfId="230" xr:uid="{DAE98B71-06B1-420E-8333-85545BF478BC}"/>
    <cellStyle name="SAPGroupingFillCell" xfId="195" xr:uid="{E2DE6694-34AC-40CE-8F9A-AAE4541C279C}"/>
    <cellStyle name="SAPHierarchyCell0" xfId="217" xr:uid="{B6FB3343-4BB0-4D41-8F52-5A297BA796C2}"/>
    <cellStyle name="SAPHierarchyCell1" xfId="218" xr:uid="{9CC2CC5E-3A99-4FA1-8C88-356E2148600E}"/>
    <cellStyle name="SAPHierarchyCell2" xfId="219" xr:uid="{DA0D1961-DB59-4861-A88B-B0048D7F8D09}"/>
    <cellStyle name="SAPHierarchyCell3" xfId="220" xr:uid="{02740E26-D946-4E4C-8828-563211E824A4}"/>
    <cellStyle name="SAPHierarchyCell4" xfId="221" xr:uid="{F3F14122-F12D-453B-8DE0-7F038C9CFC0A}"/>
    <cellStyle name="SAPLockedDataCell" xfId="198" xr:uid="{B6ED62D0-5A3F-4498-B602-200F089616B0}"/>
    <cellStyle name="SAPLockedDataTotalCell" xfId="201" xr:uid="{5F35CE2C-1BFF-4947-8DB9-CACB8DBB4CD7}"/>
    <cellStyle name="SAPMemberCell" xfId="215" xr:uid="{D0F072AD-5EE7-464B-A65C-3AF92A44901D}"/>
    <cellStyle name="SAPMemberTotalCell" xfId="216" xr:uid="{D353872F-89F2-481E-ADC4-050492805EBC}"/>
    <cellStyle name="SAPMessageText" xfId="214" xr:uid="{DE03DCDD-22AF-4C13-9D79-CF2E0D156515}"/>
    <cellStyle name="SAPReadonlyDataCell" xfId="197" xr:uid="{2B49BBFB-1C44-40AF-9D38-2C2C61308C6E}"/>
    <cellStyle name="SAPReadonlyDataTotalCell" xfId="200" xr:uid="{1C5CC4CA-EC5E-4F72-8CDF-2D8EDF1B9C17}"/>
    <cellStyle name="Satisfaisant 2" xfId="182" xr:uid="{00000000-0005-0000-0000-000054000000}"/>
    <cellStyle name="Sheet Title" xfId="65" xr:uid="{D0A21C3A-5895-4353-B2F2-A2DF529D4A0A}"/>
    <cellStyle name="Sortie 2" xfId="190" xr:uid="{00000000-0005-0000-0000-000056000000}"/>
    <cellStyle name="Title 2" xfId="9" xr:uid="{00000000-0005-0000-0000-00000B010000}"/>
    <cellStyle name="Titre 1 2" xfId="183" xr:uid="{00000000-0005-0000-0000-000057000000}"/>
    <cellStyle name="Titre 2 2" xfId="184" xr:uid="{00000000-0005-0000-0000-000058000000}"/>
    <cellStyle name="Titre 3 2" xfId="185" xr:uid="{00000000-0005-0000-0000-000059000000}"/>
    <cellStyle name="Titre 4 2" xfId="186" xr:uid="{00000000-0005-0000-0000-00005A000000}"/>
    <cellStyle name="Total 2" xfId="149" xr:uid="{00000000-0005-0000-0000-000082000000}"/>
    <cellStyle name="Total 3" xfId="25" xr:uid="{00000000-0005-0000-0000-000010010000}"/>
    <cellStyle name="Vérification 2" xfId="181" xr:uid="{00000000-0005-0000-0000-00005C000000}"/>
    <cellStyle name="Warning Text 2" xfId="150" xr:uid="{00000000-0005-0000-0000-000083000000}"/>
    <cellStyle name="Warning Text 3" xfId="22" xr:uid="{00000000-0005-0000-0000-000013010000}"/>
  </cellStyles>
  <dxfs count="0"/>
  <tableStyles count="1" defaultTableStyle="TableStyleMedium2" defaultPivotStyle="PivotStyleMedium9">
    <tableStyle name="Invisible" pivot="0" table="0" count="0" xr9:uid="{9B1F54F4-F93F-4491-86E1-210C6910D131}"/>
  </tableStyles>
  <colors>
    <mruColors>
      <color rgb="FFFF99FF"/>
      <color rgb="FF008150"/>
      <color rgb="FFFF0000"/>
      <color rgb="FF33CC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325540428027375"/>
          <c:y val="0.12969072074273763"/>
          <c:w val="0.8089504509854889"/>
          <c:h val="0.607479152110877"/>
        </c:manualLayout>
      </c:layou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832576"/>
        <c:axId val="81846656"/>
        <c:extLst>
          <c:ext xmlns:c15="http://schemas.microsoft.com/office/drawing/2012/chart" uri="{02D57815-91ED-43cb-92C2-25804820EDAC}">
            <c15:filteredLineSeries>
              <c15:ser>
                <c:idx val="2"/>
                <c:order val="0"/>
                <c:tx>
                  <c:v>% hublot</c:v>
                </c:tx>
                <c:spPr>
                  <a:ln w="1270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val>
                  <c:numLit>
                    <c:ptCount val="0"/>
                  </c:numLit>
                </c:val>
                <c:smooth val="1"/>
                <c:extLst>
                  <c:ext uri="{02D57815-91ED-43cb-92C2-25804820EDAC}">
                    <c15:filteredCategoryTitle>
                      <c15:cat>
                        <c:multiLvlStrRef>
                          <c:extLst>
                            <c:ext uri="{02D57815-91ED-43cb-92C2-25804820EDAC}">
                              <c15:formulaRef>
                                <c15:sqref>#REF!</c15:sqref>
                              </c15:formulaRef>
                            </c:ext>
                          </c:extLst>
                        </c:multiLvlStr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4-5CDD-4FA4-8E9B-532758594AE0}"/>
                  </c:ext>
                </c:extLst>
              </c15:ser>
            </c15:filteredLineSeries>
            <c15:filteredLineSeries>
              <c15:ser>
                <c:idx val="3"/>
                <c:order val="1"/>
                <c:tx>
                  <c:v>% zenith</c:v>
                </c:tx>
                <c:spPr>
                  <a:ln w="9525" cap="rnd">
                    <a:solidFill>
                      <a:schemeClr val="tx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</a:schemeClr>
                    </a:solidFill>
                    <a:ln w="9525">
                      <a:solidFill>
                        <a:schemeClr val="accent1">
                          <a:lumMod val="60000"/>
                        </a:schemeClr>
                      </a:solidFill>
                    </a:ln>
                    <a:effectLst/>
                  </c:spPr>
                </c:marker>
                <c:val>
                  <c:numLit>
                    <c:ptCount val="0"/>
                  </c:numLit>
                </c:val>
                <c:smooth val="1"/>
                <c:extLst xmlns:c15="http://schemas.microsoft.com/office/drawing/2012/chart">
                  <c:ext xmlns:c15="http://schemas.microsoft.com/office/drawing/2012/chart" uri="{02D57815-91ED-43cb-92C2-25804820EDAC}">
                    <c15:filteredCategoryTitle>
                      <c15:cat>
                        <c:multiLvlStrRef>
                          <c:extLst>
                            <c:ext uri="{02D57815-91ED-43cb-92C2-25804820EDAC}">
                              <c15:formulaRef>
                                <c15:sqref>#REF!</c15:sqref>
                              </c15:formulaRef>
                            </c:ext>
                          </c:extLst>
                        </c:multiLvlStrRef>
                      </c15:cat>
                    </c15:filteredCategoryTitle>
                  </c:ext>
                  <c:ext xmlns:c16="http://schemas.microsoft.com/office/drawing/2014/chart" uri="{C3380CC4-5D6E-409C-BE32-E72D297353CC}">
                    <c16:uniqueId val="{00000005-5CDD-4FA4-8E9B-532758594AE0}"/>
                  </c:ext>
                </c:extLst>
              </c15:ser>
            </c15:filteredLineSeries>
          </c:ext>
        </c:extLst>
      </c:lineChart>
      <c:catAx>
        <c:axId val="8183257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16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846656"/>
        <c:crosses val="autoZero"/>
        <c:auto val="1"/>
        <c:lblAlgn val="ctr"/>
        <c:lblOffset val="100"/>
        <c:noMultiLvlLbl val="1"/>
      </c:catAx>
      <c:valAx>
        <c:axId val="818466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832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188" l="0.70000000000000062" r="0.70000000000000062" t="0.750000000000011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bg2">
                    <a:lumMod val="2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fr-CH">
                <a:solidFill>
                  <a:schemeClr val="bg2">
                    <a:lumMod val="25000"/>
                  </a:schemeClr>
                </a:solidFill>
                <a:effectLst/>
              </a:rPr>
              <a:t>Capex</a:t>
            </a:r>
            <a:r>
              <a:rPr lang="fr-CH" baseline="0">
                <a:solidFill>
                  <a:schemeClr val="bg2">
                    <a:lumMod val="25000"/>
                  </a:schemeClr>
                </a:solidFill>
                <a:effectLst/>
              </a:rPr>
              <a:t> - Budget 2983 KCHF</a:t>
            </a:r>
          </a:p>
        </c:rich>
      </c:tx>
      <c:layout>
        <c:manualLayout>
          <c:xMode val="edge"/>
          <c:yMode val="edge"/>
          <c:x val="0.17836843718963916"/>
          <c:y val="9.315863521865872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bg2">
                  <a:lumMod val="2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1027661890326882"/>
          <c:y val="0.14050559465284107"/>
          <c:w val="0.56677349960919954"/>
          <c:h val="0.83324787679000278"/>
        </c:manualLayout>
      </c:layout>
      <c:doughnutChart>
        <c:varyColors val="1"/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93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4741641284021327E-2"/>
          <c:y val="8.3824509758625015E-2"/>
          <c:w val="0.89947287347053972"/>
          <c:h val="0.6253746451559093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Data!$A$2:$L$2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Data!$A$6:$L$6</c:f>
              <c:numCache>
                <c:formatCode>0.0%</c:formatCode>
                <c:ptCount val="12"/>
                <c:pt idx="0">
                  <c:v>0.12679114198871039</c:v>
                </c:pt>
                <c:pt idx="1">
                  <c:v>0.1307277628032345</c:v>
                </c:pt>
                <c:pt idx="2">
                  <c:v>0.1288346958570043</c:v>
                </c:pt>
                <c:pt idx="3">
                  <c:v>0.14466803993028046</c:v>
                </c:pt>
                <c:pt idx="4">
                  <c:v>0.18900206377737833</c:v>
                </c:pt>
                <c:pt idx="5">
                  <c:v>0.1439478774305202</c:v>
                </c:pt>
                <c:pt idx="6">
                  <c:v>0.14227923564166711</c:v>
                </c:pt>
                <c:pt idx="7">
                  <c:v>0.22772101813027815</c:v>
                </c:pt>
                <c:pt idx="8">
                  <c:v>0.23027256752891179</c:v>
                </c:pt>
                <c:pt idx="9">
                  <c:v>0.15089016812168807</c:v>
                </c:pt>
                <c:pt idx="10">
                  <c:v>0.17248794957360031</c:v>
                </c:pt>
                <c:pt idx="11">
                  <c:v>0.21846940595825654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9F-4EE6-BE69-A256B82398D5}"/>
            </c:ext>
          </c:extLst>
        </c:ser>
        <c:ser>
          <c:idx val="1"/>
          <c:order val="1"/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Data!$A$2:$L$2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Data!$A$23:$L$23</c:f>
              <c:numCache>
                <c:formatCode>0.00%</c:formatCode>
                <c:ptCount val="12"/>
                <c:pt idx="0">
                  <c:v>6.2266666666666665E-2</c:v>
                </c:pt>
                <c:pt idx="1">
                  <c:v>6.2399999999999997E-2</c:v>
                </c:pt>
                <c:pt idx="2">
                  <c:v>2.9350000000000001E-2</c:v>
                </c:pt>
                <c:pt idx="3">
                  <c:v>3.9818181818181815E-2</c:v>
                </c:pt>
                <c:pt idx="4">
                  <c:v>7.1999999999999995E-2</c:v>
                </c:pt>
                <c:pt idx="5">
                  <c:v>4.9200000000000001E-2</c:v>
                </c:pt>
                <c:pt idx="6">
                  <c:v>1.9300000000000001E-2</c:v>
                </c:pt>
                <c:pt idx="7">
                  <c:v>2.6200000000000001E-2</c:v>
                </c:pt>
                <c:pt idx="8">
                  <c:v>0.49099999999999999</c:v>
                </c:pt>
                <c:pt idx="9">
                  <c:v>1.3820000000000001E-2</c:v>
                </c:pt>
                <c:pt idx="10">
                  <c:v>9.2200000000000008E-3</c:v>
                </c:pt>
                <c:pt idx="11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9F-4EE6-BE69-A256B82398D5}"/>
            </c:ext>
          </c:extLst>
        </c:ser>
        <c:ser>
          <c:idx val="2"/>
          <c:order val="2"/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5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C3B-4F8D-BD07-F3AC9E403D0E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5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555E-48ED-8EBE-51EBE4BA8EE3}"/>
              </c:ext>
            </c:extLst>
          </c:dPt>
          <c:cat>
            <c:numRef>
              <c:f>Data!$A$2:$L$2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Data!$A$30:$L$30</c:f>
              <c:numCache>
                <c:formatCode>0.00%</c:formatCode>
                <c:ptCount val="12"/>
                <c:pt idx="0">
                  <c:v>5.4474708171206226E-2</c:v>
                </c:pt>
                <c:pt idx="1">
                  <c:v>0</c:v>
                </c:pt>
                <c:pt idx="2">
                  <c:v>0</c:v>
                </c:pt>
                <c:pt idx="3">
                  <c:v>8.0000000000000002E-3</c:v>
                </c:pt>
                <c:pt idx="4">
                  <c:v>2.5813692480359147E-2</c:v>
                </c:pt>
                <c:pt idx="5">
                  <c:v>0.1756578947368421</c:v>
                </c:pt>
                <c:pt idx="6">
                  <c:v>2.5851938895417155E-2</c:v>
                </c:pt>
                <c:pt idx="7">
                  <c:v>0.21983471074380165</c:v>
                </c:pt>
                <c:pt idx="8">
                  <c:v>0.10829103214890017</c:v>
                </c:pt>
                <c:pt idx="9">
                  <c:v>0</c:v>
                </c:pt>
                <c:pt idx="10">
                  <c:v>0</c:v>
                </c:pt>
                <c:pt idx="11">
                  <c:v>3.5087719298245612E-2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C9F-4EE6-BE69-A256B82398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1145752"/>
        <c:axId val="981148048"/>
      </c:lineChart>
      <c:dateAx>
        <c:axId val="981145752"/>
        <c:scaling>
          <c:orientation val="minMax"/>
          <c:max val="45200"/>
          <c:min val="44835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1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148048"/>
        <c:crosses val="autoZero"/>
        <c:auto val="1"/>
        <c:lblOffset val="100"/>
        <c:baseTimeUnit val="months"/>
      </c:dateAx>
      <c:valAx>
        <c:axId val="98114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145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667</xdr:colOff>
      <xdr:row>9</xdr:row>
      <xdr:rowOff>0</xdr:rowOff>
    </xdr:to>
    <xdr:graphicFrame macro="">
      <xdr:nvGraphicFramePr>
        <xdr:cNvPr id="32" name="Graphique 44">
          <a:extLst>
            <a:ext uri="{FF2B5EF4-FFF2-40B4-BE49-F238E27FC236}">
              <a16:creationId xmlns:a16="http://schemas.microsoft.com/office/drawing/2014/main" id="{E385BBA5-E6EE-4F7B-9EFE-51336BA364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666749</xdr:colOff>
      <xdr:row>1</xdr:row>
      <xdr:rowOff>0</xdr:rowOff>
    </xdr:from>
    <xdr:to>
      <xdr:col>22</xdr:col>
      <xdr:colOff>65088</xdr:colOff>
      <xdr:row>9</xdr:row>
      <xdr:rowOff>0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65694CD9-2942-42BC-AC8E-404527C0F0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457200</xdr:colOff>
      <xdr:row>3</xdr:row>
      <xdr:rowOff>91440</xdr:rowOff>
    </xdr:from>
    <xdr:to>
      <xdr:col>4</xdr:col>
      <xdr:colOff>152400</xdr:colOff>
      <xdr:row>11</xdr:row>
      <xdr:rowOff>91440</xdr:rowOff>
    </xdr:to>
    <xdr:graphicFrame macro="">
      <xdr:nvGraphicFramePr>
        <xdr:cNvPr id="35" name="Graphique 34">
          <a:extLst>
            <a:ext uri="{FF2B5EF4-FFF2-40B4-BE49-F238E27FC236}">
              <a16:creationId xmlns:a16="http://schemas.microsoft.com/office/drawing/2014/main" id="{18B7E20E-806D-43ED-B601-601A6ED895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142875</xdr:colOff>
      <xdr:row>0</xdr:row>
      <xdr:rowOff>19050</xdr:rowOff>
    </xdr:from>
    <xdr:to>
      <xdr:col>11</xdr:col>
      <xdr:colOff>533400</xdr:colOff>
      <xdr:row>0</xdr:row>
      <xdr:rowOff>371475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B5E824-F8CE-47D4-A79C-D48700388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8475" y="19050"/>
          <a:ext cx="390525" cy="3524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VOTHANHB\LOCALS~1\Temp\notes6030C8\Prepa%20TDB%20Aptar%20V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L"/>
      <sheetName val="margins"/>
      <sheetName val="Inventory VR"/>
      <sheetName val="Working capital DSO"/>
      <sheetName val="obsolescence"/>
      <sheetName val="sales AVRIL 11 "/>
      <sheetName val="sales CUMUL"/>
      <sheetName val="CA on FTE"/>
      <sheetName val="Supply chain"/>
      <sheetName val="prod variances"/>
      <sheetName val="MCU"/>
      <sheetName val="production qty"/>
      <sheetName val="OME SCRAP"/>
      <sheetName val="MCU (2)"/>
      <sheetName val="quality"/>
      <sheetName val="Breakeven point"/>
      <sheetName val="HR (2)"/>
      <sheetName val="HR données"/>
      <sheetName val="safet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K1">
            <v>359445</v>
          </cell>
        </row>
      </sheetData>
      <sheetData sheetId="15">
        <row r="1">
          <cell r="K1">
            <v>490119</v>
          </cell>
        </row>
        <row r="32">
          <cell r="K32">
            <v>490119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B6040-86AF-4A81-90B6-6A96096A02C9}">
  <sheetPr codeName="Sheet2">
    <tabColor theme="9" tint="-0.249977111117893"/>
    <pageSetUpPr fitToPage="1"/>
  </sheetPr>
  <dimension ref="A1:F22"/>
  <sheetViews>
    <sheetView showGridLines="0" tabSelected="1" showWhiteSpace="0" zoomScale="80" zoomScaleNormal="80" zoomScaleSheetLayoutView="40" zoomScalePageLayoutView="80" workbookViewId="0">
      <selection activeCell="C24" sqref="C24"/>
    </sheetView>
  </sheetViews>
  <sheetFormatPr baseColWidth="10" defaultColWidth="11.42578125" defaultRowHeight="14.4" x14ac:dyDescent="0.25"/>
  <cols>
    <col min="1" max="4" width="20" customWidth="1"/>
    <col min="5" max="5" width="14.7109375" customWidth="1"/>
    <col min="6" max="6" width="16" customWidth="1"/>
    <col min="7" max="7" width="16.7109375" customWidth="1"/>
    <col min="8" max="8" width="14.7109375" customWidth="1"/>
    <col min="9" max="9" width="15.7109375" customWidth="1"/>
    <col min="10" max="10" width="16.7109375" customWidth="1"/>
    <col min="11" max="12" width="14.5703125" customWidth="1"/>
    <col min="13" max="13" width="16.42578125" customWidth="1"/>
    <col min="14" max="14" width="16.140625" customWidth="1"/>
    <col min="15" max="16" width="15.85546875" customWidth="1"/>
  </cols>
  <sheetData>
    <row r="1" spans="1:6" s="20" customFormat="1" x14ac:dyDescent="0.25"/>
    <row r="2" spans="1:6" x14ac:dyDescent="0.25">
      <c r="A2" s="20"/>
      <c r="B2" s="20"/>
      <c r="C2" s="20"/>
      <c r="D2" s="20"/>
      <c r="E2" s="20"/>
      <c r="F2" s="20"/>
    </row>
    <row r="3" spans="1:6" x14ac:dyDescent="0.25">
      <c r="A3" s="20"/>
      <c r="B3" s="20"/>
      <c r="C3" s="20"/>
      <c r="D3" s="20"/>
      <c r="E3" s="20"/>
      <c r="F3" s="20"/>
    </row>
    <row r="4" spans="1:6" x14ac:dyDescent="0.25">
      <c r="A4" s="20"/>
      <c r="B4" s="20"/>
      <c r="C4" s="20"/>
      <c r="D4" s="20"/>
      <c r="E4" s="20"/>
      <c r="F4" s="20"/>
    </row>
    <row r="5" spans="1:6" x14ac:dyDescent="0.25">
      <c r="A5" s="20"/>
      <c r="B5" s="20"/>
      <c r="C5" s="20"/>
      <c r="D5" s="20"/>
      <c r="E5" s="20"/>
      <c r="F5" s="20"/>
    </row>
    <row r="6" spans="1:6" x14ac:dyDescent="0.25">
      <c r="A6" s="20"/>
      <c r="B6" s="20"/>
      <c r="C6" s="20"/>
      <c r="D6" s="20"/>
      <c r="E6" s="20"/>
      <c r="F6" s="20"/>
    </row>
    <row r="7" spans="1:6" x14ac:dyDescent="0.25">
      <c r="A7" s="20"/>
      <c r="B7" s="20"/>
      <c r="C7" s="20"/>
      <c r="D7" s="20"/>
      <c r="E7" s="20"/>
    </row>
    <row r="8" spans="1:6" x14ac:dyDescent="0.25">
      <c r="A8" s="20"/>
      <c r="B8" s="20"/>
      <c r="C8" s="20"/>
      <c r="D8" s="20"/>
      <c r="E8" s="20"/>
      <c r="F8" s="20"/>
    </row>
    <row r="9" spans="1:6" x14ac:dyDescent="0.25">
      <c r="A9" s="20"/>
      <c r="B9" s="20"/>
      <c r="C9" s="20"/>
      <c r="D9" s="20"/>
      <c r="E9" s="20"/>
      <c r="F9" s="20"/>
    </row>
    <row r="10" spans="1:6" x14ac:dyDescent="0.25">
      <c r="A10" s="20"/>
      <c r="B10" s="20"/>
      <c r="C10" s="20"/>
      <c r="D10" s="20"/>
      <c r="E10" s="20"/>
      <c r="F10" s="20"/>
    </row>
    <row r="11" spans="1:6" x14ac:dyDescent="0.25">
      <c r="A11" s="20"/>
      <c r="B11" s="20"/>
      <c r="C11" s="20"/>
      <c r="D11" s="20"/>
      <c r="E11" s="20"/>
      <c r="F11" s="20"/>
    </row>
    <row r="12" spans="1:6" x14ac:dyDescent="0.25">
      <c r="A12" s="20"/>
      <c r="B12" s="20"/>
      <c r="C12" s="20"/>
      <c r="D12" s="20"/>
      <c r="E12" s="20"/>
      <c r="F12" s="20"/>
    </row>
    <row r="13" spans="1:6" x14ac:dyDescent="0.25">
      <c r="A13" s="20"/>
      <c r="B13" s="20"/>
      <c r="C13" s="20"/>
      <c r="D13" s="20"/>
      <c r="E13" s="20"/>
      <c r="F13" s="20"/>
    </row>
    <row r="14" spans="1:6" x14ac:dyDescent="0.25">
      <c r="A14" s="20"/>
      <c r="B14" s="20"/>
      <c r="C14" s="20"/>
      <c r="D14" s="20"/>
      <c r="E14" s="20"/>
      <c r="F14" s="20"/>
    </row>
    <row r="15" spans="1:6" x14ac:dyDescent="0.25">
      <c r="A15" s="20"/>
      <c r="B15" s="20"/>
      <c r="C15" s="20"/>
      <c r="D15" s="20"/>
      <c r="E15" s="20"/>
      <c r="F15" s="20"/>
    </row>
    <row r="16" spans="1:6" x14ac:dyDescent="0.25">
      <c r="A16" s="20"/>
      <c r="B16" s="20"/>
      <c r="C16" s="20"/>
      <c r="D16" s="20"/>
      <c r="E16" s="20"/>
      <c r="F16" s="20"/>
    </row>
    <row r="17" spans="1:6" x14ac:dyDescent="0.25">
      <c r="A17" s="20"/>
      <c r="B17" s="20"/>
      <c r="C17" s="20"/>
      <c r="D17" s="20"/>
      <c r="E17" s="20"/>
      <c r="F17" s="20"/>
    </row>
    <row r="18" spans="1:6" x14ac:dyDescent="0.25">
      <c r="A18" s="20"/>
      <c r="B18" s="20"/>
      <c r="C18" s="20"/>
      <c r="D18" s="20"/>
      <c r="E18" s="20"/>
      <c r="F18" s="20"/>
    </row>
    <row r="19" spans="1:6" x14ac:dyDescent="0.25">
      <c r="A19" s="20"/>
      <c r="B19" s="20"/>
      <c r="C19" s="20"/>
      <c r="D19" s="20"/>
      <c r="E19" s="20"/>
      <c r="F19" s="20"/>
    </row>
    <row r="20" spans="1:6" x14ac:dyDescent="0.25">
      <c r="A20" s="20"/>
      <c r="B20" s="20"/>
      <c r="C20" s="20"/>
      <c r="D20" s="20"/>
      <c r="E20" s="20"/>
      <c r="F20" s="20"/>
    </row>
    <row r="21" spans="1:6" x14ac:dyDescent="0.25">
      <c r="A21" s="20"/>
      <c r="B21" s="20"/>
      <c r="C21" s="20"/>
      <c r="D21" s="20"/>
      <c r="E21" s="20"/>
      <c r="F21" s="20"/>
    </row>
    <row r="22" spans="1:6" x14ac:dyDescent="0.25">
      <c r="A22" s="20"/>
      <c r="B22" s="20"/>
      <c r="C22" s="20"/>
      <c r="D22" s="20"/>
      <c r="E22" s="20"/>
      <c r="F22" s="20"/>
    </row>
  </sheetData>
  <pageMargins left="0.25" right="0.25" top="0.75" bottom="0.75" header="0.3" footer="0.3"/>
  <pageSetup paperSize="8" scale="60" orientation="landscape" r:id="rId1"/>
  <customProperties>
    <customPr name="_pios_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FBBF9-93ED-45BC-9F3A-D89FD284430B}">
  <sheetPr codeName="Feuil6">
    <tabColor rgb="FF008150"/>
  </sheetPr>
  <dimension ref="A1:L36"/>
  <sheetViews>
    <sheetView zoomScale="80" zoomScaleNormal="80" workbookViewId="0">
      <selection activeCell="N8" sqref="N8"/>
    </sheetView>
  </sheetViews>
  <sheetFormatPr baseColWidth="10" defaultRowHeight="14.4" x14ac:dyDescent="0.25"/>
  <cols>
    <col min="1" max="1" width="12.42578125" style="15" bestFit="1" customWidth="1"/>
    <col min="2" max="3" width="12.7109375" style="15" bestFit="1" customWidth="1"/>
    <col min="4" max="10" width="12.7109375" style="20" bestFit="1" customWidth="1"/>
    <col min="11" max="11" width="15.85546875" style="20" customWidth="1"/>
    <col min="12" max="12" width="14.7109375" style="20" customWidth="1"/>
  </cols>
  <sheetData>
    <row r="1" spans="1:12" s="15" customFormat="1" x14ac:dyDescent="0.25">
      <c r="D1" s="20"/>
      <c r="E1" s="20"/>
      <c r="F1" s="20"/>
      <c r="G1" s="20"/>
      <c r="H1" s="20"/>
      <c r="I1" s="20"/>
      <c r="J1" s="20"/>
      <c r="K1" s="20"/>
      <c r="L1" s="20"/>
    </row>
    <row r="2" spans="1:12" x14ac:dyDescent="0.25">
      <c r="A2" s="14">
        <v>44927</v>
      </c>
      <c r="B2" s="11">
        <v>44958</v>
      </c>
      <c r="C2" s="11">
        <v>44986</v>
      </c>
      <c r="D2" s="11">
        <v>45017</v>
      </c>
      <c r="E2" s="11">
        <v>45047</v>
      </c>
      <c r="F2" s="11">
        <v>45078</v>
      </c>
      <c r="G2" s="11">
        <v>45108</v>
      </c>
      <c r="H2" s="11">
        <v>45139</v>
      </c>
      <c r="I2" s="11">
        <v>45170</v>
      </c>
      <c r="J2" s="11">
        <v>45200</v>
      </c>
      <c r="K2" s="11">
        <v>45231</v>
      </c>
      <c r="L2" s="11">
        <v>45261</v>
      </c>
    </row>
    <row r="3" spans="1:12" x14ac:dyDescent="0.25">
      <c r="A3" s="20">
        <v>60000</v>
      </c>
      <c r="B3" s="20">
        <v>50000</v>
      </c>
      <c r="C3" s="20">
        <v>60000</v>
      </c>
      <c r="D3" s="20">
        <v>40000</v>
      </c>
      <c r="E3" s="20">
        <v>40000</v>
      </c>
      <c r="F3" s="20">
        <v>45000</v>
      </c>
      <c r="G3" s="20">
        <v>25000</v>
      </c>
      <c r="H3" s="20">
        <v>20000</v>
      </c>
      <c r="I3" s="20">
        <v>15000</v>
      </c>
      <c r="J3" s="20">
        <v>10000</v>
      </c>
      <c r="K3" s="20">
        <v>90000</v>
      </c>
      <c r="L3" s="20">
        <v>100000</v>
      </c>
    </row>
    <row r="4" spans="1:12" x14ac:dyDescent="0.25">
      <c r="A4" s="20">
        <v>4472</v>
      </c>
      <c r="B4" s="20">
        <v>4392</v>
      </c>
      <c r="C4" s="20">
        <v>4777</v>
      </c>
      <c r="D4" s="20">
        <v>3777</v>
      </c>
      <c r="E4" s="20">
        <v>5839</v>
      </c>
      <c r="F4" s="20">
        <v>4380</v>
      </c>
      <c r="G4" s="20">
        <v>2825</v>
      </c>
      <c r="H4" s="20">
        <v>3856</v>
      </c>
      <c r="I4" s="20">
        <v>5635</v>
      </c>
      <c r="J4" s="20">
        <v>3958</v>
      </c>
      <c r="K4" s="20">
        <v>5022</v>
      </c>
      <c r="L4" s="20">
        <v>3757</v>
      </c>
    </row>
    <row r="5" spans="1:12" x14ac:dyDescent="0.25">
      <c r="A5" s="25">
        <f>A4/A3</f>
        <v>7.4533333333333326E-2</v>
      </c>
      <c r="B5" s="22">
        <f>B4/B3</f>
        <v>8.7840000000000001E-2</v>
      </c>
      <c r="C5" s="22">
        <f>C4/C3</f>
        <v>7.9616666666666669E-2</v>
      </c>
      <c r="D5" s="22">
        <f>D4/D3</f>
        <v>9.4424999999999995E-2</v>
      </c>
      <c r="E5" s="22">
        <f t="shared" ref="E5" si="0">E4/E3</f>
        <v>0.14597499999999999</v>
      </c>
      <c r="F5" s="22">
        <f>F4/F3</f>
        <v>9.7333333333333327E-2</v>
      </c>
      <c r="G5" s="22">
        <f t="shared" ref="G5:H5" si="1">G4/G3</f>
        <v>0.113</v>
      </c>
      <c r="H5" s="22">
        <f t="shared" si="1"/>
        <v>0.1928</v>
      </c>
      <c r="I5" s="22">
        <f>I4/I3</f>
        <v>0.37566666666666665</v>
      </c>
      <c r="J5" s="22">
        <f t="shared" ref="J5" si="2">J4/J3</f>
        <v>0.39579999999999999</v>
      </c>
      <c r="K5" s="22">
        <f>K4/K3</f>
        <v>5.5800000000000002E-2</v>
      </c>
      <c r="L5" s="22">
        <f t="shared" ref="L5" si="3">L4/L3</f>
        <v>3.7569999999999999E-2</v>
      </c>
    </row>
    <row r="6" spans="1:12" s="15" customFormat="1" x14ac:dyDescent="0.25">
      <c r="A6" s="26">
        <f>(A8+A11)/(A7+A10)</f>
        <v>0.12679114198871039</v>
      </c>
      <c r="B6" s="24">
        <f t="shared" ref="B6:L6" si="4">(B8+B11)/(B7+B10)</f>
        <v>0.1307277628032345</v>
      </c>
      <c r="C6" s="24">
        <f t="shared" si="4"/>
        <v>0.1288346958570043</v>
      </c>
      <c r="D6" s="24">
        <f t="shared" si="4"/>
        <v>0.14466803993028046</v>
      </c>
      <c r="E6" s="24">
        <f t="shared" si="4"/>
        <v>0.18900206377737833</v>
      </c>
      <c r="F6" s="24">
        <f t="shared" si="4"/>
        <v>0.1439478774305202</v>
      </c>
      <c r="G6" s="24">
        <f t="shared" si="4"/>
        <v>0.14227923564166711</v>
      </c>
      <c r="H6" s="24">
        <f t="shared" si="4"/>
        <v>0.22772101813027815</v>
      </c>
      <c r="I6" s="24">
        <f t="shared" si="4"/>
        <v>0.23027256752891179</v>
      </c>
      <c r="J6" s="24">
        <f t="shared" si="4"/>
        <v>0.15089016812168807</v>
      </c>
      <c r="K6" s="24">
        <f t="shared" si="4"/>
        <v>0.17248794957360031</v>
      </c>
      <c r="L6" s="24">
        <f t="shared" si="4"/>
        <v>0.21846940595825654</v>
      </c>
    </row>
    <row r="7" spans="1:12" s="15" customFormat="1" x14ac:dyDescent="0.25">
      <c r="A7" s="20">
        <v>13848</v>
      </c>
      <c r="B7" s="20">
        <v>12086</v>
      </c>
      <c r="C7" s="20">
        <v>12673</v>
      </c>
      <c r="D7" s="20">
        <v>9028</v>
      </c>
      <c r="E7" s="20">
        <v>13807</v>
      </c>
      <c r="F7" s="20">
        <v>8547</v>
      </c>
      <c r="G7" s="20">
        <v>7446</v>
      </c>
      <c r="H7" s="20">
        <v>6411</v>
      </c>
      <c r="I7" s="20">
        <v>8887</v>
      </c>
      <c r="J7" s="20">
        <v>12105</v>
      </c>
      <c r="K7" s="20">
        <v>12215</v>
      </c>
      <c r="L7" s="20">
        <v>8518</v>
      </c>
    </row>
    <row r="8" spans="1:12" s="15" customFormat="1" x14ac:dyDescent="0.25">
      <c r="A8" s="20">
        <v>1832</v>
      </c>
      <c r="B8" s="20">
        <v>2000</v>
      </c>
      <c r="C8" s="20">
        <v>2137</v>
      </c>
      <c r="D8" s="20">
        <v>1103</v>
      </c>
      <c r="E8" s="20">
        <v>3156</v>
      </c>
      <c r="F8" s="20">
        <v>1329</v>
      </c>
      <c r="G8" s="20">
        <v>1225</v>
      </c>
      <c r="H8" s="20">
        <v>2172</v>
      </c>
      <c r="I8" s="20">
        <v>2772</v>
      </c>
      <c r="J8" s="20">
        <v>2139</v>
      </c>
      <c r="K8" s="20">
        <v>2550</v>
      </c>
      <c r="L8" s="20">
        <v>2526</v>
      </c>
    </row>
    <row r="9" spans="1:12" x14ac:dyDescent="0.25">
      <c r="A9" s="27">
        <f>A8/A7</f>
        <v>0.13229347198151359</v>
      </c>
      <c r="B9" s="23">
        <f t="shared" ref="B9:L9" si="5">B8/B7</f>
        <v>0.16548072149594573</v>
      </c>
      <c r="C9" s="23">
        <f t="shared" si="5"/>
        <v>0.16862621320918489</v>
      </c>
      <c r="D9" s="23">
        <f t="shared" si="5"/>
        <v>0.12217545414266726</v>
      </c>
      <c r="E9" s="23">
        <f t="shared" si="5"/>
        <v>0.22857970594625915</v>
      </c>
      <c r="F9" s="23">
        <f t="shared" si="5"/>
        <v>0.15549315549315548</v>
      </c>
      <c r="G9" s="23">
        <f t="shared" si="5"/>
        <v>0.16451786193929627</v>
      </c>
      <c r="H9" s="23">
        <f t="shared" si="5"/>
        <v>0.33879270004679457</v>
      </c>
      <c r="I9" s="23">
        <f t="shared" si="5"/>
        <v>0.31191628220996964</v>
      </c>
      <c r="J9" s="23">
        <f t="shared" si="5"/>
        <v>0.17670384138785625</v>
      </c>
      <c r="K9" s="23">
        <f t="shared" si="5"/>
        <v>0.20875972165370446</v>
      </c>
      <c r="L9" s="23">
        <f t="shared" si="5"/>
        <v>0.29654848555999058</v>
      </c>
    </row>
    <row r="10" spans="1:12" s="15" customFormat="1" x14ac:dyDescent="0.25">
      <c r="A10" s="20">
        <v>20697</v>
      </c>
      <c r="B10" s="20">
        <v>20562</v>
      </c>
      <c r="C10" s="20">
        <v>23412</v>
      </c>
      <c r="D10" s="20">
        <v>16216</v>
      </c>
      <c r="E10" s="20">
        <v>16235</v>
      </c>
      <c r="F10" s="20">
        <v>20922</v>
      </c>
      <c r="G10" s="20">
        <v>11341</v>
      </c>
      <c r="H10" s="20">
        <v>10522</v>
      </c>
      <c r="I10" s="20">
        <v>15584</v>
      </c>
      <c r="J10" s="20">
        <v>14126</v>
      </c>
      <c r="K10" s="20">
        <v>14755</v>
      </c>
      <c r="L10" s="20">
        <v>8299</v>
      </c>
    </row>
    <row r="11" spans="1:12" s="15" customFormat="1" x14ac:dyDescent="0.25">
      <c r="A11" s="20">
        <v>2548</v>
      </c>
      <c r="B11" s="20">
        <v>2268</v>
      </c>
      <c r="C11" s="20">
        <v>2512</v>
      </c>
      <c r="D11" s="20">
        <v>2549</v>
      </c>
      <c r="E11" s="20">
        <v>2522</v>
      </c>
      <c r="F11" s="20">
        <v>2913</v>
      </c>
      <c r="G11" s="20">
        <v>1448</v>
      </c>
      <c r="H11" s="20">
        <v>1684</v>
      </c>
      <c r="I11" s="20">
        <v>2863</v>
      </c>
      <c r="J11" s="20">
        <v>1819</v>
      </c>
      <c r="K11" s="20">
        <v>2102</v>
      </c>
      <c r="L11" s="20">
        <v>1148</v>
      </c>
    </row>
    <row r="12" spans="1:12" s="15" customFormat="1" x14ac:dyDescent="0.25">
      <c r="A12" s="27">
        <f>A11/A10</f>
        <v>0.12310962941489105</v>
      </c>
      <c r="B12" s="23">
        <f t="shared" ref="B12" si="6">B11/B10</f>
        <v>0.11030055442077619</v>
      </c>
      <c r="C12" s="23">
        <f t="shared" ref="C12" si="7">C11/C10</f>
        <v>0.10729540406629079</v>
      </c>
      <c r="D12" s="23">
        <f t="shared" ref="D12" si="8">D11/D10</f>
        <v>0.15719042920572274</v>
      </c>
      <c r="E12" s="23">
        <f t="shared" ref="E12" si="9">E11/E10</f>
        <v>0.15534339390206345</v>
      </c>
      <c r="F12" s="23">
        <f t="shared" ref="F12" si="10">F11/F10</f>
        <v>0.13923143102953828</v>
      </c>
      <c r="G12" s="23">
        <f t="shared" ref="G12" si="11">G11/G10</f>
        <v>0.12767833524380567</v>
      </c>
      <c r="H12" s="23">
        <f t="shared" ref="H12" si="12">H11/H10</f>
        <v>0.16004561870366851</v>
      </c>
      <c r="I12" s="23">
        <f t="shared" ref="I12" si="13">I11/I10</f>
        <v>0.18371406570841889</v>
      </c>
      <c r="J12" s="23">
        <f>J11/J10</f>
        <v>0.12876964462692908</v>
      </c>
      <c r="K12" s="23">
        <f t="shared" ref="K12" si="14">K11/K10</f>
        <v>0.14246018298881735</v>
      </c>
      <c r="L12" s="23">
        <f t="shared" ref="L12" si="15">L11/L10</f>
        <v>0.13832991926738161</v>
      </c>
    </row>
    <row r="13" spans="1:12" s="15" customFormat="1" x14ac:dyDescent="0.25">
      <c r="A13" s="20">
        <v>19677</v>
      </c>
      <c r="B13" s="20">
        <v>16470</v>
      </c>
      <c r="C13" s="20">
        <v>24851</v>
      </c>
      <c r="D13" s="20">
        <v>15668</v>
      </c>
      <c r="E13" s="20">
        <v>18925</v>
      </c>
      <c r="F13" s="20">
        <v>17004</v>
      </c>
      <c r="G13" s="20">
        <v>10387</v>
      </c>
      <c r="H13" s="20">
        <v>11338</v>
      </c>
      <c r="I13" s="20">
        <v>20034</v>
      </c>
      <c r="J13" s="20">
        <v>23090</v>
      </c>
      <c r="K13" s="20">
        <v>15498</v>
      </c>
      <c r="L13" s="20">
        <v>8444</v>
      </c>
    </row>
    <row r="14" spans="1:12" s="15" customFormat="1" x14ac:dyDescent="0.25">
      <c r="A14" s="20">
        <v>71</v>
      </c>
      <c r="B14" s="20">
        <v>124</v>
      </c>
      <c r="C14" s="20">
        <v>128</v>
      </c>
      <c r="D14" s="20">
        <v>125</v>
      </c>
      <c r="E14" s="20">
        <v>161</v>
      </c>
      <c r="F14" s="20">
        <v>138</v>
      </c>
      <c r="G14" s="20">
        <v>152</v>
      </c>
      <c r="H14" s="20">
        <v>0</v>
      </c>
      <c r="I14" s="20">
        <v>0</v>
      </c>
      <c r="J14" s="20">
        <v>0</v>
      </c>
      <c r="K14" s="20">
        <v>370</v>
      </c>
      <c r="L14" s="20">
        <v>83</v>
      </c>
    </row>
    <row r="15" spans="1:12" s="15" customFormat="1" x14ac:dyDescent="0.25">
      <c r="A15" s="27">
        <f>A14/A13</f>
        <v>3.6082736189459778E-3</v>
      </c>
      <c r="B15" s="23">
        <f t="shared" ref="B15" si="16">B14/B13</f>
        <v>7.5288403157255613E-3</v>
      </c>
      <c r="C15" s="23">
        <f t="shared" ref="C15" si="17">C14/C13</f>
        <v>5.1506981610397974E-3</v>
      </c>
      <c r="D15" s="23">
        <f t="shared" ref="D15" si="18">D14/D13</f>
        <v>7.9780444217513406E-3</v>
      </c>
      <c r="E15" s="23">
        <f t="shared" ref="E15" si="19">E14/E13</f>
        <v>8.507265521796566E-3</v>
      </c>
      <c r="F15" s="23">
        <f t="shared" ref="F15" si="20">F14/F13</f>
        <v>8.1157374735356391E-3</v>
      </c>
      <c r="G15" s="23">
        <f t="shared" ref="G15" si="21">G14/G13</f>
        <v>1.4633676711273708E-2</v>
      </c>
      <c r="H15" s="23">
        <f t="shared" ref="H15" si="22">H14/H13</f>
        <v>0</v>
      </c>
      <c r="I15" s="23">
        <f t="shared" ref="I15" si="23">I14/I13</f>
        <v>0</v>
      </c>
      <c r="J15" s="23">
        <f>J14/J13</f>
        <v>0</v>
      </c>
      <c r="K15" s="23">
        <f t="shared" ref="K15" si="24">K14/K13</f>
        <v>2.3874048264292166E-2</v>
      </c>
      <c r="L15" s="23">
        <f t="shared" ref="L15" si="25">L14/L13</f>
        <v>9.8294647086688766E-3</v>
      </c>
    </row>
    <row r="16" spans="1:12" s="20" customFormat="1" x14ac:dyDescent="0.25">
      <c r="A16" s="20">
        <v>9217</v>
      </c>
      <c r="B16" s="20">
        <v>10486</v>
      </c>
      <c r="C16" s="20">
        <v>23907</v>
      </c>
      <c r="D16" s="20">
        <v>8159</v>
      </c>
      <c r="E16" s="20">
        <v>11065</v>
      </c>
    </row>
    <row r="17" spans="1:12" s="20" customFormat="1" x14ac:dyDescent="0.25">
      <c r="A17" s="20">
        <v>1682</v>
      </c>
      <c r="B17" s="20">
        <v>2060</v>
      </c>
      <c r="C17" s="20">
        <v>4914</v>
      </c>
      <c r="D17" s="20">
        <v>2076</v>
      </c>
      <c r="E17" s="20">
        <v>2826</v>
      </c>
    </row>
    <row r="18" spans="1:12" s="20" customFormat="1" x14ac:dyDescent="0.25">
      <c r="A18" s="27">
        <f t="shared" ref="A18:L18" si="26">A17/A16</f>
        <v>0.18248887924487361</v>
      </c>
      <c r="B18" s="23">
        <f t="shared" si="26"/>
        <v>0.19645241274079725</v>
      </c>
      <c r="C18" s="23">
        <f t="shared" si="26"/>
        <v>0.20554649265905384</v>
      </c>
      <c r="D18" s="23">
        <f t="shared" si="26"/>
        <v>0.25444294643951465</v>
      </c>
      <c r="E18" s="23">
        <f t="shared" si="26"/>
        <v>0.25539990962494352</v>
      </c>
      <c r="F18" s="23" t="e">
        <f t="shared" si="26"/>
        <v>#DIV/0!</v>
      </c>
      <c r="G18" s="23" t="e">
        <f t="shared" si="26"/>
        <v>#DIV/0!</v>
      </c>
      <c r="H18" s="23" t="e">
        <f t="shared" si="26"/>
        <v>#DIV/0!</v>
      </c>
      <c r="I18" s="23" t="e">
        <f t="shared" si="26"/>
        <v>#DIV/0!</v>
      </c>
      <c r="J18" s="23" t="e">
        <f t="shared" si="26"/>
        <v>#DIV/0!</v>
      </c>
      <c r="K18" s="23" t="e">
        <f t="shared" si="26"/>
        <v>#DIV/0!</v>
      </c>
      <c r="L18" s="23" t="e">
        <f t="shared" si="26"/>
        <v>#DIV/0!</v>
      </c>
    </row>
    <row r="19" spans="1:12" s="20" customFormat="1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1" spans="1:12" x14ac:dyDescent="0.25">
      <c r="A21" s="20">
        <v>15000</v>
      </c>
      <c r="B21" s="20">
        <v>15000</v>
      </c>
      <c r="C21" s="20">
        <v>20000</v>
      </c>
      <c r="D21" s="20">
        <v>11000</v>
      </c>
      <c r="E21" s="20">
        <v>10000</v>
      </c>
      <c r="F21" s="20">
        <v>10000</v>
      </c>
      <c r="G21" s="20">
        <v>10000</v>
      </c>
      <c r="H21" s="20">
        <v>10000</v>
      </c>
      <c r="I21" s="20">
        <v>1000</v>
      </c>
      <c r="J21" s="20">
        <v>50000</v>
      </c>
      <c r="K21" s="20">
        <v>50000</v>
      </c>
      <c r="L21" s="20">
        <v>4000</v>
      </c>
    </row>
    <row r="22" spans="1:12" x14ac:dyDescent="0.25">
      <c r="A22" s="20">
        <v>934</v>
      </c>
      <c r="B22" s="20">
        <v>936</v>
      </c>
      <c r="C22" s="20">
        <v>587</v>
      </c>
      <c r="D22" s="20">
        <v>438</v>
      </c>
      <c r="E22" s="20">
        <v>720</v>
      </c>
      <c r="F22" s="20">
        <v>492</v>
      </c>
      <c r="G22" s="20">
        <v>193</v>
      </c>
      <c r="H22" s="20">
        <v>262</v>
      </c>
      <c r="I22" s="20">
        <v>491</v>
      </c>
      <c r="J22" s="20">
        <v>691</v>
      </c>
      <c r="K22" s="20">
        <v>461</v>
      </c>
      <c r="L22" s="20">
        <v>200</v>
      </c>
    </row>
    <row r="23" spans="1:12" x14ac:dyDescent="0.25">
      <c r="A23" s="18">
        <f>IFERROR(A22/A21,0)</f>
        <v>6.2266666666666665E-2</v>
      </c>
      <c r="B23" s="16">
        <f t="shared" ref="B23:L23" si="27">IFERROR(B22/B21,0)</f>
        <v>6.2399999999999997E-2</v>
      </c>
      <c r="C23" s="16">
        <f t="shared" si="27"/>
        <v>2.9350000000000001E-2</v>
      </c>
      <c r="D23" s="16">
        <f t="shared" si="27"/>
        <v>3.9818181818181815E-2</v>
      </c>
      <c r="E23" s="16">
        <f t="shared" si="27"/>
        <v>7.1999999999999995E-2</v>
      </c>
      <c r="F23" s="16">
        <f t="shared" si="27"/>
        <v>4.9200000000000001E-2</v>
      </c>
      <c r="G23" s="16">
        <f t="shared" si="27"/>
        <v>1.9300000000000001E-2</v>
      </c>
      <c r="H23" s="16">
        <f t="shared" si="27"/>
        <v>2.6200000000000001E-2</v>
      </c>
      <c r="I23" s="16">
        <f t="shared" si="27"/>
        <v>0.49099999999999999</v>
      </c>
      <c r="J23" s="16">
        <f t="shared" si="27"/>
        <v>1.3820000000000001E-2</v>
      </c>
      <c r="K23" s="16">
        <f t="shared" si="27"/>
        <v>9.2200000000000008E-3</v>
      </c>
      <c r="L23" s="16">
        <f t="shared" si="27"/>
        <v>0.05</v>
      </c>
    </row>
    <row r="24" spans="1:12" x14ac:dyDescent="0.25">
      <c r="A24" s="20"/>
      <c r="B24" s="20"/>
      <c r="C24" s="20"/>
    </row>
    <row r="25" spans="1:12" x14ac:dyDescent="0.25">
      <c r="A25" s="20"/>
      <c r="B25" s="20"/>
      <c r="C25" s="20"/>
    </row>
    <row r="26" spans="1:12" x14ac:dyDescent="0.25">
      <c r="A26" s="20"/>
      <c r="B26" s="20"/>
      <c r="C26" s="20"/>
    </row>
    <row r="27" spans="1:12" x14ac:dyDescent="0.25">
      <c r="A27" s="20"/>
      <c r="B27" s="20"/>
      <c r="C27" s="20"/>
    </row>
    <row r="28" spans="1:12" x14ac:dyDescent="0.25">
      <c r="A28" s="20">
        <v>257</v>
      </c>
      <c r="B28" s="20">
        <v>105</v>
      </c>
      <c r="C28" s="20">
        <v>1074</v>
      </c>
      <c r="D28" s="20">
        <v>250</v>
      </c>
      <c r="E28" s="20">
        <v>1782</v>
      </c>
      <c r="F28" s="20">
        <v>1520</v>
      </c>
      <c r="G28" s="20">
        <v>851</v>
      </c>
      <c r="H28" s="20">
        <v>1210</v>
      </c>
      <c r="I28" s="20">
        <v>591</v>
      </c>
      <c r="J28" s="20">
        <v>169</v>
      </c>
      <c r="K28" s="20">
        <v>72</v>
      </c>
      <c r="L28" s="20">
        <v>171</v>
      </c>
    </row>
    <row r="29" spans="1:12" x14ac:dyDescent="0.25">
      <c r="A29" s="20">
        <v>14</v>
      </c>
      <c r="B29" s="20">
        <v>0</v>
      </c>
      <c r="C29" s="20">
        <v>0</v>
      </c>
      <c r="D29" s="20">
        <v>2</v>
      </c>
      <c r="E29" s="20">
        <v>46</v>
      </c>
      <c r="F29" s="20">
        <v>267</v>
      </c>
      <c r="G29" s="20">
        <v>22</v>
      </c>
      <c r="H29" s="20">
        <v>266</v>
      </c>
      <c r="I29" s="20">
        <v>64</v>
      </c>
      <c r="J29" s="20">
        <v>0</v>
      </c>
      <c r="K29" s="20">
        <v>0</v>
      </c>
      <c r="L29" s="20">
        <v>6</v>
      </c>
    </row>
    <row r="30" spans="1:12" x14ac:dyDescent="0.25">
      <c r="A30" s="18">
        <f>IFERROR(A29/A28,0)</f>
        <v>5.4474708171206226E-2</v>
      </c>
      <c r="B30" s="16">
        <f t="shared" ref="B30:L30" si="28">IFERROR(B29/B28,0)</f>
        <v>0</v>
      </c>
      <c r="C30" s="16">
        <f t="shared" si="28"/>
        <v>0</v>
      </c>
      <c r="D30" s="16">
        <f t="shared" si="28"/>
        <v>8.0000000000000002E-3</v>
      </c>
      <c r="E30" s="16">
        <f t="shared" si="28"/>
        <v>2.5813692480359147E-2</v>
      </c>
      <c r="F30" s="16">
        <f t="shared" si="28"/>
        <v>0.1756578947368421</v>
      </c>
      <c r="G30" s="16">
        <f t="shared" si="28"/>
        <v>2.5851938895417155E-2</v>
      </c>
      <c r="H30" s="16">
        <f t="shared" si="28"/>
        <v>0.21983471074380165</v>
      </c>
      <c r="I30" s="16">
        <f t="shared" si="28"/>
        <v>0.10829103214890017</v>
      </c>
      <c r="J30" s="16">
        <f t="shared" si="28"/>
        <v>0</v>
      </c>
      <c r="K30" s="16">
        <f t="shared" si="28"/>
        <v>0</v>
      </c>
      <c r="L30" s="16">
        <f t="shared" si="28"/>
        <v>3.5087719298245612E-2</v>
      </c>
    </row>
    <row r="31" spans="1:12" s="15" customFormat="1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2" x14ac:dyDescent="0.25">
      <c r="A32" s="20"/>
      <c r="B32" s="20"/>
      <c r="C32" s="20"/>
    </row>
    <row r="33" spans="1:12" x14ac:dyDescent="0.25">
      <c r="A33" s="20"/>
      <c r="B33" s="20"/>
      <c r="C33" s="20"/>
    </row>
    <row r="34" spans="1:12" x14ac:dyDescent="0.25">
      <c r="A34" s="20">
        <v>391</v>
      </c>
      <c r="B34" s="20">
        <v>80</v>
      </c>
      <c r="C34" s="20">
        <v>52</v>
      </c>
      <c r="D34" s="20">
        <v>126</v>
      </c>
      <c r="E34" s="20">
        <v>1</v>
      </c>
      <c r="F34" s="20">
        <v>6</v>
      </c>
      <c r="G34" s="20">
        <v>3</v>
      </c>
      <c r="H34" s="20">
        <v>136</v>
      </c>
      <c r="I34" s="20">
        <v>0</v>
      </c>
      <c r="J34" s="20">
        <v>0</v>
      </c>
      <c r="K34" s="20">
        <v>586</v>
      </c>
      <c r="L34" s="20">
        <v>395</v>
      </c>
    </row>
    <row r="35" spans="1:12" x14ac:dyDescent="0.25">
      <c r="A35" s="20">
        <v>0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5</v>
      </c>
      <c r="I35" s="20">
        <v>0</v>
      </c>
      <c r="J35" s="20">
        <v>0</v>
      </c>
      <c r="K35" s="20">
        <v>389</v>
      </c>
      <c r="L35" s="20">
        <v>197</v>
      </c>
    </row>
    <row r="36" spans="1:12" x14ac:dyDescent="0.25">
      <c r="A36" s="21">
        <f>IFERROR(A35/A34,0)</f>
        <v>0</v>
      </c>
      <c r="B36" s="17">
        <f t="shared" ref="B36:L36" si="29">IFERROR(B35/B34,0)</f>
        <v>0</v>
      </c>
      <c r="C36" s="17">
        <f t="shared" si="29"/>
        <v>0</v>
      </c>
      <c r="D36" s="17">
        <f t="shared" si="29"/>
        <v>0</v>
      </c>
      <c r="E36" s="17">
        <f t="shared" si="29"/>
        <v>0</v>
      </c>
      <c r="F36" s="17">
        <f t="shared" si="29"/>
        <v>0</v>
      </c>
      <c r="G36" s="17">
        <f t="shared" si="29"/>
        <v>0</v>
      </c>
      <c r="H36" s="17">
        <f t="shared" si="29"/>
        <v>3.6764705882352942E-2</v>
      </c>
      <c r="I36" s="17">
        <f t="shared" si="29"/>
        <v>0</v>
      </c>
      <c r="J36" s="17">
        <f t="shared" si="29"/>
        <v>0</v>
      </c>
      <c r="K36" s="17">
        <f t="shared" si="29"/>
        <v>0.66382252559726962</v>
      </c>
      <c r="L36" s="17">
        <f t="shared" si="29"/>
        <v>0.49873417721518987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4E8FF-98CB-47F9-8074-0B1A0DFCBCF4}">
  <sheetPr codeName="Sheet5">
    <tabColor rgb="FFFF0000"/>
  </sheetPr>
  <dimension ref="A1:L26"/>
  <sheetViews>
    <sheetView showGridLines="0" workbookViewId="0">
      <selection activeCell="P18" sqref="P18"/>
    </sheetView>
  </sheetViews>
  <sheetFormatPr baseColWidth="10" defaultColWidth="9.28515625" defaultRowHeight="14.4" x14ac:dyDescent="0.25"/>
  <cols>
    <col min="1" max="1" width="18.28515625" customWidth="1"/>
    <col min="2" max="2" width="14.7109375" customWidth="1"/>
    <col min="3" max="3" width="14.42578125" bestFit="1" customWidth="1"/>
    <col min="4" max="4" width="15.42578125" bestFit="1" customWidth="1"/>
    <col min="5" max="5" width="16.7109375" bestFit="1" customWidth="1"/>
  </cols>
  <sheetData>
    <row r="1" spans="1:12" ht="34.950000000000003" customHeight="1" x14ac:dyDescent="0.25">
      <c r="A1" s="28" t="s">
        <v>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4" spans="1:12" x14ac:dyDescent="0.25">
      <c r="A4" s="7" t="s">
        <v>4</v>
      </c>
      <c r="B4" s="7" t="s">
        <v>1</v>
      </c>
      <c r="C4" s="7" t="s">
        <v>15</v>
      </c>
      <c r="D4" s="7" t="s">
        <v>2</v>
      </c>
      <c r="E4" s="12" t="s">
        <v>17</v>
      </c>
      <c r="G4" s="29" t="s">
        <v>5</v>
      </c>
      <c r="H4" s="30"/>
      <c r="I4" s="30"/>
      <c r="J4" s="30"/>
      <c r="K4" s="30"/>
      <c r="L4" s="31"/>
    </row>
    <row r="5" spans="1:12" x14ac:dyDescent="0.25">
      <c r="A5" s="8" t="s">
        <v>7</v>
      </c>
      <c r="B5" s="9">
        <v>42835.350000000006</v>
      </c>
      <c r="C5" s="9">
        <v>146.49</v>
      </c>
      <c r="D5" s="9">
        <v>10702.38999999999</v>
      </c>
      <c r="E5" s="13">
        <v>53684.229999999996</v>
      </c>
      <c r="G5" s="2"/>
      <c r="H5" s="1"/>
      <c r="I5" s="1"/>
      <c r="J5" s="1"/>
      <c r="K5" s="1"/>
      <c r="L5" s="3"/>
    </row>
    <row r="6" spans="1:12" x14ac:dyDescent="0.25">
      <c r="A6" s="8" t="s">
        <v>8</v>
      </c>
      <c r="B6" s="9">
        <v>-5416.2299999999977</v>
      </c>
      <c r="C6" s="9">
        <v>2044.82</v>
      </c>
      <c r="D6" s="9">
        <v>10194.219999999996</v>
      </c>
      <c r="E6" s="13">
        <v>6822.8099999999977</v>
      </c>
      <c r="G6" s="2"/>
      <c r="H6" s="1"/>
      <c r="I6" s="1"/>
      <c r="J6" s="1"/>
      <c r="K6" s="1"/>
      <c r="L6" s="3"/>
    </row>
    <row r="7" spans="1:12" x14ac:dyDescent="0.25">
      <c r="A7" s="8" t="s">
        <v>0</v>
      </c>
      <c r="B7" s="9">
        <v>0</v>
      </c>
      <c r="C7" s="9">
        <v>0</v>
      </c>
      <c r="D7" s="9">
        <v>0</v>
      </c>
      <c r="E7" s="13">
        <v>0</v>
      </c>
      <c r="G7" s="2"/>
      <c r="H7" s="1"/>
      <c r="I7" s="1"/>
      <c r="J7" s="1"/>
      <c r="K7" s="1"/>
      <c r="L7" s="3"/>
    </row>
    <row r="8" spans="1:12" x14ac:dyDescent="0.25">
      <c r="A8" s="8" t="s">
        <v>9</v>
      </c>
      <c r="B8" s="9">
        <v>21214.69999999999</v>
      </c>
      <c r="C8" s="9">
        <v>116.24</v>
      </c>
      <c r="D8" s="9">
        <v>3101.03</v>
      </c>
      <c r="E8" s="13">
        <v>24431.96999999999</v>
      </c>
      <c r="G8" s="32"/>
      <c r="H8" s="33"/>
      <c r="I8" s="33"/>
      <c r="J8" s="33"/>
      <c r="K8" s="33"/>
      <c r="L8" s="34"/>
    </row>
    <row r="9" spans="1:12" x14ac:dyDescent="0.25">
      <c r="A9" s="8" t="s">
        <v>10</v>
      </c>
      <c r="B9" s="9">
        <v>11322.080000000004</v>
      </c>
      <c r="C9" s="9">
        <v>-1125.0899999999999</v>
      </c>
      <c r="D9" s="9">
        <v>-89017.5</v>
      </c>
      <c r="E9" s="13">
        <v>-78820.509999999995</v>
      </c>
      <c r="G9" s="32"/>
      <c r="H9" s="33"/>
      <c r="I9" s="33"/>
      <c r="J9" s="33"/>
      <c r="K9" s="33"/>
      <c r="L9" s="34"/>
    </row>
    <row r="10" spans="1:12" x14ac:dyDescent="0.25">
      <c r="A10" s="8" t="s">
        <v>11</v>
      </c>
      <c r="B10" s="9">
        <v>597.22</v>
      </c>
      <c r="C10" s="9">
        <v>0</v>
      </c>
      <c r="D10" s="9">
        <v>0</v>
      </c>
      <c r="E10" s="13">
        <v>597.22</v>
      </c>
      <c r="G10" s="2"/>
      <c r="H10" s="1"/>
      <c r="I10" s="1"/>
      <c r="J10" s="1"/>
      <c r="K10" s="1"/>
      <c r="L10" s="3"/>
    </row>
    <row r="11" spans="1:12" x14ac:dyDescent="0.25">
      <c r="A11" s="8" t="s">
        <v>12</v>
      </c>
      <c r="B11" s="9">
        <v>3731.8999999999996</v>
      </c>
      <c r="C11" s="9">
        <v>0</v>
      </c>
      <c r="D11" s="9">
        <v>2631.8199999999993</v>
      </c>
      <c r="E11" s="13">
        <v>6363.7199999999993</v>
      </c>
      <c r="G11" s="2"/>
      <c r="H11" s="1"/>
      <c r="I11" s="1"/>
      <c r="J11" s="1"/>
      <c r="K11" s="1"/>
      <c r="L11" s="3"/>
    </row>
    <row r="12" spans="1:12" x14ac:dyDescent="0.25">
      <c r="A12" s="8" t="s">
        <v>13</v>
      </c>
      <c r="B12" s="9">
        <v>14626.399999999998</v>
      </c>
      <c r="C12" s="9">
        <v>0.01</v>
      </c>
      <c r="D12" s="9">
        <v>3021.87</v>
      </c>
      <c r="E12" s="13">
        <v>17648.28</v>
      </c>
      <c r="G12" s="2"/>
      <c r="H12" s="1"/>
      <c r="I12" s="1"/>
      <c r="J12" s="1"/>
      <c r="K12" s="1"/>
      <c r="L12" s="3"/>
    </row>
    <row r="13" spans="1:12" x14ac:dyDescent="0.25">
      <c r="A13" s="12" t="s">
        <v>14</v>
      </c>
      <c r="B13" s="13">
        <v>88911.42</v>
      </c>
      <c r="C13" s="13">
        <v>1182.4699999999998</v>
      </c>
      <c r="D13" s="13">
        <v>-59366.170000000013</v>
      </c>
      <c r="E13" s="13">
        <v>30727.719999999983</v>
      </c>
      <c r="G13" s="4"/>
      <c r="H13" s="5"/>
      <c r="I13" s="5"/>
      <c r="J13" s="5"/>
      <c r="K13" s="5"/>
      <c r="L13" s="6"/>
    </row>
    <row r="14" spans="1:12" x14ac:dyDescent="0.25">
      <c r="B14" s="9"/>
      <c r="C14" s="9"/>
      <c r="D14" s="9"/>
      <c r="E14" s="9"/>
    </row>
    <row r="15" spans="1:12" x14ac:dyDescent="0.25">
      <c r="B15" s="9"/>
      <c r="C15" s="9"/>
      <c r="D15" s="9"/>
      <c r="E15" s="9"/>
    </row>
    <row r="16" spans="1:12" x14ac:dyDescent="0.25">
      <c r="B16" s="9"/>
      <c r="C16" s="9"/>
      <c r="D16" s="9"/>
      <c r="E16" s="9"/>
    </row>
    <row r="17" spans="1:12" x14ac:dyDescent="0.25">
      <c r="A17" s="7" t="s">
        <v>4</v>
      </c>
      <c r="B17" s="10" t="s">
        <v>1</v>
      </c>
      <c r="C17" s="10" t="s">
        <v>15</v>
      </c>
      <c r="D17" s="10" t="s">
        <v>2</v>
      </c>
      <c r="E17" s="12" t="s">
        <v>16</v>
      </c>
      <c r="G17" s="29" t="s">
        <v>6</v>
      </c>
      <c r="H17" s="30"/>
      <c r="I17" s="30"/>
      <c r="J17" s="30"/>
      <c r="K17" s="30"/>
      <c r="L17" s="31"/>
    </row>
    <row r="18" spans="1:12" x14ac:dyDescent="0.25">
      <c r="A18" s="8" t="s">
        <v>7</v>
      </c>
      <c r="B18" s="9">
        <v>46230.030000000312</v>
      </c>
      <c r="C18" s="9">
        <v>-180898.90000000005</v>
      </c>
      <c r="D18" s="9">
        <v>-274381.02999999985</v>
      </c>
      <c r="E18" s="13">
        <v>-409049.89999999956</v>
      </c>
      <c r="G18" s="2"/>
      <c r="H18" s="1"/>
      <c r="I18" s="1"/>
      <c r="J18" s="1"/>
      <c r="K18" s="1"/>
      <c r="L18" s="3"/>
    </row>
    <row r="19" spans="1:12" x14ac:dyDescent="0.25">
      <c r="A19" s="8" t="s">
        <v>8</v>
      </c>
      <c r="B19" s="9">
        <v>-107540.60999999991</v>
      </c>
      <c r="C19" s="9">
        <v>-94422.22</v>
      </c>
      <c r="D19" s="9">
        <v>-135285.28</v>
      </c>
      <c r="E19" s="13">
        <v>-337248.10999999987</v>
      </c>
      <c r="G19" s="2"/>
      <c r="H19" s="1" t="s">
        <v>18</v>
      </c>
      <c r="I19" s="1"/>
      <c r="J19" s="1"/>
      <c r="K19" s="1"/>
      <c r="L19" s="3"/>
    </row>
    <row r="20" spans="1:12" x14ac:dyDescent="0.25">
      <c r="A20" s="8" t="s">
        <v>0</v>
      </c>
      <c r="B20" s="9">
        <v>0</v>
      </c>
      <c r="C20" s="9">
        <v>0</v>
      </c>
      <c r="D20" s="9">
        <v>0</v>
      </c>
      <c r="E20" s="13">
        <v>0</v>
      </c>
      <c r="G20" s="2"/>
      <c r="H20" s="1"/>
      <c r="I20" s="1"/>
      <c r="J20" s="1"/>
      <c r="K20" s="1"/>
      <c r="L20" s="3"/>
    </row>
    <row r="21" spans="1:12" x14ac:dyDescent="0.25">
      <c r="A21" s="8" t="s">
        <v>9</v>
      </c>
      <c r="B21" s="9">
        <v>-15205.659999999889</v>
      </c>
      <c r="C21" s="9">
        <v>-11391.270000000004</v>
      </c>
      <c r="D21" s="9">
        <v>-5653.11</v>
      </c>
      <c r="E21" s="13">
        <v>-32250.039999999892</v>
      </c>
      <c r="G21" s="2"/>
      <c r="H21" s="1"/>
      <c r="I21" s="1"/>
      <c r="J21" s="1"/>
      <c r="K21" s="1"/>
      <c r="L21" s="3"/>
    </row>
    <row r="22" spans="1:12" x14ac:dyDescent="0.25">
      <c r="A22" s="8" t="s">
        <v>10</v>
      </c>
      <c r="B22" s="9">
        <v>-32761.310000000067</v>
      </c>
      <c r="C22" s="9">
        <v>-9310.2799999999843</v>
      </c>
      <c r="D22" s="9">
        <v>10750.130000000077</v>
      </c>
      <c r="E22" s="13">
        <v>-31321.459999999977</v>
      </c>
      <c r="G22" s="2"/>
      <c r="H22" s="1"/>
      <c r="I22" s="1"/>
      <c r="J22" s="1"/>
      <c r="K22" s="1"/>
      <c r="L22" s="3"/>
    </row>
    <row r="23" spans="1:12" x14ac:dyDescent="0.25">
      <c r="A23" s="8" t="s">
        <v>11</v>
      </c>
      <c r="B23" s="9">
        <v>3302.1299999999997</v>
      </c>
      <c r="C23" s="9">
        <v>0</v>
      </c>
      <c r="D23" s="9">
        <v>1056.81</v>
      </c>
      <c r="E23" s="13">
        <v>4358.9399999999996</v>
      </c>
      <c r="G23" s="2"/>
      <c r="H23" s="1"/>
      <c r="I23" s="1"/>
      <c r="J23" s="1"/>
      <c r="K23" s="1"/>
      <c r="L23" s="3"/>
    </row>
    <row r="24" spans="1:12" x14ac:dyDescent="0.25">
      <c r="A24" s="8" t="s">
        <v>12</v>
      </c>
      <c r="B24" s="9">
        <v>39301.350000000035</v>
      </c>
      <c r="C24" s="9">
        <v>49.57</v>
      </c>
      <c r="D24" s="9">
        <v>37010.21</v>
      </c>
      <c r="E24" s="13">
        <v>76361.130000000034</v>
      </c>
      <c r="G24" s="2"/>
      <c r="H24" s="1"/>
      <c r="I24" s="1"/>
      <c r="J24" s="1"/>
      <c r="K24" s="1"/>
      <c r="L24" s="3"/>
    </row>
    <row r="25" spans="1:12" x14ac:dyDescent="0.25">
      <c r="A25" s="8" t="s">
        <v>13</v>
      </c>
      <c r="B25" s="9">
        <v>89689.189999999988</v>
      </c>
      <c r="C25" s="9">
        <v>-2040.0799999999997</v>
      </c>
      <c r="D25" s="9">
        <v>6239.9500000000089</v>
      </c>
      <c r="E25" s="13">
        <v>93889.06</v>
      </c>
      <c r="G25" s="2"/>
      <c r="H25" s="1"/>
      <c r="I25" s="1"/>
      <c r="J25" s="1"/>
      <c r="K25" s="1"/>
      <c r="L25" s="3"/>
    </row>
    <row r="26" spans="1:12" x14ac:dyDescent="0.25">
      <c r="A26" s="12" t="s">
        <v>14</v>
      </c>
      <c r="B26" s="13">
        <v>23015.120000000461</v>
      </c>
      <c r="C26" s="13">
        <v>-298013.18000000005</v>
      </c>
      <c r="D26" s="13">
        <v>-360262.31999999972</v>
      </c>
      <c r="E26" s="13">
        <v>-635260.37999999942</v>
      </c>
      <c r="G26" s="4"/>
      <c r="H26" s="5"/>
      <c r="I26" s="5"/>
      <c r="J26" s="5"/>
      <c r="K26" s="5"/>
      <c r="L26" s="6"/>
    </row>
  </sheetData>
  <mergeCells count="4">
    <mergeCell ref="A1:L1"/>
    <mergeCell ref="G4:L4"/>
    <mergeCell ref="G17:L17"/>
    <mergeCell ref="G8:L9"/>
  </mergeCells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748BBC02F6844BAC502B05A9BBAD7A" ma:contentTypeVersion="2" ma:contentTypeDescription="Create a new document." ma:contentTypeScope="" ma:versionID="d9507d21850e1af2b7f7228d5a8c2f00">
  <xsd:schema xmlns:xsd="http://www.w3.org/2001/XMLSchema" xmlns:xs="http://www.w3.org/2001/XMLSchema" xmlns:p="http://schemas.microsoft.com/office/2006/metadata/properties" xmlns:ns2="6135de44-97b1-476e-9b28-1e19aab1dad7" targetNamespace="http://schemas.microsoft.com/office/2006/metadata/properties" ma:root="true" ma:fieldsID="210899d165f3152c39ba3d9171631699" ns2:_="">
    <xsd:import namespace="6135de44-97b1-476e-9b28-1e19aab1da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35de44-97b1-476e-9b28-1e19aab1da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Application xmlns="http://www.sap.com/cof/excel/application">
  <Version>2</Version>
  <Revision>2.7.600.89395</Revision>
</Application>
</file>

<file path=customXml/itemProps1.xml><?xml version="1.0" encoding="utf-8"?>
<ds:datastoreItem xmlns:ds="http://schemas.openxmlformats.org/officeDocument/2006/customXml" ds:itemID="{5C4B8027-DA51-49D1-B0C2-2DED629B25AC}">
  <ds:schemaRefs>
    <ds:schemaRef ds:uri="http://purl.org/dc/elements/1.1/"/>
    <ds:schemaRef ds:uri="http://schemas.microsoft.com/office/2006/metadata/properties"/>
    <ds:schemaRef ds:uri="6135de44-97b1-476e-9b28-1e19aab1dad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9E1C2B-7471-42E9-9775-016642FAE9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A76829-998E-4CC9-B614-C4F1E6C966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35de44-97b1-476e-9b28-1e19aab1da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C3BD4E2-9DE9-4237-818F-572D4C0E77F4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Data</vt:lpstr>
      <vt:lpstr>Ecarts sur OF</vt:lpstr>
      <vt:lpstr>Suivi!Zone_d_impression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Eggenschwiller</dc:creator>
  <cp:keywords/>
  <dc:description/>
  <cp:lastModifiedBy>charles.couchouron</cp:lastModifiedBy>
  <cp:revision/>
  <cp:lastPrinted>2023-05-15T08:45:08Z</cp:lastPrinted>
  <dcterms:created xsi:type="dcterms:W3CDTF">2019-11-11T13:05:54Z</dcterms:created>
  <dcterms:modified xsi:type="dcterms:W3CDTF">2024-01-30T16:51:32Z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0x010100BA748BBC02F6844BAC502B05A9BBAD7A</vt:lpwstr>
  </property>
  <property fmtid="{D5CDD505-2E9C-101B-9397-08002B2CF9AE}" pid="3" name="CustomUiType">
    <vt:lpwstr>2</vt:lpwstr>
  </property>
</Properties>
</file>