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trlProps/ctrlProp6.xml" ContentType="application/vnd.ms-excel.controlproperties+xml"/>
  <Override PartName="/xl/slicers/slicer1.xml" ContentType="application/vnd.ms-excel.slicer+xml"/>
  <Override PartName="/xl/charts/chart3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6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slicers/slicer2.xml" ContentType="application/vnd.ms-excel.slicer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pivotTables/pivotTable5.xml" ContentType="application/vnd.openxmlformats-officedocument.spreadsheetml.pivotTable+xml"/>
  <Override PartName="/xl/drawings/drawing7.xml" ContentType="application/vnd.openxmlformats-officedocument.drawing+xml"/>
  <Override PartName="/xl/ctrlProps/ctrlProp9.xml" ContentType="application/vnd.ms-excel.controlproperties+xml"/>
  <Override PartName="/xl/charts/chart6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1600" windowHeight="9780" tabRatio="851" activeTab="3"/>
  </bookViews>
  <sheets>
    <sheet name="Sommaire" sheetId="12" r:id="rId1"/>
    <sheet name="Récap" sheetId="1" r:id="rId2"/>
    <sheet name="Total" sheetId="13" r:id="rId3"/>
    <sheet name="Ecriture" sheetId="2" r:id="rId4"/>
    <sheet name="TCD par regroupement    " sheetId="14" r:id="rId5"/>
    <sheet name="Graphes écritures par rubrique" sheetId="10" r:id="rId6"/>
    <sheet name="Graphes écritures par regroupem" sheetId="4" r:id="rId7"/>
    <sheet name="Données" sheetId="9" r:id="rId8"/>
  </sheets>
  <definedNames>
    <definedName name="Année_Ecr">Ecriture!$D$14:$D$14</definedName>
    <definedName name="Compte">tblEcritures[Compte]</definedName>
    <definedName name="concatener">Ecriture!$E$14:$E$14</definedName>
    <definedName name="Date">Ecriture!$F$14:$F$14</definedName>
    <definedName name="Dépenses">Ecriture!$N$14:$N$14</definedName>
    <definedName name="Famile">Données!$F$2:$F$3</definedName>
    <definedName name="Famille">Ecriture!$H$14:$H$14</definedName>
    <definedName name="Libellé">Ecriture!$G$14:$G$14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odes_paiement">Données!$D$2:$D$7</definedName>
    <definedName name="Mois">Ecriture!$C$14:$C$14</definedName>
    <definedName name="mon_tcd">'Graphes écritures par rubrique'!$A$14:$C$23</definedName>
    <definedName name="Nom_compte">tblEcritures[Compte]</definedName>
    <definedName name="Prévisionnel" localSheetId="3">tblEcritures[Prévisionnel]</definedName>
    <definedName name="Prévisionnel">tblEcritures[Prévisionnel]</definedName>
    <definedName name="Recettes">Ecriture!$M$14:$M$14</definedName>
    <definedName name="RechecheV">Données!$A:$B</definedName>
    <definedName name="Réel" localSheetId="3">tblEcritures[Réel]</definedName>
    <definedName name="Réel">tblEcritures[Réel]</definedName>
    <definedName name="Segment_Année_Ecr">#N/A</definedName>
    <definedName name="Segment_Libellé">#N/A</definedName>
    <definedName name="Segment_Mois">#N/A</definedName>
    <definedName name="Sens">Données!$A$2:$A$3</definedName>
  </definedNames>
  <calcPr calcId="145621"/>
  <pivotCaches>
    <pivotCache cacheId="1" r:id="rId9"/>
    <pivotCache cacheId="8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C14" i="2" l="1"/>
  <c r="A14" i="2" s="1"/>
  <c r="D14" i="2"/>
  <c r="E14" i="2" s="1"/>
  <c r="P14" i="2"/>
  <c r="Q14" i="2"/>
  <c r="A1" i="2"/>
  <c r="G1" i="2" l="1"/>
  <c r="B2" i="4"/>
  <c r="E1" i="2" l="1"/>
  <c r="C2" i="4"/>
  <c r="D2" i="4" l="1"/>
  <c r="B4" i="10"/>
  <c r="D6" i="1" l="1"/>
  <c r="C6" i="1"/>
  <c r="E6" i="1" l="1"/>
  <c r="B2" i="10" l="1"/>
  <c r="H7" i="10" s="1"/>
  <c r="I7" i="10" l="1"/>
  <c r="J7" i="10" l="1"/>
  <c r="H8" i="10" l="1"/>
  <c r="H9" i="10" s="1"/>
  <c r="I8" i="10"/>
  <c r="I9" i="10" l="1"/>
  <c r="J8" i="10"/>
  <c r="J9" i="10" s="1"/>
  <c r="J10" i="10" s="1"/>
</calcChain>
</file>

<file path=xl/sharedStrings.xml><?xml version="1.0" encoding="utf-8"?>
<sst xmlns="http://schemas.openxmlformats.org/spreadsheetml/2006/main" count="161" uniqueCount="99">
  <si>
    <t>Compte</t>
  </si>
  <si>
    <t>Solde initial</t>
  </si>
  <si>
    <t>Recettes</t>
  </si>
  <si>
    <t>Dépenses</t>
  </si>
  <si>
    <t>Observations</t>
  </si>
  <si>
    <t>Comptes</t>
  </si>
  <si>
    <t>Date</t>
  </si>
  <si>
    <t>Libellé</t>
  </si>
  <si>
    <t>Mode</t>
  </si>
  <si>
    <t>Référence</t>
  </si>
  <si>
    <t>Recettes encaissées</t>
  </si>
  <si>
    <t>Virement</t>
  </si>
  <si>
    <t>Debours</t>
  </si>
  <si>
    <t>Prélèvement</t>
  </si>
  <si>
    <t>Honoraires rétrocédés</t>
  </si>
  <si>
    <t>Carte</t>
  </si>
  <si>
    <t>Montant net des recettes</t>
  </si>
  <si>
    <t>Achat</t>
  </si>
  <si>
    <t>Chèque</t>
  </si>
  <si>
    <t>Salaires nets</t>
  </si>
  <si>
    <t>Charges sociales</t>
  </si>
  <si>
    <t>Charges de personnel</t>
  </si>
  <si>
    <t>CSG déductible</t>
  </si>
  <si>
    <t>Autres impôts</t>
  </si>
  <si>
    <t>Impôts et taxes</t>
  </si>
  <si>
    <t>Loyers et charges locatives</t>
  </si>
  <si>
    <t>Locations</t>
  </si>
  <si>
    <t>Honoraires</t>
  </si>
  <si>
    <t>Prime d'assurance</t>
  </si>
  <si>
    <t>Autre TFSE</t>
  </si>
  <si>
    <t>Frais de déplacement</t>
  </si>
  <si>
    <t>Charges sociales personnelles</t>
  </si>
  <si>
    <t>Frais de réception</t>
  </si>
  <si>
    <t>Fournitures de bureau</t>
  </si>
  <si>
    <t>Autres frais divers de gestion</t>
  </si>
  <si>
    <t>Autre</t>
  </si>
  <si>
    <t>Charges externes</t>
  </si>
  <si>
    <t>Produits financiers</t>
  </si>
  <si>
    <t>Frais financiers</t>
  </si>
  <si>
    <t>Résultat financier</t>
  </si>
  <si>
    <t>Gains divers</t>
  </si>
  <si>
    <t>Pertes diverses</t>
  </si>
  <si>
    <t>Dotation aux amortissements</t>
  </si>
  <si>
    <t>Bénéfices</t>
  </si>
  <si>
    <t>Total recettes</t>
  </si>
  <si>
    <t>Total dépenses</t>
  </si>
  <si>
    <t>Solde général</t>
  </si>
  <si>
    <t>Espèces</t>
  </si>
  <si>
    <t>Modes_paiement</t>
  </si>
  <si>
    <t>Famille</t>
  </si>
  <si>
    <t>Mois</t>
  </si>
  <si>
    <t>Année-Ecr</t>
  </si>
  <si>
    <t>concatener</t>
  </si>
  <si>
    <t>recettes</t>
  </si>
  <si>
    <t>total mois</t>
  </si>
  <si>
    <t>solde</t>
  </si>
  <si>
    <t>dépenses</t>
  </si>
  <si>
    <t>Pointage recette</t>
  </si>
  <si>
    <t>Pointage dépense</t>
  </si>
  <si>
    <t>Étiquettes de lignes</t>
  </si>
  <si>
    <t>Total général</t>
  </si>
  <si>
    <t>Somme de Dépenses</t>
  </si>
  <si>
    <t>Somme de Recettes</t>
  </si>
  <si>
    <t>Numéro dernière ligne TCD</t>
  </si>
  <si>
    <t>Prévisionnel</t>
  </si>
  <si>
    <t>Réel</t>
  </si>
  <si>
    <t>Produit</t>
  </si>
  <si>
    <t>Charge</t>
  </si>
  <si>
    <t xml:space="preserve">Date valeur banque </t>
  </si>
  <si>
    <t>Récapitulatif</t>
  </si>
  <si>
    <t>solde actuel</t>
  </si>
  <si>
    <t>total antérieur</t>
  </si>
  <si>
    <t>Date dernier jour du mois</t>
  </si>
  <si>
    <t xml:space="preserve">Autorisation de découvert </t>
  </si>
  <si>
    <t xml:space="preserve">ARCHITECTE D'INTERIEUR - Floriane Aussel </t>
  </si>
  <si>
    <t>Recettes après saisie</t>
  </si>
  <si>
    <t>Dépenses après saisie</t>
  </si>
  <si>
    <t>Solde final</t>
  </si>
  <si>
    <t>Valeurs</t>
  </si>
  <si>
    <t>Compte chèque - Floriane</t>
  </si>
  <si>
    <t>Étiquettes de colonnes</t>
  </si>
  <si>
    <t>Total Somme de Dépenses</t>
  </si>
  <si>
    <t>S. Prévisionnel</t>
  </si>
  <si>
    <t>Total S. Prévisionnel</t>
  </si>
  <si>
    <t>S. Réel</t>
  </si>
  <si>
    <t>Total S. Réel</t>
  </si>
  <si>
    <t>Total Somme de Recettes</t>
  </si>
  <si>
    <t>Numéro</t>
  </si>
  <si>
    <t>Dépenses totales</t>
  </si>
  <si>
    <t>Recettes totales</t>
  </si>
  <si>
    <t xml:space="preserve">Pointage recette </t>
  </si>
  <si>
    <t>(vide)</t>
  </si>
  <si>
    <t>Total (vide)</t>
  </si>
  <si>
    <t>Compte-chèque</t>
  </si>
  <si>
    <t>PEL</t>
  </si>
  <si>
    <t>(Tous)</t>
  </si>
  <si>
    <t>cpte</t>
  </si>
  <si>
    <t>ths</t>
  </si>
  <si>
    <t>htr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</si>
</sst>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_-* #,##0.00\ &quot;€&quot;_-;[Red]\-* #,##0.00\ &quot;€&quot;_-;_-* &quot;-&quot;??\ &quot;€&quot;_-;_-@_-"/>
    <numFmt numFmtId="166" formatCode="#,##0.00\ &quot;€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theme="4" tint="0.39997558519241921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/>
  </cellStyleXfs>
  <cellXfs count="107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2" fillId="2" borderId="2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left" vertical="top"/>
    </xf>
    <xf numFmtId="165" fontId="0" fillId="5" borderId="4" xfId="1" applyNumberFormat="1" applyFont="1" applyFill="1" applyBorder="1" applyAlignment="1">
      <alignment horizontal="left"/>
    </xf>
    <xf numFmtId="0" fontId="0" fillId="0" borderId="3" xfId="0" applyFont="1" applyBorder="1" applyAlignment="1">
      <alignment horizontal="left" vertical="top"/>
    </xf>
    <xf numFmtId="165" fontId="0" fillId="0" borderId="3" xfId="1" applyNumberFormat="1" applyFont="1" applyBorder="1" applyAlignment="1">
      <alignment horizontal="left"/>
    </xf>
    <xf numFmtId="0" fontId="0" fillId="5" borderId="3" xfId="0" applyFont="1" applyFill="1" applyBorder="1" applyAlignment="1">
      <alignment horizontal="left" vertical="top"/>
    </xf>
    <xf numFmtId="165" fontId="0" fillId="5" borderId="3" xfId="1" applyNumberFormat="1" applyFont="1" applyFill="1" applyBorder="1" applyAlignment="1">
      <alignment horizontal="left"/>
    </xf>
    <xf numFmtId="165" fontId="0" fillId="0" borderId="3" xfId="1" applyNumberFormat="1" applyFont="1" applyBorder="1" applyAlignment="1">
      <alignment horizontal="left" vertical="top"/>
    </xf>
    <xf numFmtId="165" fontId="0" fillId="5" borderId="3" xfId="1" applyNumberFormat="1" applyFont="1" applyFill="1" applyBorder="1" applyAlignment="1">
      <alignment horizontal="left" vertical="top"/>
    </xf>
    <xf numFmtId="0" fontId="7" fillId="0" borderId="0" xfId="0" applyFont="1"/>
    <xf numFmtId="0" fontId="6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/>
    <xf numFmtId="0" fontId="8" fillId="0" borderId="0" xfId="0" applyFont="1"/>
    <xf numFmtId="0" fontId="0" fillId="0" borderId="1" xfId="0" pivotButton="1" applyBorder="1"/>
    <xf numFmtId="166" fontId="0" fillId="0" borderId="1" xfId="0" applyNumberFormat="1" applyBorder="1"/>
    <xf numFmtId="0" fontId="0" fillId="0" borderId="1" xfId="0" applyBorder="1" applyAlignment="1">
      <alignment horizontal="left"/>
    </xf>
    <xf numFmtId="0" fontId="0" fillId="0" borderId="0" xfId="0" applyFill="1"/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166" fontId="6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Fill="1"/>
    <xf numFmtId="0" fontId="3" fillId="0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left" wrapText="1" indent="1"/>
    </xf>
    <xf numFmtId="14" fontId="0" fillId="0" borderId="0" xfId="0" applyNumberFormat="1" applyFill="1" applyAlignment="1">
      <alignment horizontal="right"/>
    </xf>
    <xf numFmtId="0" fontId="0" fillId="0" borderId="0" xfId="0" applyAlignment="1">
      <alignment horizontal="right"/>
    </xf>
    <xf numFmtId="0" fontId="0" fillId="0" borderId="6" xfId="0" applyFill="1" applyBorder="1" applyProtection="1">
      <protection locked="0"/>
    </xf>
    <xf numFmtId="0" fontId="5" fillId="3" borderId="7" xfId="0" applyFont="1" applyFill="1" applyBorder="1"/>
    <xf numFmtId="0" fontId="0" fillId="0" borderId="8" xfId="0" applyFill="1" applyBorder="1" applyProtection="1">
      <protection locked="0"/>
    </xf>
    <xf numFmtId="0" fontId="0" fillId="0" borderId="0" xfId="0" applyNumberFormat="1" applyFill="1"/>
    <xf numFmtId="0" fontId="0" fillId="8" borderId="0" xfId="0" applyFill="1"/>
    <xf numFmtId="0" fontId="0" fillId="4" borderId="0" xfId="0" applyFill="1"/>
    <xf numFmtId="0" fontId="0" fillId="4" borderId="0" xfId="0" applyFill="1" applyAlignment="1">
      <alignment horizontal="center" vertical="center"/>
    </xf>
    <xf numFmtId="0" fontId="9" fillId="4" borderId="0" xfId="0" applyFont="1" applyFill="1"/>
    <xf numFmtId="0" fontId="10" fillId="4" borderId="0" xfId="0" applyFont="1" applyFill="1" applyAlignment="1">
      <alignment horizontal="center" vertical="center"/>
    </xf>
    <xf numFmtId="0" fontId="0" fillId="4" borderId="0" xfId="0" applyFill="1" applyBorder="1"/>
    <xf numFmtId="0" fontId="0" fillId="7" borderId="19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22" xfId="0" applyFill="1" applyBorder="1" applyAlignment="1">
      <alignment horizontal="left"/>
    </xf>
    <xf numFmtId="0" fontId="0" fillId="7" borderId="0" xfId="0" applyNumberFormat="1" applyFill="1" applyBorder="1"/>
    <xf numFmtId="0" fontId="0" fillId="7" borderId="23" xfId="0" applyNumberFormat="1" applyFill="1" applyBorder="1"/>
    <xf numFmtId="0" fontId="0" fillId="7" borderId="22" xfId="0" applyFill="1" applyBorder="1" applyAlignment="1">
      <alignment horizontal="left" indent="1"/>
    </xf>
    <xf numFmtId="0" fontId="0" fillId="7" borderId="24" xfId="0" applyFill="1" applyBorder="1" applyAlignment="1">
      <alignment horizontal="left"/>
    </xf>
    <xf numFmtId="0" fontId="0" fillId="7" borderId="25" xfId="0" applyNumberFormat="1" applyFill="1" applyBorder="1"/>
    <xf numFmtId="0" fontId="0" fillId="7" borderId="26" xfId="0" applyNumberFormat="1" applyFill="1" applyBorder="1"/>
    <xf numFmtId="0" fontId="16" fillId="0" borderId="0" xfId="0" applyFont="1"/>
    <xf numFmtId="0" fontId="16" fillId="7" borderId="5" xfId="0" applyFont="1" applyFill="1" applyBorder="1"/>
    <xf numFmtId="0" fontId="16" fillId="0" borderId="0" xfId="0" applyFont="1" applyFill="1"/>
    <xf numFmtId="0" fontId="16" fillId="6" borderId="1" xfId="0" applyFont="1" applyFill="1" applyBorder="1"/>
    <xf numFmtId="166" fontId="15" fillId="0" borderId="1" xfId="0" applyNumberFormat="1" applyFont="1" applyFill="1" applyBorder="1" applyAlignment="1">
      <alignment horizontal="center" vertical="center"/>
    </xf>
    <xf numFmtId="166" fontId="15" fillId="0" borderId="1" xfId="0" applyNumberFormat="1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6" fillId="4" borderId="1" xfId="0" applyFont="1" applyFill="1" applyBorder="1" applyAlignment="1">
      <alignment horizontal="center" vertical="center"/>
    </xf>
    <xf numFmtId="0" fontId="0" fillId="8" borderId="0" xfId="0" applyFont="1" applyFill="1" applyProtection="1">
      <protection locked="0"/>
    </xf>
    <xf numFmtId="0" fontId="0" fillId="9" borderId="21" xfId="0" applyFill="1" applyBorder="1"/>
    <xf numFmtId="0" fontId="0" fillId="9" borderId="22" xfId="0" applyFill="1" applyBorder="1"/>
    <xf numFmtId="0" fontId="0" fillId="9" borderId="0" xfId="0" applyFill="1" applyBorder="1"/>
    <xf numFmtId="0" fontId="0" fillId="9" borderId="23" xfId="0" applyFill="1" applyBorder="1"/>
    <xf numFmtId="0" fontId="0" fillId="9" borderId="22" xfId="0" applyFill="1" applyBorder="1" applyAlignment="1">
      <alignment horizontal="left"/>
    </xf>
    <xf numFmtId="166" fontId="0" fillId="9" borderId="0" xfId="0" applyNumberFormat="1" applyFill="1" applyBorder="1"/>
    <xf numFmtId="166" fontId="0" fillId="9" borderId="23" xfId="0" applyNumberFormat="1" applyFill="1" applyBorder="1"/>
    <xf numFmtId="0" fontId="0" fillId="9" borderId="24" xfId="0" applyFill="1" applyBorder="1" applyAlignment="1">
      <alignment horizontal="left"/>
    </xf>
    <xf numFmtId="166" fontId="0" fillId="9" borderId="25" xfId="0" applyNumberFormat="1" applyFill="1" applyBorder="1"/>
    <xf numFmtId="166" fontId="0" fillId="9" borderId="26" xfId="0" applyNumberFormat="1" applyFill="1" applyBorder="1"/>
    <xf numFmtId="166" fontId="13" fillId="9" borderId="11" xfId="0" applyNumberFormat="1" applyFont="1" applyFill="1" applyBorder="1" applyAlignment="1">
      <alignment horizontal="center" vertical="center"/>
    </xf>
    <xf numFmtId="166" fontId="13" fillId="9" borderId="12" xfId="0" applyNumberFormat="1" applyFont="1" applyFill="1" applyBorder="1" applyAlignment="1">
      <alignment horizontal="center" vertical="center"/>
    </xf>
    <xf numFmtId="0" fontId="17" fillId="9" borderId="9" xfId="0" applyFont="1" applyFill="1" applyBorder="1" applyAlignment="1">
      <alignment horizontal="center" vertical="center"/>
    </xf>
    <xf numFmtId="166" fontId="13" fillId="9" borderId="28" xfId="0" applyNumberFormat="1" applyFont="1" applyFill="1" applyBorder="1" applyAlignment="1">
      <alignment horizontal="center" vertical="center"/>
    </xf>
    <xf numFmtId="0" fontId="13" fillId="9" borderId="10" xfId="0" applyFont="1" applyFill="1" applyBorder="1"/>
    <xf numFmtId="166" fontId="14" fillId="10" borderId="11" xfId="0" applyNumberFormat="1" applyFont="1" applyFill="1" applyBorder="1" applyAlignment="1">
      <alignment horizontal="center" vertical="center"/>
    </xf>
    <xf numFmtId="166" fontId="14" fillId="10" borderId="12" xfId="0" applyNumberFormat="1" applyFont="1" applyFill="1" applyBorder="1" applyAlignment="1">
      <alignment horizontal="center" vertical="center"/>
    </xf>
    <xf numFmtId="166" fontId="14" fillId="10" borderId="27" xfId="0" applyNumberFormat="1" applyFont="1" applyFill="1" applyBorder="1" applyAlignment="1">
      <alignment horizontal="center" vertical="center"/>
    </xf>
    <xf numFmtId="166" fontId="18" fillId="11" borderId="27" xfId="0" applyNumberFormat="1" applyFont="1" applyFill="1" applyBorder="1" applyAlignment="1">
      <alignment horizontal="center" vertical="center" wrapText="1"/>
    </xf>
    <xf numFmtId="166" fontId="18" fillId="11" borderId="27" xfId="0" applyNumberFormat="1" applyFont="1" applyFill="1" applyBorder="1" applyAlignment="1">
      <alignment horizontal="center" vertical="center"/>
    </xf>
    <xf numFmtId="166" fontId="18" fillId="12" borderId="27" xfId="0" applyNumberFormat="1" applyFont="1" applyFill="1" applyBorder="1" applyAlignment="1">
      <alignment horizontal="center" vertical="center" wrapText="1"/>
    </xf>
    <xf numFmtId="166" fontId="18" fillId="12" borderId="27" xfId="0" applyNumberFormat="1" applyFont="1" applyFill="1" applyBorder="1" applyAlignment="1">
      <alignment horizontal="center" vertical="center"/>
    </xf>
    <xf numFmtId="165" fontId="2" fillId="14" borderId="1" xfId="1" applyNumberFormat="1" applyFont="1" applyFill="1" applyBorder="1" applyAlignment="1" applyProtection="1">
      <alignment horizontal="center" vertical="center" wrapText="1"/>
    </xf>
    <xf numFmtId="14" fontId="2" fillId="14" borderId="1" xfId="1" applyNumberFormat="1" applyFont="1" applyFill="1" applyBorder="1" applyAlignment="1" applyProtection="1">
      <alignment horizontal="center" vertical="center"/>
    </xf>
    <xf numFmtId="0" fontId="2" fillId="14" borderId="1" xfId="0" applyFont="1" applyFill="1" applyBorder="1" applyAlignment="1" applyProtection="1">
      <alignment horizontal="center" vertical="center"/>
    </xf>
    <xf numFmtId="0" fontId="0" fillId="7" borderId="0" xfId="0" applyFill="1" applyBorder="1"/>
    <xf numFmtId="0" fontId="0" fillId="9" borderId="31" xfId="0" applyFill="1" applyBorder="1"/>
    <xf numFmtId="0" fontId="0" fillId="9" borderId="19" xfId="0" applyFill="1" applyBorder="1"/>
    <xf numFmtId="0" fontId="0" fillId="9" borderId="20" xfId="0" applyFill="1" applyBorder="1"/>
    <xf numFmtId="0" fontId="3" fillId="9" borderId="30" xfId="0" applyFont="1" applyFill="1" applyBorder="1"/>
    <xf numFmtId="0" fontId="2" fillId="3" borderId="1" xfId="0" applyFont="1" applyFill="1" applyBorder="1"/>
    <xf numFmtId="0" fontId="0" fillId="5" borderId="1" xfId="0" applyFont="1" applyFill="1" applyBorder="1"/>
    <xf numFmtId="0" fontId="0" fillId="0" borderId="1" xfId="0" applyFont="1" applyBorder="1"/>
    <xf numFmtId="0" fontId="15" fillId="13" borderId="13" xfId="0" applyFont="1" applyFill="1" applyBorder="1" applyAlignment="1">
      <alignment horizontal="center" vertical="center" wrapText="1"/>
    </xf>
    <xf numFmtId="0" fontId="15" fillId="13" borderId="14" xfId="0" applyFont="1" applyFill="1" applyBorder="1" applyAlignment="1">
      <alignment horizontal="center" vertical="center" wrapText="1"/>
    </xf>
    <xf numFmtId="0" fontId="15" fillId="13" borderId="15" xfId="0" applyFont="1" applyFill="1" applyBorder="1" applyAlignment="1">
      <alignment horizontal="center" vertical="center" wrapText="1"/>
    </xf>
    <xf numFmtId="0" fontId="15" fillId="13" borderId="16" xfId="0" applyFont="1" applyFill="1" applyBorder="1" applyAlignment="1">
      <alignment horizontal="center" vertical="center" wrapText="1"/>
    </xf>
    <xf numFmtId="0" fontId="15" fillId="13" borderId="17" xfId="0" applyFont="1" applyFill="1" applyBorder="1" applyAlignment="1">
      <alignment horizontal="center" vertical="center" wrapText="1"/>
    </xf>
    <xf numFmtId="0" fontId="15" fillId="13" borderId="18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</xf>
    <xf numFmtId="165" fontId="0" fillId="14" borderId="29" xfId="1" applyNumberFormat="1" applyFont="1" applyFill="1" applyBorder="1" applyAlignment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73">
    <dxf>
      <font>
        <b/>
        <i val="0"/>
        <strike val="0"/>
        <color rgb="FFC00000"/>
      </font>
    </dxf>
    <dxf>
      <font>
        <color auto="1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6" tint="-0.24994659260841701"/>
      </font>
    </dxf>
    <dxf>
      <font>
        <color theme="1"/>
      </font>
      <fill>
        <patternFill>
          <bgColor theme="1" tint="0.499984740745262"/>
        </patternFill>
      </fill>
    </dxf>
    <dxf>
      <font>
        <b/>
        <i val="0"/>
        <color theme="1"/>
      </font>
    </dxf>
    <dxf>
      <font>
        <b/>
        <i val="0"/>
        <color theme="6" tint="-0.24994659260841701"/>
      </font>
    </dxf>
    <dxf>
      <font>
        <b/>
        <i val="0"/>
        <color auto="1"/>
      </font>
    </dxf>
    <dxf>
      <font>
        <b/>
        <i val="0"/>
        <color auto="1"/>
      </font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</dxf>
    <dxf>
      <font>
        <b/>
      </font>
    </dxf>
    <dxf>
      <font>
        <b/>
      </font>
    </dxf>
    <dxf>
      <fill>
        <patternFill>
          <bgColor theme="0" tint="-0.1499984740745262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theme="3" tint="0.79998168889431442"/>
        </patternFill>
      </fill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fill>
        <patternFill>
          <bgColor theme="0"/>
        </patternFill>
      </fill>
    </dxf>
    <dxf>
      <fill>
        <patternFill patternType="solid">
          <bgColor theme="3" tint="0.79998168889431442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9" formatCode="dd/mm/yyyy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  <alignment horizontal="right" vertical="bottom" textRotation="0" wrapText="0" indent="0" justifyLastLine="0" shrinkToFit="0" readingOrder="0"/>
    </dxf>
    <dxf>
      <numFmt numFmtId="0" formatCode="General"/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1" tint="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wrapText="1" readingOrder="0"/>
    </dxf>
    <dxf>
      <alignment wrapText="1" readingOrder="0"/>
    </dxf>
    <dxf>
      <alignment wrapText="1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/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>
        <top style="thick">
          <color indexed="64"/>
        </top>
      </border>
    </dxf>
    <dxf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</dxf>
    <dxf>
      <border>
        <bottom style="thick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72"/>
      <tableStyleElement type="headerRow" dxfId="71"/>
    </tableStyle>
  </tableStyles>
  <colors>
    <mruColors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Compte chèque Floriane</a:t>
            </a: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dLbls>
            <c:txPr>
              <a:bodyPr/>
              <a:lstStyle/>
              <a:p>
                <a:pPr>
                  <a:defRPr sz="10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Récap!$B$5:$E$5</c:f>
              <c:strCache>
                <c:ptCount val="4"/>
                <c:pt idx="0">
                  <c:v>Solde initial</c:v>
                </c:pt>
                <c:pt idx="1">
                  <c:v>Recettes après saisie</c:v>
                </c:pt>
                <c:pt idx="2">
                  <c:v>Dépenses après saisie</c:v>
                </c:pt>
                <c:pt idx="3">
                  <c:v>Solde final</c:v>
                </c:pt>
              </c:strCache>
            </c:strRef>
          </c:cat>
          <c:val>
            <c:numRef>
              <c:f>Récap!$B$6:$E$6</c:f>
              <c:numCache>
                <c:formatCode>#,##0.00\ "€"</c:formatCode>
                <c:ptCount val="4"/>
                <c:pt idx="0">
                  <c:v>1000</c:v>
                </c:pt>
                <c:pt idx="1">
                  <c:v>255</c:v>
                </c:pt>
                <c:pt idx="2">
                  <c:v>0</c:v>
                </c:pt>
                <c:pt idx="3">
                  <c:v>1255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95"/>
        <c:overlap val="100"/>
        <c:axId val="194694528"/>
        <c:axId val="194738432"/>
      </c:barChart>
      <c:catAx>
        <c:axId val="19469452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194738432"/>
        <c:crosses val="autoZero"/>
        <c:auto val="1"/>
        <c:lblAlgn val="ctr"/>
        <c:lblOffset val="100"/>
        <c:noMultiLvlLbl val="0"/>
      </c:catAx>
      <c:valAx>
        <c:axId val="194738432"/>
        <c:scaling>
          <c:orientation val="minMax"/>
        </c:scaling>
        <c:delete val="1"/>
        <c:axPos val="l"/>
        <c:numFmt formatCode="#,##0.00\ &quot;€&quot;" sourceLinked="1"/>
        <c:majorTickMark val="none"/>
        <c:minorTickMark val="none"/>
        <c:tickLblPos val="nextTo"/>
        <c:crossAx val="194694528"/>
        <c:crosses val="autoZero"/>
        <c:crossBetween val="between"/>
      </c:valAx>
      <c:spPr>
        <a:solidFill>
          <a:schemeClr val="bg1">
            <a:lumMod val="85000"/>
          </a:schemeClr>
        </a:solidFill>
      </c:spPr>
    </c:plotArea>
    <c:plotVisOnly val="1"/>
    <c:dispBlanksAs val="gap"/>
    <c:showDLblsOverMax val="0"/>
  </c:chart>
  <c:spPr>
    <a:solidFill>
      <a:schemeClr val="bg1">
        <a:lumMod val="85000"/>
      </a:schemeClr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(2).xlsm]Total!Tableau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Ecart prévisionnel - réel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Total!$B$3:$B$5</c:f>
              <c:strCache>
                <c:ptCount val="1"/>
                <c:pt idx="0">
                  <c:v>(vide) - (vide)</c:v>
                </c:pt>
              </c:strCache>
            </c:strRef>
          </c:tx>
          <c:invertIfNegative val="0"/>
          <c:cat>
            <c:multiLvlStrRef>
              <c:f>Total!$A$6:$A$10</c:f>
              <c:multiLvlStrCache>
                <c:ptCount val="2"/>
                <c:lvl>
                  <c:pt idx="0">
                    <c:v>S. Prévisionnel</c:v>
                  </c:pt>
                  <c:pt idx="1">
                    <c:v>S. Réel</c:v>
                  </c:pt>
                </c:lvl>
                <c:lvl>
                  <c:pt idx="0">
                    <c:v>(vide)</c:v>
                  </c:pt>
                </c:lvl>
              </c:multiLvlStrCache>
            </c:multiLvlStrRef>
          </c:cat>
          <c:val>
            <c:numRef>
              <c:f>Total!$B$6:$B$10</c:f>
              <c:numCache>
                <c:formatCode>General</c:formatCode>
                <c:ptCount val="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0"/>
        <c:overlap val="100"/>
        <c:serLines/>
        <c:axId val="205005184"/>
        <c:axId val="205006720"/>
      </c:barChart>
      <c:catAx>
        <c:axId val="20500518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205006720"/>
        <c:crosses val="autoZero"/>
        <c:auto val="1"/>
        <c:lblAlgn val="ctr"/>
        <c:lblOffset val="100"/>
        <c:noMultiLvlLbl val="0"/>
      </c:catAx>
      <c:valAx>
        <c:axId val="205006720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General" sourceLinked="1"/>
        <c:majorTickMark val="out"/>
        <c:minorTickMark val="none"/>
        <c:tickLblPos val="nextTo"/>
        <c:crossAx val="2050051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tx1">
        <a:lumMod val="85000"/>
        <a:lumOff val="15000"/>
      </a:schemeClr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bg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(2).xlsm]TCD par regroupement    !Tableau croisé dynamique9</c:name>
    <c:fmtId val="3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'TCD par regroupement    '!$C$4:$C$5</c:f>
              <c:strCache>
                <c:ptCount val="1"/>
                <c:pt idx="0">
                  <c:v>(vide)</c:v>
                </c:pt>
              </c:strCache>
            </c:strRef>
          </c:tx>
          <c:invertIfNegative val="0"/>
          <c:cat>
            <c:multiLvlStrRef>
              <c:f>'TCD par regroupement    '!$B$6:$B$11</c:f>
              <c:multiLvlStrCache>
                <c:ptCount val="2"/>
                <c:lvl>
                  <c:pt idx="0">
                    <c:v>(vide)</c:v>
                  </c:pt>
                  <c:pt idx="1">
                    <c:v>(vide)</c:v>
                  </c:pt>
                </c:lvl>
                <c:lvl>
                  <c:pt idx="0">
                    <c:v>Somme de Dépenses</c:v>
                  </c:pt>
                  <c:pt idx="1">
                    <c:v>Somme de Recettes</c:v>
                  </c:pt>
                </c:lvl>
              </c:multiLvlStrCache>
            </c:multiLvlStrRef>
          </c:cat>
          <c:val>
            <c:numRef>
              <c:f>'TCD par regroupement    '!$C$6:$C$11</c:f>
              <c:numCache>
                <c:formatCode>General</c:formatCode>
                <c:ptCount val="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05235328"/>
        <c:axId val="205236864"/>
        <c:axId val="0"/>
      </c:bar3DChart>
      <c:catAx>
        <c:axId val="2052353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5236864"/>
        <c:crosses val="autoZero"/>
        <c:auto val="1"/>
        <c:lblAlgn val="ctr"/>
        <c:lblOffset val="100"/>
        <c:noMultiLvlLbl val="0"/>
      </c:catAx>
      <c:valAx>
        <c:axId val="2052368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52353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bg1">
        <a:lumMod val="95000"/>
      </a:schemeClr>
    </a:solidFill>
    <a:ln w="25400" cap="flat" cmpd="sng" algn="ctr">
      <a:solidFill>
        <a:sysClr val="windowText" lastClr="000000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(2).xlsm]Graphes écritures par rubrique!Mon_TCD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rubrique'!$B$14:$B$15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rubrique'!$A$16:$A$17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'Graphes écritures par rubrique'!$B$16:$B$17</c:f>
              <c:numCache>
                <c:formatCode>#.##0\.00\ "$"</c:formatCode>
                <c:ptCount val="1"/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rubrique'!$C$14:$C$15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rubrique'!$A$16:$A$17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'Graphes écritures par rubrique'!$C$16:$C$17</c:f>
              <c:numCache>
                <c:formatCode>#.##0\.00\ "$"</c:formatCode>
                <c:ptCount val="1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5299072"/>
        <c:axId val="194380928"/>
      </c:lineChart>
      <c:catAx>
        <c:axId val="2052990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4380928"/>
        <c:crosses val="autoZero"/>
        <c:auto val="1"/>
        <c:lblAlgn val="ctr"/>
        <c:lblOffset val="100"/>
        <c:noMultiLvlLbl val="0"/>
      </c:catAx>
      <c:valAx>
        <c:axId val="194380928"/>
        <c:scaling>
          <c:orientation val="minMax"/>
        </c:scaling>
        <c:delete val="0"/>
        <c:axPos val="l"/>
        <c:majorGridlines/>
        <c:numFmt formatCode="#.##0\.00\ &quot;$&quot;" sourceLinked="1"/>
        <c:majorTickMark val="out"/>
        <c:minorTickMark val="none"/>
        <c:tickLblPos val="nextTo"/>
        <c:crossAx val="2052990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(2).xlsm]Graphes écritures par rubrique!Tableau croisé dynamique2</c:name>
    <c:fmtId val="5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rubrique'!$H$14:$H$15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'Graphes écritures par rubrique'!$H$16</c:f>
              <c:numCache>
                <c:formatCode>#.##0\.00\ "$"</c:formatCode>
                <c:ptCount val="1"/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rubrique'!$I$14:$I$15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'Graphes écritures par rubrique'!$I$16</c:f>
              <c:numCache>
                <c:formatCode>#.##0\.00\ "$"</c:formatCode>
                <c:ptCount val="1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395136"/>
        <c:axId val="194413312"/>
      </c:lineChart>
      <c:catAx>
        <c:axId val="1943951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4413312"/>
        <c:crosses val="autoZero"/>
        <c:auto val="1"/>
        <c:lblAlgn val="ctr"/>
        <c:lblOffset val="100"/>
        <c:noMultiLvlLbl val="0"/>
      </c:catAx>
      <c:valAx>
        <c:axId val="194413312"/>
        <c:scaling>
          <c:orientation val="minMax"/>
        </c:scaling>
        <c:delete val="0"/>
        <c:axPos val="l"/>
        <c:majorGridlines/>
        <c:numFmt formatCode="#.##0\.00\ &quot;$&quot;" sourceLinked="1"/>
        <c:majorTickMark val="out"/>
        <c:minorTickMark val="none"/>
        <c:tickLblPos val="nextTo"/>
        <c:crossAx val="1943951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(2).xlsm]Graphes écritures par regroupem!Tableau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'Graphes écritures par regroupem'!$B$6</c:f>
              <c:strCache>
                <c:ptCount val="1"/>
                <c:pt idx="0">
                  <c:v>Somme de Dépenses</c:v>
                </c:pt>
              </c:strCache>
            </c:strRef>
          </c:tx>
          <c:invertIfNegative val="0"/>
          <c:cat>
            <c:strRef>
              <c:f>'Graphes écritures par regroupem'!$A$7:$A$8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'Graphes écritures par regroupem'!$B$7:$B$8</c:f>
              <c:numCache>
                <c:formatCode>#,##0.00\ "€"</c:formatCode>
                <c:ptCount val="1"/>
              </c:numCache>
            </c:numRef>
          </c:val>
        </c:ser>
        <c:ser>
          <c:idx val="1"/>
          <c:order val="1"/>
          <c:tx>
            <c:strRef>
              <c:f>'Graphes écritures par regroupem'!$C$6</c:f>
              <c:strCache>
                <c:ptCount val="1"/>
                <c:pt idx="0">
                  <c:v>Somme de Recettes</c:v>
                </c:pt>
              </c:strCache>
            </c:strRef>
          </c:tx>
          <c:invertIfNegative val="0"/>
          <c:cat>
            <c:strRef>
              <c:f>'Graphes écritures par regroupem'!$A$7:$A$8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'Graphes écritures par regroupem'!$C$7:$C$8</c:f>
              <c:numCache>
                <c:formatCode>#,##0.00\ "€"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5454336"/>
        <c:axId val="205329152"/>
      </c:barChart>
      <c:catAx>
        <c:axId val="2054543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5329152"/>
        <c:crosses val="autoZero"/>
        <c:auto val="1"/>
        <c:lblAlgn val="ctr"/>
        <c:lblOffset val="100"/>
        <c:noMultiLvlLbl val="0"/>
      </c:catAx>
      <c:valAx>
        <c:axId val="205329152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205454336"/>
        <c:crosses val="autoZero"/>
        <c:crossBetween val="between"/>
      </c:valAx>
      <c:spPr>
        <a:solidFill>
          <a:schemeClr val="bg1">
            <a:lumMod val="95000"/>
          </a:schemeClr>
        </a:solidFill>
      </c:spPr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bg1">
        <a:lumMod val="95000"/>
      </a:schemeClr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otal!A1"/><Relationship Id="rId7" Type="http://schemas.openxmlformats.org/officeDocument/2006/relationships/hyperlink" Target="#'TCD par regroupement    '!A1"/><Relationship Id="rId2" Type="http://schemas.openxmlformats.org/officeDocument/2006/relationships/hyperlink" Target="#R&#233;cap!A1"/><Relationship Id="rId1" Type="http://schemas.openxmlformats.org/officeDocument/2006/relationships/hyperlink" Target="#'Graphes &#233;critures par rubrique'!A1"/><Relationship Id="rId6" Type="http://schemas.openxmlformats.org/officeDocument/2006/relationships/hyperlink" Target="#Donn&#233;es!A1"/><Relationship Id="rId5" Type="http://schemas.openxmlformats.org/officeDocument/2006/relationships/hyperlink" Target="#'Graphes &#233;critures par regroupem'!A1"/><Relationship Id="rId4" Type="http://schemas.openxmlformats.org/officeDocument/2006/relationships/hyperlink" Target="#Ecritu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1916999</xdr:colOff>
      <xdr:row>13</xdr:row>
      <xdr:rowOff>158641</xdr:rowOff>
    </xdr:from>
    <xdr:to>
      <xdr:col>4</xdr:col>
      <xdr:colOff>664027</xdr:colOff>
      <xdr:row>15</xdr:row>
      <xdr:rowOff>182813</xdr:rowOff>
    </xdr:to>
    <xdr:sp macro="" textlink="">
      <xdr:nvSpPr>
        <xdr:cNvPr id="9" name="Cube 8">
          <a:hlinkClick xmlns:r="http://schemas.openxmlformats.org/officeDocument/2006/relationships" r:id="rId1"/>
        </xdr:cNvPr>
        <xdr:cNvSpPr/>
      </xdr:nvSpPr>
      <xdr:spPr>
        <a:xfrm>
          <a:off x="1916999" y="3870670"/>
          <a:ext cx="3210171" cy="612000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Graphes écritures - rubrique</a:t>
          </a:r>
        </a:p>
      </xdr:txBody>
    </xdr:sp>
    <xdr:clientData/>
  </xdr:twoCellAnchor>
  <xdr:twoCellAnchor>
    <xdr:from>
      <xdr:col>0</xdr:col>
      <xdr:colOff>1916999</xdr:colOff>
      <xdr:row>3</xdr:row>
      <xdr:rowOff>85601</xdr:rowOff>
    </xdr:from>
    <xdr:to>
      <xdr:col>4</xdr:col>
      <xdr:colOff>664027</xdr:colOff>
      <xdr:row>5</xdr:row>
      <xdr:rowOff>109773</xdr:rowOff>
    </xdr:to>
    <xdr:sp macro="" textlink="">
      <xdr:nvSpPr>
        <xdr:cNvPr id="2" name="Cube 1">
          <a:hlinkClick xmlns:r="http://schemas.openxmlformats.org/officeDocument/2006/relationships" r:id="rId2"/>
        </xdr:cNvPr>
        <xdr:cNvSpPr/>
      </xdr:nvSpPr>
      <xdr:spPr>
        <a:xfrm>
          <a:off x="1916999" y="858487"/>
          <a:ext cx="3210171" cy="612000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Récapitulatif</a:t>
          </a:r>
        </a:p>
      </xdr:txBody>
    </xdr:sp>
    <xdr:clientData/>
  </xdr:twoCellAnchor>
  <xdr:twoCellAnchor>
    <xdr:from>
      <xdr:col>0</xdr:col>
      <xdr:colOff>1916999</xdr:colOff>
      <xdr:row>5</xdr:row>
      <xdr:rowOff>224161</xdr:rowOff>
    </xdr:from>
    <xdr:to>
      <xdr:col>4</xdr:col>
      <xdr:colOff>664027</xdr:colOff>
      <xdr:row>7</xdr:row>
      <xdr:rowOff>239018</xdr:rowOff>
    </xdr:to>
    <xdr:sp macro="" textlink="">
      <xdr:nvSpPr>
        <xdr:cNvPr id="3" name="Cube 2">
          <a:hlinkClick xmlns:r="http://schemas.openxmlformats.org/officeDocument/2006/relationships" r:id="rId3"/>
        </xdr:cNvPr>
        <xdr:cNvSpPr/>
      </xdr:nvSpPr>
      <xdr:spPr>
        <a:xfrm>
          <a:off x="1916999" y="1584875"/>
          <a:ext cx="3210171" cy="602686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Total</a:t>
          </a:r>
        </a:p>
      </xdr:txBody>
    </xdr:sp>
    <xdr:clientData/>
  </xdr:twoCellAnchor>
  <xdr:twoCellAnchor>
    <xdr:from>
      <xdr:col>0</xdr:col>
      <xdr:colOff>1916999</xdr:colOff>
      <xdr:row>8</xdr:row>
      <xdr:rowOff>65540</xdr:rowOff>
    </xdr:from>
    <xdr:to>
      <xdr:col>4</xdr:col>
      <xdr:colOff>664027</xdr:colOff>
      <xdr:row>10</xdr:row>
      <xdr:rowOff>89711</xdr:rowOff>
    </xdr:to>
    <xdr:sp macro="" textlink="">
      <xdr:nvSpPr>
        <xdr:cNvPr id="4" name="Cube 3">
          <a:hlinkClick xmlns:r="http://schemas.openxmlformats.org/officeDocument/2006/relationships" r:id="rId4"/>
        </xdr:cNvPr>
        <xdr:cNvSpPr/>
      </xdr:nvSpPr>
      <xdr:spPr>
        <a:xfrm>
          <a:off x="1916999" y="2307997"/>
          <a:ext cx="3210171" cy="612000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Ecriture</a:t>
          </a:r>
        </a:p>
      </xdr:txBody>
    </xdr:sp>
    <xdr:clientData/>
  </xdr:twoCellAnchor>
  <xdr:twoCellAnchor>
    <xdr:from>
      <xdr:col>0</xdr:col>
      <xdr:colOff>1916999</xdr:colOff>
      <xdr:row>16</xdr:row>
      <xdr:rowOff>17</xdr:rowOff>
    </xdr:from>
    <xdr:to>
      <xdr:col>4</xdr:col>
      <xdr:colOff>664027</xdr:colOff>
      <xdr:row>18</xdr:row>
      <xdr:rowOff>13304</xdr:rowOff>
    </xdr:to>
    <xdr:sp macro="" textlink="">
      <xdr:nvSpPr>
        <xdr:cNvPr id="5" name="Cube 4">
          <a:hlinkClick xmlns:r="http://schemas.openxmlformats.org/officeDocument/2006/relationships" r:id="rId5"/>
        </xdr:cNvPr>
        <xdr:cNvSpPr/>
      </xdr:nvSpPr>
      <xdr:spPr>
        <a:xfrm>
          <a:off x="1916999" y="4593788"/>
          <a:ext cx="3210171" cy="601116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Graphes écritures - regroupement</a:t>
          </a:r>
        </a:p>
        <a:p>
          <a:pPr algn="ctr"/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1916999</xdr:colOff>
      <xdr:row>18</xdr:row>
      <xdr:rowOff>79346</xdr:rowOff>
    </xdr:from>
    <xdr:to>
      <xdr:col>4</xdr:col>
      <xdr:colOff>664027</xdr:colOff>
      <xdr:row>20</xdr:row>
      <xdr:rowOff>95052</xdr:rowOff>
    </xdr:to>
    <xdr:sp macro="" textlink="">
      <xdr:nvSpPr>
        <xdr:cNvPr id="7" name="Cube 6">
          <a:hlinkClick xmlns:r="http://schemas.openxmlformats.org/officeDocument/2006/relationships" r:id="rId6"/>
        </xdr:cNvPr>
        <xdr:cNvSpPr/>
      </xdr:nvSpPr>
      <xdr:spPr>
        <a:xfrm>
          <a:off x="1916999" y="5260946"/>
          <a:ext cx="3210171" cy="603535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Données</a:t>
          </a:r>
        </a:p>
      </xdr:txBody>
    </xdr:sp>
    <xdr:clientData/>
  </xdr:twoCellAnchor>
  <xdr:twoCellAnchor>
    <xdr:from>
      <xdr:col>0</xdr:col>
      <xdr:colOff>1574799</xdr:colOff>
      <xdr:row>0</xdr:row>
      <xdr:rowOff>55033</xdr:rowOff>
    </xdr:from>
    <xdr:to>
      <xdr:col>5</xdr:col>
      <xdr:colOff>236146</xdr:colOff>
      <xdr:row>2</xdr:row>
      <xdr:rowOff>259080</xdr:rowOff>
    </xdr:to>
    <xdr:sp macro="" textlink="">
      <xdr:nvSpPr>
        <xdr:cNvPr id="8" name="Cube 7"/>
        <xdr:cNvSpPr/>
      </xdr:nvSpPr>
      <xdr:spPr>
        <a:xfrm>
          <a:off x="1574799" y="55033"/>
          <a:ext cx="3919147" cy="683018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bg1"/>
              </a:solidFill>
            </a:rPr>
            <a:t>SOMMAIRE</a:t>
          </a:r>
        </a:p>
        <a:p>
          <a:pPr algn="ctr"/>
          <a:r>
            <a:rPr lang="fr-FR" sz="1200" b="1" i="1" baseline="0">
              <a:solidFill>
                <a:schemeClr val="bg1"/>
              </a:solidFill>
            </a:rPr>
            <a:t>Cliquez sur la forme que vous souhaitez. </a:t>
          </a:r>
          <a:endParaRPr lang="fr-FR" sz="12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1916999</xdr:colOff>
      <xdr:row>10</xdr:row>
      <xdr:rowOff>270933</xdr:rowOff>
    </xdr:from>
    <xdr:to>
      <xdr:col>4</xdr:col>
      <xdr:colOff>664027</xdr:colOff>
      <xdr:row>13</xdr:row>
      <xdr:rowOff>7238</xdr:rowOff>
    </xdr:to>
    <xdr:sp macro="" textlink="">
      <xdr:nvSpPr>
        <xdr:cNvPr id="10" name="Cube 9">
          <a:hlinkClick xmlns:r="http://schemas.openxmlformats.org/officeDocument/2006/relationships" r:id="rId7"/>
        </xdr:cNvPr>
        <xdr:cNvSpPr/>
      </xdr:nvSpPr>
      <xdr:spPr>
        <a:xfrm>
          <a:off x="1916999" y="3101219"/>
          <a:ext cx="3210171" cy="618048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TCD par regroupement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731520</xdr:colOff>
      <xdr:row>8</xdr:row>
      <xdr:rowOff>19050</xdr:rowOff>
    </xdr:from>
    <xdr:to>
      <xdr:col>3</xdr:col>
      <xdr:colOff>502920</xdr:colOff>
      <xdr:row>23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198120</xdr:colOff>
          <xdr:row>9</xdr:row>
          <xdr:rowOff>7620</xdr:rowOff>
        </xdr:from>
        <xdr:to>
          <xdr:col>5</xdr:col>
          <xdr:colOff>1363980</xdr:colOff>
          <xdr:row>11</xdr:row>
          <xdr:rowOff>160020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228600</xdr:colOff>
          <xdr:row>2</xdr:row>
          <xdr:rowOff>7620</xdr:rowOff>
        </xdr:from>
        <xdr:to>
          <xdr:col>8</xdr:col>
          <xdr:colOff>213360</xdr:colOff>
          <xdr:row>5</xdr:row>
          <xdr:rowOff>106680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395182</xdr:colOff>
      <xdr:row>13</xdr:row>
      <xdr:rowOff>107949</xdr:rowOff>
    </xdr:from>
    <xdr:to>
      <xdr:col>7</xdr:col>
      <xdr:colOff>561975</xdr:colOff>
      <xdr:row>33</xdr:row>
      <xdr:rowOff>161924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1074420</xdr:colOff>
          <xdr:row>5</xdr:row>
          <xdr:rowOff>30480</xdr:rowOff>
        </xdr:from>
        <xdr:to>
          <xdr:col>2</xdr:col>
          <xdr:colOff>327660</xdr:colOff>
          <xdr:row>10</xdr:row>
          <xdr:rowOff>45720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Supprime la ligne sélectionnée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464820</xdr:colOff>
          <xdr:row>5</xdr:row>
          <xdr:rowOff>30480</xdr:rowOff>
        </xdr:from>
        <xdr:to>
          <xdr:col>5</xdr:col>
          <xdr:colOff>1013460</xdr:colOff>
          <xdr:row>10</xdr:row>
          <xdr:rowOff>45720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Quitter le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731520</xdr:colOff>
          <xdr:row>5</xdr:row>
          <xdr:rowOff>30480</xdr:rowOff>
        </xdr:from>
        <xdr:to>
          <xdr:col>3</xdr:col>
          <xdr:colOff>1272540</xdr:colOff>
          <xdr:row>10</xdr:row>
          <xdr:rowOff>45720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Questionnaire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74840</xdr:colOff>
      <xdr:row>3</xdr:row>
      <xdr:rowOff>4242</xdr:rowOff>
    </xdr:from>
    <xdr:to>
      <xdr:col>0</xdr:col>
      <xdr:colOff>1903640</xdr:colOff>
      <xdr:row>16</xdr:row>
      <xdr:rowOff>95410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Libell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bell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840" y="559413"/>
              <a:ext cx="1828800" cy="245336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0</xdr:col>
      <xdr:colOff>341297</xdr:colOff>
      <xdr:row>22</xdr:row>
      <xdr:rowOff>111900</xdr:rowOff>
    </xdr:from>
    <xdr:to>
      <xdr:col>11</xdr:col>
      <xdr:colOff>555171</xdr:colOff>
      <xdr:row>47</xdr:row>
      <xdr:rowOff>54428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</xdr:colOff>
          <xdr:row>3</xdr:row>
          <xdr:rowOff>152400</xdr:rowOff>
        </xdr:from>
        <xdr:to>
          <xdr:col>9</xdr:col>
          <xdr:colOff>708660</xdr:colOff>
          <xdr:row>7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Cliquez ici pour actualiser le segment 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612602</xdr:colOff>
      <xdr:row>28</xdr:row>
      <xdr:rowOff>141395</xdr:rowOff>
    </xdr:from>
    <xdr:to>
      <xdr:col>9</xdr:col>
      <xdr:colOff>1721827</xdr:colOff>
      <xdr:row>37</xdr:row>
      <xdr:rowOff>180223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294297</xdr:colOff>
      <xdr:row>28</xdr:row>
      <xdr:rowOff>141770</xdr:rowOff>
    </xdr:from>
    <xdr:to>
      <xdr:col>6</xdr:col>
      <xdr:colOff>481668</xdr:colOff>
      <xdr:row>37</xdr:row>
      <xdr:rowOff>180598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60960</xdr:colOff>
          <xdr:row>14</xdr:row>
          <xdr:rowOff>45720</xdr:rowOff>
        </xdr:from>
        <xdr:to>
          <xdr:col>10</xdr:col>
          <xdr:colOff>1493520</xdr:colOff>
          <xdr:row>16</xdr:row>
          <xdr:rowOff>297180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Zoom graphiques</a:t>
              </a:r>
            </a:p>
          </xdr:txBody>
        </xdr:sp>
        <xdr:clientData fPrintsWithSheet="0"/>
      </xdr:twoCellAnchor>
    </mc:Choice>
    <mc:Fallback/>
  </mc:AlternateContent>
  <xdr:oneCellAnchor>
    <xdr:from>
      <xdr:col>1</xdr:col>
      <xdr:colOff>580355</xdr:colOff>
      <xdr:row>21</xdr:row>
      <xdr:rowOff>181037</xdr:rowOff>
    </xdr:from>
    <xdr:ext cx="1654977" cy="1730086"/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18630" y="5295962"/>
              <a:ext cx="1654977" cy="173008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oneCellAnchor>
  <xdr:oneCellAnchor>
    <xdr:from>
      <xdr:col>0</xdr:col>
      <xdr:colOff>245053</xdr:colOff>
      <xdr:row>21</xdr:row>
      <xdr:rowOff>140133</xdr:rowOff>
    </xdr:from>
    <xdr:ext cx="1462161" cy="2011218"/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-Ec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-Ec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5053" y="5255058"/>
              <a:ext cx="1462161" cy="201121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60960</xdr:colOff>
          <xdr:row>17</xdr:row>
          <xdr:rowOff>312420</xdr:rowOff>
        </xdr:from>
        <xdr:to>
          <xdr:col>10</xdr:col>
          <xdr:colOff>1493520</xdr:colOff>
          <xdr:row>20</xdr:row>
          <xdr:rowOff>243840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Actualisation des TCD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216747</xdr:colOff>
      <xdr:row>13</xdr:row>
      <xdr:rowOff>52071</xdr:rowOff>
    </xdr:from>
    <xdr:to>
      <xdr:col>3</xdr:col>
      <xdr:colOff>963507</xdr:colOff>
      <xdr:row>28</xdr:row>
      <xdr:rowOff>52071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0</xdr:rowOff>
        </xdr:from>
        <xdr:to>
          <xdr:col>8</xdr:col>
          <xdr:colOff>0</xdr:colOff>
          <xdr:row>8</xdr:row>
          <xdr:rowOff>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Actualisation du TCD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alentin Mercadier" refreshedDate="42471.468322916669" createdVersion="4" refreshedVersion="4" minRefreshableVersion="3" recordCount="1">
  <cacheSource type="worksheet">
    <worksheetSource name="tblEcritures"/>
  </cacheSource>
  <cacheFields count="20">
    <cacheField name="Numéro" numFmtId="0">
      <sharedItems containsNonDate="0" containsString="0" containsBlank="1"/>
    </cacheField>
    <cacheField name="Compte" numFmtId="0">
      <sharedItems containsNonDate="0" containsBlank="1" count="5">
        <m/>
        <s v="compte-chèque" u="1"/>
        <s v="cpte" u="1"/>
        <s v="compte-chèques" u="1"/>
        <s v="Compte chèques" u="1"/>
      </sharedItems>
    </cacheField>
    <cacheField name="Mois" numFmtId="0">
      <sharedItems containsNonDate="0" containsString="0" containsBlank="1" containsNumber="1" containsInteger="1" minValue="1" maxValue="8" count="6">
        <m/>
        <n v="2" u="1"/>
        <n v="1" u="1"/>
        <n v="3" u="1"/>
        <n v="8" u="1"/>
        <n v="4" u="1"/>
      </sharedItems>
    </cacheField>
    <cacheField name="Année-Ecr" numFmtId="0">
      <sharedItems containsNonDate="0" containsString="0" containsBlank="1"/>
    </cacheField>
    <cacheField name="concatener" numFmtId="0">
      <sharedItems containsNonDate="0" containsString="0" containsBlank="1"/>
    </cacheField>
    <cacheField name="Date" numFmtId="14">
      <sharedItems containsNonDate="0" containsString="0" containsBlank="1"/>
    </cacheField>
    <cacheField name="Libellé" numFmtId="0">
      <sharedItems containsNonDate="0" containsBlank="1" count="32">
        <m/>
        <s v="billet avion" u="1"/>
        <s v="Locations" u="1"/>
        <s v="Loyers et charges locatives" u="1"/>
        <s v="Pub journal" u="1"/>
        <s v="Location véhicule" u="1"/>
        <s v="achat ordinateur" u="1"/>
        <s v="ticket bus 2" u="1"/>
        <s v="Logiciel d'architecture" u="1"/>
        <s v="Salaires nets" u="1"/>
        <s v="Frais de déplacement" u="1"/>
        <s v="Achats perso" u="1"/>
        <s v="Charges de personnel" u="1"/>
        <s v="Eau" u="1"/>
        <s v="Impôts et taxes" u="1"/>
        <s v="Achats" u="1"/>
        <s v="ticket métro" u="1"/>
        <s v="ticket de train" u="1"/>
        <s v="EDF" u="1"/>
        <s v="Assurance" u="1"/>
        <s v="Frais de réception" u="1"/>
        <s v="Fournitures de bureau" u="1"/>
        <s v="tavion" u="1"/>
        <s v="Dotation aux amortissements" u="1"/>
        <s v="vente marchandise" u="1"/>
        <s v="Achat tickets de train" u="1"/>
        <s v="Charges sociales" u="1"/>
        <s v="Vélib" u="1"/>
        <s v="Recettes encaissées" u="1"/>
        <s v="Impôts" u="1"/>
        <s v="bateau" u="1"/>
        <s v="Pub radio" u="1"/>
      </sharedItems>
    </cacheField>
    <cacheField name="Famille" numFmtId="0">
      <sharedItems containsNonDate="0" containsBlank="1" count="3">
        <m/>
        <s v="Charge" u="1"/>
        <s v="Produit" u="1"/>
      </sharedItems>
    </cacheField>
    <cacheField name="Prévisionnel" numFmtId="0">
      <sharedItems containsNonDate="0" containsString="0" containsBlank="1"/>
    </cacheField>
    <cacheField name="Réel" numFmtId="0">
      <sharedItems containsNonDate="0" containsString="0" containsBlank="1"/>
    </cacheField>
    <cacheField name="Mode" numFmtId="0">
      <sharedItems containsNonDate="0" containsBlank="1" count="4">
        <m/>
        <s v="Espèces" u="1"/>
        <s v="Carte" u="1"/>
        <s v="Virement" u="1"/>
      </sharedItems>
    </cacheField>
    <cacheField name="Référence" numFmtId="0">
      <sharedItems containsNonDate="0" containsString="0" containsBlank="1"/>
    </cacheField>
    <cacheField name="Recettes" numFmtId="0">
      <sharedItems containsNonDate="0" containsString="0" containsBlank="1"/>
    </cacheField>
    <cacheField name="Dépenses" numFmtId="0">
      <sharedItems containsNonDate="0" containsString="0" containsBlank="1"/>
    </cacheField>
    <cacheField name="Pointage recette" numFmtId="0">
      <sharedItems containsNonDate="0" containsString="0" containsBlank="1"/>
    </cacheField>
    <cacheField name="Pointage dépense" numFmtId="0">
      <sharedItems containsNonDate="0" containsString="0" containsBlank="1"/>
    </cacheField>
    <cacheField name="Pointage recette " numFmtId="0">
      <sharedItems containsNonDate="0" containsString="0" containsBlank="1"/>
    </cacheField>
    <cacheField name="Date valeur banque " numFmtId="14">
      <sharedItems containsNonDate="0" containsString="0" containsBlank="1"/>
    </cacheField>
    <cacheField name="Observations" numFmtId="0">
      <sharedItems containsNonDate="0" containsString="0" containsBlank="1"/>
    </cacheField>
    <cacheField name="Colonne1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Valentin Mercadier" refreshedDate="42471.487391782408" createdVersion="4" refreshedVersion="4" minRefreshableVersion="3" recordCount="1">
  <cacheSource type="worksheet">
    <worksheetSource ref="B13:S14" sheet="Ecriture"/>
  </cacheSource>
  <cacheFields count="18">
    <cacheField name="Compte" numFmtId="0">
      <sharedItems containsNonDate="0" containsString="0" containsBlank="1"/>
    </cacheField>
    <cacheField name="Mois" numFmtId="0">
      <sharedItems containsNonDate="0" containsString="0" containsBlank="1" containsNumber="1" containsInteger="1" minValue="1" maxValue="4" count="5">
        <m/>
        <n v="3" u="1"/>
        <n v="4" u="1"/>
        <n v="2" u="1"/>
        <n v="1" u="1"/>
      </sharedItems>
    </cacheField>
    <cacheField name="Année-Ecr" numFmtId="0">
      <sharedItems containsNonDate="0" containsString="0" containsBlank="1" containsNumber="1" containsInteger="1" minValue="2015" maxValue="2016" count="3">
        <m/>
        <n v="2015" u="1"/>
        <n v="2016" u="1"/>
      </sharedItems>
    </cacheField>
    <cacheField name="concatener" numFmtId="0">
      <sharedItems containsNonDate="0" containsString="0" containsBlank="1"/>
    </cacheField>
    <cacheField name="Date" numFmtId="14">
      <sharedItems containsNonDate="0" containsDate="1" containsBlank="1" containsMixedTypes="1" minDate="2015-01-01T00:00:00" maxDate="2016-03-21T00:00:00" count="25">
        <m/>
        <d v="2016-01-23T00:00:00" u="1"/>
        <d v="2015-03-26T00:00:00" u="1"/>
        <d v="2016-03-19T00:00:00" u="1"/>
        <d v="2015-03-12T00:00:00" u="1"/>
        <d v="2015-03-05T00:00:00" u="1"/>
        <d v="2015-02-24T00:00:00" u="1"/>
        <d v="2015-03-03T00:00:00" u="1"/>
        <d v="2015-02-17T00:00:00" u="1"/>
        <d v="2015-01-31T00:00:00" u="1"/>
        <d v="2016-02-17T00:00:00" u="1"/>
        <d v="2015-02-10T00:00:00" u="1"/>
        <d v="2015-04-01T00:00:00" u="1"/>
        <d v="2015-02-03T00:00:00" u="1"/>
        <d v="2015-03-01T00:00:00" u="1"/>
        <d v="2016-03-20T00:00:00" u="1"/>
        <d v="2016-01-22T00:00:00" u="1"/>
        <d v="2016-02-20T00:00:00" u="1"/>
        <s v="13/04/2016" u="1"/>
        <d v="2015-01-01T00:00:00" u="1"/>
        <d v="2015-02-25T00:00:00" u="1"/>
        <d v="2015-04-02T00:00:00" u="1"/>
        <d v="2015-01-25T00:00:00" u="1"/>
        <d v="2016-01-25T00:00:00" u="1"/>
        <d v="2016-01-18T00:00:00" u="1"/>
      </sharedItems>
    </cacheField>
    <cacheField name="Libellé" numFmtId="0">
      <sharedItems containsNonDate="0" containsString="0" containsBlank="1"/>
    </cacheField>
    <cacheField name="Famille" numFmtId="0">
      <sharedItems containsNonDate="0" containsString="0" containsBlank="1"/>
    </cacheField>
    <cacheField name="Prévisionnel" numFmtId="0">
      <sharedItems containsNonDate="0" containsString="0" containsBlank="1"/>
    </cacheField>
    <cacheField name="Réel" numFmtId="0">
      <sharedItems containsNonDate="0" containsString="0" containsBlank="1"/>
    </cacheField>
    <cacheField name="Mode" numFmtId="0">
      <sharedItems containsNonDate="0" containsString="0" containsBlank="1"/>
    </cacheField>
    <cacheField name="Référence" numFmtId="0">
      <sharedItems containsNonDate="0" containsString="0" containsBlank="1"/>
    </cacheField>
    <cacheField name="Recettes" numFmtId="0">
      <sharedItems containsNonDate="0" containsString="0" containsBlank="1"/>
    </cacheField>
    <cacheField name="Dépenses" numFmtId="0">
      <sharedItems containsNonDate="0" containsString="0" containsBlank="1"/>
    </cacheField>
    <cacheField name="Pointage recette" numFmtId="0">
      <sharedItems containsNonDate="0" containsString="0" containsBlank="1"/>
    </cacheField>
    <cacheField name="Pointage dépense" numFmtId="0">
      <sharedItems containsNonDate="0" containsString="0" containsBlank="1"/>
    </cacheField>
    <cacheField name="Pointage recette " numFmtId="0">
      <sharedItems containsNonDate="0" containsString="0" containsBlank="1"/>
    </cacheField>
    <cacheField name="Date valeur banque " numFmtId="14">
      <sharedItems containsNonDate="0" containsString="0" containsBlank="1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x v="0"/>
    <x v="0"/>
    <m/>
    <m/>
    <m/>
    <x v="0"/>
    <x v="0"/>
    <m/>
    <m/>
    <x v="0"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">
  <r>
    <m/>
    <x v="0"/>
    <x v="0"/>
    <m/>
    <x v="0"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D10" firstHeaderRow="1" firstDataRow="3" firstDataCol="1"/>
  <pivotFields count="20">
    <pivotField showAll="0" defaultSubtotal="0"/>
    <pivotField axis="axisRow" showAll="0">
      <items count="6">
        <item m="1" x="4"/>
        <item m="1" x="1"/>
        <item m="1" x="2"/>
        <item m="1" x="3"/>
        <item x="0"/>
        <item t="default"/>
      </items>
    </pivotField>
    <pivotField axis="axisCol" showAll="0">
      <items count="7">
        <item m="1" x="2"/>
        <item m="1" x="1"/>
        <item sd="0" m="1" x="3"/>
        <item m="1" x="5"/>
        <item m="1" x="4"/>
        <item x="0"/>
        <item t="default"/>
      </items>
    </pivotField>
    <pivotField showAll="0"/>
    <pivotField showAll="0"/>
    <pivotField showAll="0"/>
    <pivotField axis="axisCol" showAll="0">
      <items count="33">
        <item m="1" x="6"/>
        <item m="1" x="15"/>
        <item m="1" x="11"/>
        <item m="1" x="19"/>
        <item m="1" x="1"/>
        <item m="1" x="12"/>
        <item m="1" x="26"/>
        <item m="1" x="23"/>
        <item m="1" x="13"/>
        <item m="1" x="18"/>
        <item m="1" x="21"/>
        <item m="1" x="10"/>
        <item m="1" x="20"/>
        <item m="1" x="29"/>
        <item m="1" x="14"/>
        <item m="1" x="5"/>
        <item m="1" x="2"/>
        <item m="1" x="8"/>
        <item m="1" x="3"/>
        <item m="1" x="4"/>
        <item m="1" x="31"/>
        <item m="1" x="28"/>
        <item m="1" x="9"/>
        <item m="1" x="22"/>
        <item m="1" x="17"/>
        <item m="1" x="27"/>
        <item m="1" x="24"/>
        <item x="0"/>
        <item m="1" x="16"/>
        <item m="1" x="30"/>
        <item m="1" x="7"/>
        <item m="1" x="25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 defaultSubtotal="0"/>
    <pivotField numFmtId="14" showAll="0"/>
    <pivotField showAll="0"/>
    <pivotField showAll="0" defaultSubtotal="0"/>
  </pivotFields>
  <rowFields count="2">
    <field x="1"/>
    <field x="-2"/>
  </rowFields>
  <rowItems count="5">
    <i>
      <x v="4"/>
    </i>
    <i r="1">
      <x/>
    </i>
    <i r="1" i="1">
      <x v="1"/>
    </i>
    <i t="grand">
      <x/>
    </i>
    <i t="grand" i="1">
      <x/>
    </i>
  </rowItems>
  <colFields count="2">
    <field x="2"/>
    <field x="6"/>
  </colFields>
  <colItems count="3">
    <i>
      <x v="5"/>
      <x v="27"/>
    </i>
    <i t="default">
      <x v="5"/>
    </i>
    <i t="grand">
      <x/>
    </i>
  </colItems>
  <dataFields count="2">
    <dataField name="S. Prévisionnel" fld="8" baseField="0" baseItem="0"/>
    <dataField name="S. Réel" fld="9" baseField="0" baseItem="0"/>
  </dataFields>
  <formats count="3">
    <format dxfId="60">
      <pivotArea dataOnly="0" labelOnly="1" outline="0" fieldPosition="0">
        <references count="2">
          <reference field="4294967294" count="2">
            <x v="0"/>
            <x v="1"/>
          </reference>
          <reference field="2" count="0" selected="0"/>
        </references>
      </pivotArea>
    </format>
    <format dxfId="59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58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chartFormats count="1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5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9"/>
          </reference>
        </references>
      </pivotArea>
    </chartFormat>
    <chartFormat chart="0" format="6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13"/>
          </reference>
        </references>
      </pivotArea>
    </chartFormat>
    <chartFormat chart="0" format="7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16"/>
          </reference>
        </references>
      </pivotArea>
    </chartFormat>
    <chartFormat chart="0" format="8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22"/>
          </reference>
        </references>
      </pivotArea>
    </chartFormat>
    <chartFormat chart="0" format="9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9"/>
          </reference>
        </references>
      </pivotArea>
    </chartFormat>
    <chartFormat chart="0" format="10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13"/>
          </reference>
        </references>
      </pivotArea>
    </chartFormat>
    <chartFormat chart="0" format="11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16"/>
          </reference>
        </references>
      </pivotArea>
    </chartFormat>
    <chartFormat chart="0" format="12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22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9" cacheId="1" dataOnRows="1" dataPosition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B4:D11" firstHeaderRow="1" firstDataRow="2" firstDataCol="1"/>
  <pivotFields count="20">
    <pivotField showAll="0" defaultSubtotal="0"/>
    <pivotField showAll="0"/>
    <pivotField axis="axisCol" showAll="0">
      <items count="7">
        <item m="1" x="2"/>
        <item m="1" x="1"/>
        <item m="1" x="3"/>
        <item m="1" x="5"/>
        <item m="1" x="4"/>
        <item x="0"/>
        <item t="default"/>
      </items>
    </pivotField>
    <pivotField showAll="0"/>
    <pivotField showAll="0"/>
    <pivotField showAll="0"/>
    <pivotField axis="axisRow" showAll="0">
      <items count="33">
        <item m="1" x="6"/>
        <item m="1" x="15"/>
        <item m="1" x="11"/>
        <item m="1" x="19"/>
        <item m="1" x="12"/>
        <item m="1" x="26"/>
        <item m="1" x="23"/>
        <item m="1" x="13"/>
        <item m="1" x="18"/>
        <item m="1" x="21"/>
        <item m="1" x="10"/>
        <item m="1" x="20"/>
        <item m="1" x="29"/>
        <item m="1" x="14"/>
        <item m="1" x="5"/>
        <item m="1" x="2"/>
        <item m="1" x="8"/>
        <item m="1" x="3"/>
        <item m="1" x="4"/>
        <item m="1" x="31"/>
        <item m="1" x="28"/>
        <item m="1" x="9"/>
        <item m="1" x="17"/>
        <item m="1" x="24"/>
        <item x="0"/>
        <item m="1" x="27"/>
        <item m="1" x="22"/>
        <item m="1" x="1"/>
        <item m="1" x="16"/>
        <item m="1" x="30"/>
        <item m="1" x="7"/>
        <item m="1" x="25"/>
        <item t="default"/>
      </items>
    </pivotField>
    <pivotField showAll="0"/>
    <pivotField showAll="0" defaultSubtotal="0"/>
    <pivotField showAll="0" defaultSubtotal="0"/>
    <pivotField showAll="0"/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 defaultSubtotal="0"/>
  </pivotFields>
  <rowFields count="2">
    <field x="-2"/>
    <field x="6"/>
  </rowFields>
  <rowItems count="6">
    <i>
      <x/>
    </i>
    <i r="1">
      <x v="24"/>
    </i>
    <i i="1">
      <x v="1"/>
    </i>
    <i r="1" i="1">
      <x v="24"/>
    </i>
    <i t="grand">
      <x/>
    </i>
    <i t="grand" i="1">
      <x/>
    </i>
  </rowItems>
  <colFields count="1">
    <field x="2"/>
  </colFields>
  <colItems count="2">
    <i>
      <x v="5"/>
    </i>
    <i t="grand">
      <x/>
    </i>
  </colItems>
  <dataFields count="2">
    <dataField name="Somme de Dépenses" fld="13" baseField="5" baseItem="0"/>
    <dataField name="Somme de Recettes" fld="12" baseField="5" baseItem="0"/>
  </dataFields>
  <formats count="15">
    <format dxfId="46">
      <pivotArea type="all" dataOnly="0" outline="0" fieldPosition="0"/>
    </format>
    <format dxfId="45">
      <pivotArea type="origin" dataOnly="0" labelOnly="1" outline="0" fieldPosition="0"/>
    </format>
    <format dxfId="44">
      <pivotArea field="-2" type="button" dataOnly="0" labelOnly="1" outline="0" axis="axisRow" fieldPosition="0"/>
    </format>
    <format dxfId="43">
      <pivotArea field="2" type="button" dataOnly="0" labelOnly="1" outline="0" axis="axisCol" fieldPosition="0"/>
    </format>
    <format dxfId="42">
      <pivotArea type="topRight" dataOnly="0" labelOnly="1" outline="0" fieldPosition="0"/>
    </format>
    <format dxfId="41">
      <pivotArea dataOnly="0" labelOnly="1" fieldPosition="0">
        <references count="1">
          <reference field="2" count="1">
            <x v="2"/>
          </reference>
        </references>
      </pivotArea>
    </format>
    <format dxfId="40">
      <pivotArea dataOnly="0" labelOnly="1" grandCol="1" outline="0" fieldPosition="0"/>
    </format>
    <format dxfId="39">
      <pivotArea type="origin" dataOnly="0" labelOnly="1" outline="0" fieldPosition="0"/>
    </format>
    <format dxfId="38">
      <pivotArea field="-2" type="button" dataOnly="0" labelOnly="1" outline="0" axis="axisRow" fieldPosition="0"/>
    </format>
    <format dxfId="37">
      <pivotArea field="2" type="button" dataOnly="0" labelOnly="1" outline="0" axis="axisCol" fieldPosition="0"/>
    </format>
    <format dxfId="36">
      <pivotArea type="topRight" dataOnly="0" labelOnly="1" outline="0" fieldPosition="0"/>
    </format>
    <format dxfId="35">
      <pivotArea dataOnly="0" labelOnly="1" fieldPosition="0">
        <references count="1">
          <reference field="2" count="1">
            <x v="2"/>
          </reference>
        </references>
      </pivotArea>
    </format>
    <format dxfId="34">
      <pivotArea dataOnly="0" labelOnly="1" grandCol="1" outline="0" fieldPosition="0"/>
    </format>
    <format dxfId="33">
      <pivotArea type="all" dataOnly="0" outline="0" fieldPosition="0"/>
    </format>
    <format dxfId="32">
      <pivotArea type="all" dataOnly="0" outline="0" fieldPosition="0"/>
    </format>
  </formats>
  <chartFormats count="10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" series="1">
      <pivotArea type="data" grandCol="1" outline="0" fieldPosition="0">
        <references count="1">
          <reference field="4294967294" count="1" selected="0">
            <x v="1"/>
          </reference>
        </references>
      </pivotArea>
    </chartFormat>
    <chartFormat chart="3" format="5" series="1">
      <pivotArea type="data" grandCol="1" outline="0" fieldPosition="0">
        <references count="1">
          <reference field="4294967294" count="1" selected="0">
            <x v="0"/>
          </reference>
        </references>
      </pivotArea>
    </chartFormat>
    <chartFormat chart="3" format="6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0"/>
          </reference>
        </references>
      </pivotArea>
    </chartFormat>
    <chartFormat chart="3" format="7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2"/>
          </reference>
        </references>
      </pivotArea>
    </chartFormat>
    <chartFormat chart="3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6">
  <location ref="G14:I16" firstHeaderRow="1" firstDataRow="2" firstDataCol="1"/>
  <pivotFields count="18">
    <pivotField showAll="0"/>
    <pivotField axis="axisRow" showAll="0">
      <items count="6">
        <item m="1" x="4"/>
        <item m="1" x="3"/>
        <item h="1" m="1" x="1"/>
        <item h="1" m="1" x="2"/>
        <item h="1" x="0"/>
        <item t="default"/>
      </items>
    </pivotField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/>
  </pivotFields>
  <rowFields count="1">
    <field x="1"/>
  </rowFields>
  <rowItems count="1">
    <i t="grand">
      <x/>
    </i>
  </rowItems>
  <colFields count="1">
    <field x="-2"/>
  </colFields>
  <colItems count="2">
    <i>
      <x/>
    </i>
    <i i="1">
      <x v="1"/>
    </i>
  </colItems>
  <dataFields count="2">
    <dataField name="Somme de Dépenses" fld="12" baseField="0" baseItem="0"/>
    <dataField name="Somme de Recettes" fld="11" baseField="0" baseItem="1"/>
  </dataFields>
  <formats count="2">
    <format dxfId="29">
      <pivotArea outline="0" collapsedLevelsAreSubtotals="1" fieldPosition="0"/>
    </format>
    <format dxfId="28">
      <pivotArea type="all" dataOnly="0" outline="0" fieldPosition="0"/>
    </format>
  </format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Mon_TCD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14:C17" firstHeaderRow="1" firstDataRow="2" firstDataCol="1" rowPageCount="1" colPageCount="1"/>
  <pivotFields count="18">
    <pivotField showAll="0"/>
    <pivotField axis="axisPage" showAll="0">
      <items count="6">
        <item m="1" x="4"/>
        <item m="1" x="3"/>
        <item m="1" x="1"/>
        <item m="1" x="2"/>
        <item x="0"/>
        <item t="default"/>
      </items>
    </pivotField>
    <pivotField showAll="0">
      <items count="4">
        <item m="1" x="1"/>
        <item m="1" x="2"/>
        <item x="0"/>
        <item t="default"/>
      </items>
    </pivotField>
    <pivotField showAll="0"/>
    <pivotField axis="axisRow" showAll="0">
      <items count="26">
        <item m="1" x="19"/>
        <item m="1" x="22"/>
        <item m="1" x="9"/>
        <item m="1" x="13"/>
        <item m="1" x="11"/>
        <item m="1" x="8"/>
        <item m="1" x="6"/>
        <item m="1" x="20"/>
        <item m="1" x="14"/>
        <item m="1" x="7"/>
        <item m="1" x="5"/>
        <item m="1" x="4"/>
        <item m="1" x="2"/>
        <item m="1" x="12"/>
        <item m="1" x="21"/>
        <item m="1" x="24"/>
        <item m="1" x="16"/>
        <item m="1" x="1"/>
        <item m="1" x="23"/>
        <item m="1" x="10"/>
        <item m="1" x="17"/>
        <item m="1" x="3"/>
        <item m="1" x="15"/>
        <item m="1" x="18"/>
        <item x="0"/>
        <item t="default"/>
      </items>
    </pivotField>
    <pivotField showAll="0"/>
    <pivotField showAll="0"/>
    <pivotField showAll="0" defaultSubtotal="0"/>
    <pivotField showAll="0" defaultSubtota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/>
  </pivotFields>
  <rowFields count="1">
    <field x="4"/>
  </rowFields>
  <rowItems count="2">
    <i>
      <x v="24"/>
    </i>
    <i t="grand">
      <x/>
    </i>
  </rowItems>
  <colFields count="1">
    <field x="-2"/>
  </colFields>
  <colItems count="2">
    <i>
      <x/>
    </i>
    <i i="1">
      <x v="1"/>
    </i>
  </colItems>
  <pageFields count="1">
    <pageField fld="1" hier="-1"/>
  </pageFields>
  <dataFields count="2">
    <dataField name="Somme de Dépenses" fld="12" baseField="0" baseItem="0"/>
    <dataField name="Somme de Recettes" fld="11" baseField="0" baseItem="1"/>
  </dataFields>
  <formats count="2">
    <format dxfId="31">
      <pivotArea outline="0" collapsedLevelsAreSubtotals="1" fieldPosition="0"/>
    </format>
    <format dxfId="30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6:C8" firstHeaderRow="0" firstDataRow="1" firstDataCol="1" rowPageCount="1" colPageCount="1"/>
  <pivotFields count="20">
    <pivotField showAll="0" defaultSubtotal="0"/>
    <pivotField showAll="0"/>
    <pivotField showAll="0"/>
    <pivotField showAll="0"/>
    <pivotField showAll="0"/>
    <pivotField showAll="0"/>
    <pivotField showAll="0"/>
    <pivotField axis="axisRow" showAll="0">
      <items count="4">
        <item m="1" x="1"/>
        <item m="1" x="2"/>
        <item x="0"/>
        <item t="default"/>
      </items>
    </pivotField>
    <pivotField showAll="0" defaultSubtotal="0"/>
    <pivotField showAll="0" defaultSubtotal="0"/>
    <pivotField axis="axisPage" showAll="0">
      <items count="5">
        <item m="1" x="1"/>
        <item m="1" x="3"/>
        <item x="0"/>
        <item m="1" x="2"/>
        <item t="default"/>
      </items>
    </pivotField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 defaultSubtotal="0"/>
  </pivotFields>
  <rowFields count="1">
    <field x="7"/>
  </rowFields>
  <rowItems count="2">
    <i>
      <x v="2"/>
    </i>
    <i t="grand">
      <x/>
    </i>
  </rowItems>
  <colFields count="1">
    <field x="-2"/>
  </colFields>
  <colItems count="2">
    <i>
      <x/>
    </i>
    <i i="1">
      <x v="1"/>
    </i>
  </colItems>
  <pageFields count="1">
    <pageField fld="10" item="2" hier="-1"/>
  </pageFields>
  <dataFields count="2">
    <dataField name="Somme de Dépenses" fld="13" baseField="6" baseItem="0"/>
    <dataField name="Somme de Recettes" fld="12" baseField="6" baseItem="0"/>
  </dataFields>
  <formats count="6">
    <format dxfId="27">
      <pivotArea outline="0" collapsedLevelsAreSubtotals="1" fieldPosition="0"/>
    </format>
    <format dxfId="26">
      <pivotArea type="all" dataOnly="0" outline="0" fieldPosition="0"/>
    </format>
    <format dxfId="25">
      <pivotArea type="all" dataOnly="0" outline="0" fieldPosition="0"/>
    </format>
    <format dxfId="24">
      <pivotArea type="all" dataOnly="0" outline="0" fieldPosition="0"/>
    </format>
    <format dxfId="23">
      <pivotArea field="10" type="button" dataOnly="0" labelOnly="1" outline="0" axis="axisPage" fieldPosition="0"/>
    </format>
    <format dxfId="22">
      <pivotArea dataOnly="0" labelOnly="1" outline="0" fieldPosition="0">
        <references count="1">
          <reference field="10" count="1">
            <x v="1"/>
          </reference>
        </references>
      </pivotArea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" name="Mon_TCD"/>
  </pivotTables>
  <data>
    <tabular pivotCacheId="1">
      <items count="5">
        <i x="4" s="1" nd="1"/>
        <i x="3" s="1" nd="1"/>
        <i x="1" s="1" nd="1"/>
        <i x="2" s="1" nd="1"/>
        <i x="0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_Ecr" sourceName="Année-Ecr">
  <pivotTables>
    <pivotTable tabId="10" name="Mon_TCD"/>
  </pivotTables>
  <data>
    <tabular pivotCacheId="1">
      <items count="3">
        <i x="1" s="1" nd="1"/>
        <i x="2" s="1" nd="1"/>
        <i x="0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bellé" sourceName="Libellé">
  <pivotTables>
    <pivotTable tabId="14" name="Tableau croisé dynamique9"/>
  </pivotTables>
  <data>
    <tabular pivotCacheId="2" customListSort="0">
      <items count="32">
        <i x="6" s="1" nd="1"/>
        <i x="25" s="1" nd="1"/>
        <i x="15" s="1" nd="1"/>
        <i x="11" s="1" nd="1"/>
        <i x="19" s="1" nd="1"/>
        <i x="30" s="1" nd="1"/>
        <i x="1" s="1" nd="1"/>
        <i x="12" s="1" nd="1"/>
        <i x="26" s="1" nd="1"/>
        <i x="23" s="1" nd="1"/>
        <i x="13" s="1" nd="1"/>
        <i x="18" s="1" nd="1"/>
        <i x="21" s="1" nd="1"/>
        <i x="10" s="1" nd="1"/>
        <i x="20" s="1" nd="1"/>
        <i x="29" s="1" nd="1"/>
        <i x="14" s="1" nd="1"/>
        <i x="5" s="1" nd="1"/>
        <i x="2" s="1" nd="1"/>
        <i x="8" s="1" nd="1"/>
        <i x="3" s="1" nd="1"/>
        <i x="4" s="1" nd="1"/>
        <i x="31" s="1" nd="1"/>
        <i x="28" s="1" nd="1"/>
        <i x="9" s="1" nd="1"/>
        <i x="22" s="1" nd="1"/>
        <i x="7" s="1" nd="1"/>
        <i x="17" s="1" nd="1"/>
        <i x="16" s="1" nd="1"/>
        <i x="27" s="1" nd="1"/>
        <i x="24" s="1" nd="1"/>
        <i x="0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bellé" cache="Segment_Libellé" caption="Libellé" startItem="23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  <slicer name="Année-Ecr" cache="Segment_Année_Ecr" caption="Année-Ecr" rowHeight="241300"/>
</slicers>
</file>

<file path=xl/tables/table1.xml><?xml version="1.0" encoding="utf-8"?>
<table xmlns="http://schemas.openxmlformats.org/spreadsheetml/2006/main" id="1" name="Tableau1" displayName="Tableau1" ref="A5:E6" totalsRowShown="0" headerRowDxfId="70" dataDxfId="68" headerRowBorderDxfId="69" tableBorderDxfId="67" totalsRowBorderDxfId="66">
  <autoFilter ref="A5:E6"/>
  <tableColumns count="5">
    <tableColumn id="1" name="Comptes" dataDxfId="65"/>
    <tableColumn id="2" name="Solde initial" dataDxfId="64"/>
    <tableColumn id="3" name="Recettes après saisie" dataDxfId="63">
      <calculatedColumnFormula>SUM(Recettes)</calculatedColumnFormula>
    </tableColumn>
    <tableColumn id="4" name="Dépenses après saisie" dataDxfId="62">
      <calculatedColumnFormula>SUM(Dépenses)</calculatedColumnFormula>
    </tableColumn>
    <tableColumn id="5" name="Solde final" dataDxfId="61">
      <calculatedColumnFormula>Tableau1[Solde initial]+Tableau1[Recettes après saisie]-Tableau1[Dépenses après saisie]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blEcritures" displayName="tblEcritures" ref="A13:S14" totalsRowShown="0" headerRowDxfId="57" headerRowBorderDxfId="56" tableBorderDxfId="55" totalsRowBorderDxfId="54" headerRowCellStyle="Monétaire 2" dataCellStyle="Normal">
  <autoFilter ref="A13:S14"/>
  <sortState ref="B5:P33">
    <sortCondition ref="F5"/>
  </sortState>
  <tableColumns count="19">
    <tableColumn id="19" name="Numéro" dataDxfId="53" dataCellStyle="Normal">
      <calculatedColumnFormula>CONCATENATE(tblEcritures[[#This Row],[Année-Ecr]],C14,LEFT(tblEcritures[[#This Row],[Famille]],2),ROW(tblEcritures[[#This Row],[Année-Ecr]]))</calculatedColumnFormula>
    </tableColumn>
    <tableColumn id="1" name="Compte" dataCellStyle="Normal"/>
    <tableColumn id="13" name="Mois" dataCellStyle="Normal">
      <calculatedColumnFormula>MONTH(tblEcritures[[#This Row],[Date]])</calculatedColumnFormula>
    </tableColumn>
    <tableColumn id="14" name="Année-Ecr" dataCellStyle="Normal">
      <calculatedColumnFormula>YEAR(tblEcritures[[#This Row],[Date]])</calculatedColumnFormula>
    </tableColumn>
    <tableColumn id="15" name="concatener" dataCellStyle="Normal">
      <calculatedColumnFormula>CONCATENATE(tblEcritures[[#This Row],[Année-Ecr]],tblEcritures[[#This Row],[Mois]])</calculatedColumnFormula>
    </tableColumn>
    <tableColumn id="2" name="Date" dataDxfId="52" dataCellStyle="Normal"/>
    <tableColumn id="3" name="Libellé" dataCellStyle="Normal"/>
    <tableColumn id="5" name="Famille" dataCellStyle="Normal"/>
    <tableColumn id="20" name="Prévisionnel" dataDxfId="51"/>
    <tableColumn id="17" name="Réel" dataDxfId="50"/>
    <tableColumn id="7" name="Mode" dataCellStyle="Normal"/>
    <tableColumn id="8" name="Référence" dataCellStyle="Normal"/>
    <tableColumn id="18" name="Recettes" dataCellStyle="Normal"/>
    <tableColumn id="9" name="Dépenses" dataCellStyle="Normal"/>
    <tableColumn id="6" name="Pointage recette" dataDxfId="49" dataCellStyle="Normal"/>
    <tableColumn id="16" name="Pointage dépense" dataDxfId="48" dataCellStyle="Normal">
      <calculatedColumnFormula>IF(tblEcritures[[#This Row],[Dépenses]]="x",tblEcritures[[#This Row],[Dépenses]],0)</calculatedColumnFormula>
    </tableColumn>
    <tableColumn id="10" name="Pointage recette " dataCellStyle="Normal">
      <calculatedColumnFormula>IF(tblEcritures[[#This Row],[Pointage recette]]="x",tblEcritures[[#This Row],[Recettes]],"")</calculatedColumnFormula>
    </tableColumn>
    <tableColumn id="11" name="Date valeur banque " dataDxfId="47" dataCellStyle="Normal"/>
    <tableColumn id="12" name="Observations" dataCellStyle="Normal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2" name="TDB_Famille" displayName="TDB_Famille" ref="F1:F3" totalsRowShown="0" headerRowDxfId="21" dataDxfId="19" headerRowBorderDxfId="20" tableBorderDxfId="18" totalsRowBorderDxfId="17">
  <autoFilter ref="F1:F3"/>
  <tableColumns count="1">
    <tableColumn id="1" name="Famille" dataDxfId="1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DB_Paiement" displayName="TDB_Paiement" ref="D1:D7" totalsRowShown="0" headerRowDxfId="15" dataDxfId="13" headerRowBorderDxfId="14" tableBorderDxfId="12" totalsRowBorderDxfId="11">
  <autoFilter ref="D1:D7"/>
  <tableColumns count="1">
    <tableColumn id="1" name="Modes_paiement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2.xml"/><Relationship Id="rId5" Type="http://schemas.microsoft.com/office/2007/relationships/slicer" Target="../slicers/slicer1.xml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8" Type="http://schemas.microsoft.com/office/2007/relationships/slicer" Target="../slicers/slicer2.xml"/><Relationship Id="rId3" Type="http://schemas.openxmlformats.org/officeDocument/2006/relationships/printerSettings" Target="../printerSettings/printerSettings5.bin"/><Relationship Id="rId7" Type="http://schemas.openxmlformats.org/officeDocument/2006/relationships/ctrlProp" Target="../ctrlProps/ctrlProp8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6" Type="http://schemas.openxmlformats.org/officeDocument/2006/relationships/ctrlProp" Target="../ctrlProps/ctrlProp7.xml"/><Relationship Id="rId5" Type="http://schemas.openxmlformats.org/officeDocument/2006/relationships/vmlDrawing" Target="../drawings/vmlDrawing5.vml"/><Relationship Id="rId4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5.xml"/><Relationship Id="rId4" Type="http://schemas.openxmlformats.org/officeDocument/2006/relationships/ctrlProp" Target="../ctrlProps/ctrlProp9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X39"/>
  <sheetViews>
    <sheetView showGridLines="0" zoomScale="80" zoomScaleNormal="80" workbookViewId="0">
      <selection activeCell="H5" sqref="H5"/>
    </sheetView>
  </sheetViews>
  <sheetFormatPr baseColWidth="10" defaultRowHeight="14.4" x14ac:dyDescent="0.3"/>
  <cols>
    <col min="1" max="1" width="30.33203125" customWidth="1"/>
  </cols>
  <sheetData>
    <row r="1" spans="1:24" x14ac:dyDescent="0.3">
      <c r="A1" s="40"/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</row>
    <row r="2" spans="1:24" ht="23.4" x14ac:dyDescent="0.45">
      <c r="A2" s="41"/>
      <c r="B2" s="42"/>
      <c r="C2" s="42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</row>
    <row r="3" spans="1:24" ht="23.4" x14ac:dyDescent="0.45">
      <c r="A3" s="41"/>
      <c r="B3" s="42"/>
      <c r="C3" s="42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</row>
    <row r="4" spans="1:24" ht="23.4" x14ac:dyDescent="0.45">
      <c r="A4" s="43"/>
      <c r="B4" s="42"/>
      <c r="C4" s="42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</row>
    <row r="5" spans="1:24" ht="23.4" x14ac:dyDescent="0.45">
      <c r="A5" s="41"/>
      <c r="B5" s="42"/>
      <c r="C5" s="42"/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</row>
    <row r="6" spans="1:24" ht="23.4" x14ac:dyDescent="0.45">
      <c r="A6" s="41"/>
      <c r="B6" s="42"/>
      <c r="C6" s="42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</row>
    <row r="7" spans="1:24" ht="23.4" x14ac:dyDescent="0.45">
      <c r="A7" s="41"/>
      <c r="B7" s="42"/>
      <c r="C7" s="42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</row>
    <row r="8" spans="1:24" ht="23.4" x14ac:dyDescent="0.45">
      <c r="A8" s="41"/>
      <c r="B8" s="42"/>
      <c r="C8" s="42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</row>
    <row r="9" spans="1:24" ht="23.4" x14ac:dyDescent="0.45">
      <c r="A9" s="41"/>
      <c r="B9" s="42"/>
      <c r="C9" s="42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</row>
    <row r="10" spans="1:24" ht="23.4" x14ac:dyDescent="0.45">
      <c r="A10" s="41"/>
      <c r="B10" s="42"/>
      <c r="C10" s="42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</row>
    <row r="11" spans="1:24" ht="23.4" x14ac:dyDescent="0.45">
      <c r="A11" s="41"/>
      <c r="B11" s="42"/>
      <c r="C11" s="42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</row>
    <row r="12" spans="1:24" ht="23.4" x14ac:dyDescent="0.45">
      <c r="A12" s="41"/>
      <c r="B12" s="42"/>
      <c r="C12" s="42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</row>
    <row r="13" spans="1:24" ht="23.4" x14ac:dyDescent="0.45">
      <c r="A13" s="41"/>
      <c r="B13" s="42"/>
      <c r="C13" s="42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</row>
    <row r="14" spans="1:24" ht="23.4" x14ac:dyDescent="0.45">
      <c r="A14" s="41"/>
      <c r="B14" s="42"/>
      <c r="C14" s="42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</row>
    <row r="15" spans="1:24" ht="23.4" x14ac:dyDescent="0.45">
      <c r="A15" s="41"/>
      <c r="B15" s="42"/>
      <c r="C15" s="42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</row>
    <row r="16" spans="1:24" ht="23.4" x14ac:dyDescent="0.45">
      <c r="A16" s="41"/>
      <c r="B16" s="42"/>
      <c r="C16" s="42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</row>
    <row r="17" spans="1:24" ht="23.4" x14ac:dyDescent="0.45">
      <c r="A17" s="41"/>
      <c r="B17" s="42"/>
      <c r="C17" s="42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</row>
    <row r="18" spans="1:24" ht="23.4" x14ac:dyDescent="0.45">
      <c r="A18" s="41"/>
      <c r="B18" s="42"/>
      <c r="C18" s="42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</row>
    <row r="19" spans="1:24" ht="23.4" x14ac:dyDescent="0.45">
      <c r="A19" s="41"/>
      <c r="B19" s="42"/>
      <c r="C19" s="42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</row>
    <row r="20" spans="1:24" ht="23.4" x14ac:dyDescent="0.45">
      <c r="A20" s="41"/>
      <c r="B20" s="42"/>
      <c r="C20" s="42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</row>
    <row r="21" spans="1:24" ht="23.4" x14ac:dyDescent="0.45">
      <c r="A21" s="41"/>
      <c r="B21" s="42"/>
      <c r="C21" s="42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</row>
    <row r="22" spans="1:24" x14ac:dyDescent="0.3">
      <c r="A22" s="41"/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</row>
    <row r="23" spans="1:24" x14ac:dyDescent="0.3">
      <c r="A23" s="41"/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</row>
    <row r="24" spans="1:24" x14ac:dyDescent="0.3">
      <c r="A24" s="41"/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</row>
    <row r="25" spans="1:24" x14ac:dyDescent="0.3">
      <c r="A25" s="41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</row>
    <row r="26" spans="1:24" x14ac:dyDescent="0.3">
      <c r="A26" s="41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</row>
    <row r="27" spans="1:24" x14ac:dyDescent="0.3">
      <c r="A27" s="41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</row>
    <row r="28" spans="1:24" x14ac:dyDescent="0.3">
      <c r="A28" s="40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</row>
    <row r="29" spans="1:24" x14ac:dyDescent="0.3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</row>
    <row r="30" spans="1:24" x14ac:dyDescent="0.3">
      <c r="A30" s="40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</row>
    <row r="31" spans="1:24" x14ac:dyDescent="0.3">
      <c r="A31" s="40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</row>
    <row r="32" spans="1:24" x14ac:dyDescent="0.3">
      <c r="A32" s="40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</row>
    <row r="33" spans="1:24" x14ac:dyDescent="0.3">
      <c r="A33" s="40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</row>
    <row r="34" spans="1:24" x14ac:dyDescent="0.3">
      <c r="A34" s="40"/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</row>
    <row r="35" spans="1:24" x14ac:dyDescent="0.3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</row>
    <row r="36" spans="1:24" x14ac:dyDescent="0.3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</row>
    <row r="37" spans="1:24" x14ac:dyDescent="0.3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</row>
    <row r="38" spans="1:24" x14ac:dyDescent="0.3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</row>
    <row r="39" spans="1:24" x14ac:dyDescent="0.3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</row>
  </sheetData>
  <pageMargins left="0.7" right="0.7" top="0.75" bottom="0.75" header="0.3" footer="0.3"/>
  <pageSetup paperSize="9" scale="9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72"/>
  <sheetViews>
    <sheetView showGridLines="0" workbookViewId="0">
      <selection sqref="A1:B3"/>
    </sheetView>
  </sheetViews>
  <sheetFormatPr baseColWidth="10" defaultRowHeight="14.4" x14ac:dyDescent="0.3"/>
  <cols>
    <col min="1" max="1" width="25.77734375" customWidth="1"/>
    <col min="2" max="2" width="24.77734375" customWidth="1"/>
    <col min="3" max="3" width="24.88671875" customWidth="1"/>
    <col min="4" max="4" width="25.109375" customWidth="1"/>
    <col min="5" max="6" width="23.33203125" customWidth="1"/>
  </cols>
  <sheetData>
    <row r="1" spans="1:20" ht="15.6" customHeight="1" thickTop="1" x14ac:dyDescent="0.3">
      <c r="A1" s="99" t="s">
        <v>74</v>
      </c>
      <c r="B1" s="100"/>
      <c r="C1" s="44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</row>
    <row r="2" spans="1:20" ht="14.4" customHeight="1" x14ac:dyDescent="0.3">
      <c r="A2" s="101"/>
      <c r="B2" s="102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</row>
    <row r="3" spans="1:20" ht="14.4" customHeight="1" thickBot="1" x14ac:dyDescent="0.35">
      <c r="A3" s="103"/>
      <c r="B3" s="104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</row>
    <row r="4" spans="1:20" ht="15.6" thickTop="1" thickBot="1" x14ac:dyDescent="0.35">
      <c r="A4" s="44"/>
      <c r="B4" s="44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</row>
    <row r="5" spans="1:20" ht="16.8" thickTop="1" thickBot="1" x14ac:dyDescent="0.35">
      <c r="A5" s="76" t="s">
        <v>5</v>
      </c>
      <c r="B5" s="76" t="s">
        <v>1</v>
      </c>
      <c r="C5" s="76" t="s">
        <v>75</v>
      </c>
      <c r="D5" s="77" t="s">
        <v>76</v>
      </c>
      <c r="E5" s="78" t="s">
        <v>77</v>
      </c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</row>
    <row r="6" spans="1:20" ht="16.2" thickTop="1" x14ac:dyDescent="0.3">
      <c r="A6" s="80" t="s">
        <v>79</v>
      </c>
      <c r="B6" s="81">
        <v>1000</v>
      </c>
      <c r="C6" s="81">
        <f>SUM(Recettes)</f>
        <v>255</v>
      </c>
      <c r="D6" s="81">
        <f>SUM(Dépenses)</f>
        <v>0</v>
      </c>
      <c r="E6" s="82">
        <f>Tableau1[Solde initial]+Tableau1[Recettes après saisie]-Tableau1[Dépenses après saisie]</f>
        <v>1255</v>
      </c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 x14ac:dyDescent="0.3">
      <c r="A7" s="44"/>
      <c r="B7" s="40"/>
      <c r="C7" s="40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</row>
    <row r="8" spans="1:20" x14ac:dyDescent="0.3">
      <c r="A8" s="40"/>
      <c r="B8" s="44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</row>
    <row r="9" spans="1:20" x14ac:dyDescent="0.3">
      <c r="A9" s="40"/>
      <c r="B9" s="40"/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</row>
    <row r="10" spans="1:20" x14ac:dyDescent="0.3">
      <c r="A10" s="40"/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</row>
    <row r="11" spans="1:20" x14ac:dyDescent="0.3">
      <c r="A11" s="40"/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</row>
    <row r="12" spans="1:20" x14ac:dyDescent="0.3">
      <c r="A12" s="40"/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</row>
    <row r="13" spans="1:20" x14ac:dyDescent="0.3">
      <c r="A13" s="40"/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</row>
    <row r="14" spans="1:20" x14ac:dyDescent="0.3">
      <c r="A14" s="40"/>
      <c r="B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</row>
    <row r="15" spans="1:20" x14ac:dyDescent="0.3">
      <c r="A15" s="40"/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</row>
    <row r="16" spans="1:20" x14ac:dyDescent="0.3">
      <c r="A16" s="40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</row>
    <row r="17" spans="1:20" x14ac:dyDescent="0.3">
      <c r="A17" s="40"/>
      <c r="B17" s="40"/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</row>
    <row r="18" spans="1:20" x14ac:dyDescent="0.3">
      <c r="A18" s="40"/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</row>
    <row r="19" spans="1:20" x14ac:dyDescent="0.3">
      <c r="A19" s="40"/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</row>
    <row r="20" spans="1:20" x14ac:dyDescent="0.3">
      <c r="A20" s="40"/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</row>
    <row r="21" spans="1:20" x14ac:dyDescent="0.3">
      <c r="A21" s="40"/>
      <c r="B21" s="40"/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</row>
    <row r="22" spans="1:20" x14ac:dyDescent="0.3">
      <c r="A22" s="40"/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</row>
    <row r="23" spans="1:20" x14ac:dyDescent="0.3">
      <c r="A23" s="40"/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</row>
    <row r="24" spans="1:20" x14ac:dyDescent="0.3">
      <c r="A24" s="40"/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</row>
    <row r="25" spans="1:20" x14ac:dyDescent="0.3">
      <c r="A25" s="40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</row>
    <row r="26" spans="1:20" x14ac:dyDescent="0.3">
      <c r="A26" s="40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</row>
    <row r="27" spans="1:20" x14ac:dyDescent="0.3">
      <c r="A27" s="40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</row>
    <row r="28" spans="1:20" x14ac:dyDescent="0.3">
      <c r="A28" s="40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</row>
    <row r="29" spans="1:20" x14ac:dyDescent="0.3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</row>
    <row r="30" spans="1:20" x14ac:dyDescent="0.3">
      <c r="A30" s="40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</row>
    <row r="31" spans="1:20" x14ac:dyDescent="0.3">
      <c r="A31" s="40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</row>
    <row r="32" spans="1:20" x14ac:dyDescent="0.3">
      <c r="A32" s="40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</row>
    <row r="33" spans="1:20" x14ac:dyDescent="0.3">
      <c r="A33" s="40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</row>
    <row r="34" spans="1:20" x14ac:dyDescent="0.3">
      <c r="A34" s="40"/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</row>
    <row r="35" spans="1:20" x14ac:dyDescent="0.3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</row>
    <row r="36" spans="1:20" x14ac:dyDescent="0.3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</row>
    <row r="37" spans="1:20" x14ac:dyDescent="0.3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</row>
    <row r="38" spans="1:20" x14ac:dyDescent="0.3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</row>
    <row r="39" spans="1:20" x14ac:dyDescent="0.3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</row>
    <row r="40" spans="1:20" x14ac:dyDescent="0.3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</row>
    <row r="41" spans="1:20" x14ac:dyDescent="0.3">
      <c r="A41" s="40"/>
      <c r="B41" s="40"/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</row>
    <row r="42" spans="1:20" x14ac:dyDescent="0.3">
      <c r="A42" s="40"/>
      <c r="B42" s="40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</row>
    <row r="43" spans="1:20" x14ac:dyDescent="0.3">
      <c r="A43" s="40"/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</row>
    <row r="44" spans="1:20" x14ac:dyDescent="0.3">
      <c r="A44" s="40"/>
      <c r="B44" s="40"/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</row>
    <row r="45" spans="1:20" x14ac:dyDescent="0.3">
      <c r="A45" s="40"/>
      <c r="B45" s="40"/>
      <c r="C45" s="40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</row>
    <row r="46" spans="1:20" x14ac:dyDescent="0.3">
      <c r="A46" s="40"/>
      <c r="B46" s="40"/>
      <c r="C46" s="40"/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</row>
    <row r="47" spans="1:20" x14ac:dyDescent="0.3">
      <c r="A47" s="40"/>
      <c r="B47" s="40"/>
      <c r="C47" s="40"/>
      <c r="D47" s="40"/>
      <c r="E47" s="40"/>
      <c r="F47" s="40"/>
      <c r="G47" s="40"/>
      <c r="H47" s="40"/>
      <c r="I47" s="40"/>
      <c r="J47" s="40"/>
      <c r="K47" s="40"/>
      <c r="L47" s="40"/>
      <c r="M47" s="40"/>
      <c r="N47" s="40"/>
      <c r="O47" s="40"/>
      <c r="P47" s="40"/>
      <c r="Q47" s="40"/>
      <c r="R47" s="40"/>
      <c r="S47" s="40"/>
      <c r="T47" s="40"/>
    </row>
    <row r="48" spans="1:20" x14ac:dyDescent="0.3">
      <c r="A48" s="40"/>
      <c r="B48" s="40"/>
      <c r="C48" s="40"/>
      <c r="D48" s="40"/>
      <c r="E48" s="40"/>
      <c r="F48" s="40"/>
      <c r="G48" s="40"/>
      <c r="H48" s="40"/>
      <c r="I48" s="40"/>
      <c r="J48" s="40"/>
      <c r="K48" s="40"/>
      <c r="L48" s="40"/>
      <c r="M48" s="40"/>
      <c r="N48" s="40"/>
      <c r="O48" s="40"/>
      <c r="P48" s="40"/>
      <c r="Q48" s="40"/>
      <c r="R48" s="40"/>
      <c r="S48" s="40"/>
      <c r="T48" s="40"/>
    </row>
    <row r="49" spans="1:20" x14ac:dyDescent="0.3">
      <c r="A49" s="40"/>
      <c r="B49" s="40"/>
      <c r="C49" s="40"/>
      <c r="D49" s="40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0"/>
      <c r="T49" s="40"/>
    </row>
    <row r="50" spans="1:20" x14ac:dyDescent="0.3">
      <c r="A50" s="40"/>
      <c r="B50" s="40"/>
      <c r="C50" s="40"/>
      <c r="D50" s="40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  <c r="T50" s="40"/>
    </row>
    <row r="51" spans="1:20" x14ac:dyDescent="0.3">
      <c r="A51" s="40"/>
      <c r="B51" s="40"/>
      <c r="C51" s="40"/>
      <c r="D51" s="40"/>
      <c r="E51" s="40"/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0"/>
      <c r="S51" s="40"/>
      <c r="T51" s="40"/>
    </row>
    <row r="52" spans="1:20" x14ac:dyDescent="0.3">
      <c r="A52" s="40"/>
      <c r="B52" s="40"/>
      <c r="C52" s="40"/>
      <c r="D52" s="40"/>
      <c r="E52" s="40"/>
      <c r="F52" s="40"/>
      <c r="G52" s="40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0"/>
      <c r="T52" s="40"/>
    </row>
    <row r="53" spans="1:20" x14ac:dyDescent="0.3">
      <c r="A53" s="40"/>
      <c r="B53" s="40"/>
      <c r="C53" s="40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0"/>
      <c r="S53" s="40"/>
      <c r="T53" s="40"/>
    </row>
    <row r="54" spans="1:20" x14ac:dyDescent="0.3">
      <c r="A54" s="40"/>
      <c r="B54" s="40"/>
      <c r="C54" s="40"/>
      <c r="D54" s="40"/>
      <c r="E54" s="40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0"/>
      <c r="S54" s="40"/>
      <c r="T54" s="40"/>
    </row>
    <row r="55" spans="1:20" x14ac:dyDescent="0.3">
      <c r="A55" s="40"/>
      <c r="B55" s="40"/>
      <c r="C55" s="40"/>
      <c r="D55" s="40"/>
      <c r="E55" s="40"/>
      <c r="F55" s="40"/>
      <c r="G55" s="40"/>
      <c r="H55" s="40"/>
      <c r="I55" s="40"/>
      <c r="J55" s="40"/>
      <c r="K55" s="40"/>
      <c r="L55" s="40"/>
      <c r="M55" s="40"/>
      <c r="N55" s="40"/>
      <c r="O55" s="40"/>
      <c r="P55" s="40"/>
      <c r="Q55" s="40"/>
      <c r="R55" s="40"/>
      <c r="S55" s="40"/>
      <c r="T55" s="40"/>
    </row>
    <row r="56" spans="1:20" x14ac:dyDescent="0.3">
      <c r="A56" s="40"/>
      <c r="B56" s="40"/>
      <c r="C56" s="40"/>
      <c r="D56" s="40"/>
      <c r="E56" s="40"/>
      <c r="F56" s="40"/>
      <c r="G56" s="40"/>
      <c r="H56" s="40"/>
      <c r="I56" s="40"/>
      <c r="J56" s="40"/>
      <c r="K56" s="40"/>
      <c r="L56" s="40"/>
      <c r="M56" s="40"/>
      <c r="N56" s="40"/>
      <c r="O56" s="40"/>
      <c r="P56" s="40"/>
      <c r="Q56" s="40"/>
      <c r="R56" s="40"/>
      <c r="S56" s="40"/>
      <c r="T56" s="40"/>
    </row>
    <row r="57" spans="1:20" x14ac:dyDescent="0.3">
      <c r="A57" s="40"/>
      <c r="B57" s="40"/>
      <c r="C57" s="40"/>
      <c r="D57" s="40"/>
      <c r="E57" s="40"/>
      <c r="F57" s="40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0"/>
      <c r="S57" s="40"/>
      <c r="T57" s="40"/>
    </row>
    <row r="58" spans="1:20" x14ac:dyDescent="0.3">
      <c r="A58" s="40"/>
      <c r="B58" s="40"/>
      <c r="C58" s="40"/>
      <c r="D58" s="40"/>
      <c r="E58" s="40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40"/>
      <c r="S58" s="40"/>
      <c r="T58" s="40"/>
    </row>
    <row r="59" spans="1:20" x14ac:dyDescent="0.3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  <c r="S59" s="40"/>
      <c r="T59" s="40"/>
    </row>
    <row r="60" spans="1:20" x14ac:dyDescent="0.3">
      <c r="A60" s="40"/>
      <c r="B60" s="40"/>
      <c r="C60" s="40"/>
      <c r="D60" s="40"/>
      <c r="E60" s="40"/>
      <c r="F60" s="40"/>
      <c r="G60" s="40"/>
      <c r="H60" s="40"/>
      <c r="I60" s="40"/>
      <c r="J60" s="40"/>
      <c r="K60" s="40"/>
      <c r="L60" s="40"/>
      <c r="M60" s="40"/>
      <c r="N60" s="40"/>
      <c r="O60" s="40"/>
      <c r="P60" s="40"/>
      <c r="Q60" s="40"/>
      <c r="R60" s="40"/>
      <c r="S60" s="40"/>
      <c r="T60" s="40"/>
    </row>
    <row r="61" spans="1:20" x14ac:dyDescent="0.3">
      <c r="A61" s="40"/>
      <c r="B61" s="40"/>
      <c r="C61" s="40"/>
      <c r="D61" s="40"/>
      <c r="E61" s="40"/>
      <c r="F61" s="40"/>
      <c r="G61" s="40"/>
      <c r="H61" s="40"/>
      <c r="I61" s="40"/>
      <c r="J61" s="40"/>
      <c r="K61" s="40"/>
      <c r="L61" s="40"/>
      <c r="M61" s="40"/>
      <c r="N61" s="40"/>
      <c r="O61" s="40"/>
      <c r="P61" s="40"/>
      <c r="Q61" s="40"/>
      <c r="R61" s="40"/>
      <c r="S61" s="40"/>
      <c r="T61" s="40"/>
    </row>
    <row r="62" spans="1:20" x14ac:dyDescent="0.3">
      <c r="A62" s="40"/>
      <c r="B62" s="40"/>
      <c r="C62" s="40"/>
      <c r="D62" s="40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40"/>
      <c r="S62" s="40"/>
      <c r="T62" s="40"/>
    </row>
    <row r="63" spans="1:20" x14ac:dyDescent="0.3">
      <c r="A63" s="40"/>
      <c r="B63" s="40"/>
      <c r="C63" s="40"/>
      <c r="D63" s="40"/>
      <c r="E63" s="40"/>
      <c r="F63" s="40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0"/>
      <c r="S63" s="40"/>
      <c r="T63" s="40"/>
    </row>
    <row r="64" spans="1:20" x14ac:dyDescent="0.3">
      <c r="A64" s="40"/>
      <c r="B64" s="40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40"/>
      <c r="S64" s="40"/>
      <c r="T64" s="40"/>
    </row>
    <row r="65" spans="1:20" x14ac:dyDescent="0.3">
      <c r="A65" s="40"/>
      <c r="B65" s="40"/>
      <c r="C65" s="40"/>
      <c r="D65" s="40"/>
      <c r="E65" s="40"/>
      <c r="F65" s="40"/>
      <c r="G65" s="40"/>
      <c r="H65" s="40"/>
      <c r="I65" s="40"/>
      <c r="J65" s="40"/>
      <c r="K65" s="40"/>
      <c r="L65" s="40"/>
      <c r="M65" s="40"/>
      <c r="N65" s="40"/>
      <c r="O65" s="40"/>
      <c r="P65" s="40"/>
      <c r="Q65" s="40"/>
      <c r="R65" s="40"/>
      <c r="S65" s="40"/>
      <c r="T65" s="40"/>
    </row>
    <row r="66" spans="1:20" x14ac:dyDescent="0.3">
      <c r="A66" s="40"/>
      <c r="B66" s="40"/>
      <c r="C66" s="40"/>
      <c r="D66" s="40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40"/>
      <c r="S66" s="40"/>
      <c r="T66" s="40"/>
    </row>
    <row r="67" spans="1:20" x14ac:dyDescent="0.3">
      <c r="A67" s="40"/>
      <c r="B67" s="40"/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40"/>
      <c r="P67" s="40"/>
      <c r="Q67" s="40"/>
      <c r="R67" s="40"/>
      <c r="S67" s="40"/>
      <c r="T67" s="40"/>
    </row>
    <row r="68" spans="1:20" x14ac:dyDescent="0.3">
      <c r="A68" s="40"/>
      <c r="B68" s="40"/>
      <c r="C68" s="40"/>
      <c r="D68" s="40"/>
      <c r="E68" s="40"/>
      <c r="F68" s="40"/>
      <c r="G68" s="40"/>
      <c r="H68" s="40"/>
      <c r="I68" s="40"/>
      <c r="J68" s="40"/>
      <c r="K68" s="40"/>
      <c r="L68" s="40"/>
      <c r="M68" s="40"/>
      <c r="N68" s="40"/>
      <c r="O68" s="40"/>
      <c r="P68" s="40"/>
      <c r="Q68" s="40"/>
      <c r="R68" s="40"/>
      <c r="S68" s="40"/>
      <c r="T68" s="40"/>
    </row>
    <row r="69" spans="1:20" x14ac:dyDescent="0.3">
      <c r="A69" s="40"/>
      <c r="B69" s="40"/>
      <c r="C69" s="40"/>
      <c r="D69" s="40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0"/>
      <c r="S69" s="40"/>
      <c r="T69" s="40"/>
    </row>
    <row r="70" spans="1:20" x14ac:dyDescent="0.3">
      <c r="A70" s="40"/>
      <c r="B70" s="40"/>
      <c r="C70" s="40"/>
      <c r="D70" s="40"/>
      <c r="E70" s="40"/>
      <c r="F70" s="40"/>
      <c r="G70" s="40"/>
      <c r="H70" s="40"/>
      <c r="I70" s="40"/>
      <c r="J70" s="40"/>
      <c r="K70" s="40"/>
      <c r="L70" s="40"/>
      <c r="M70" s="40"/>
      <c r="N70" s="40"/>
      <c r="O70" s="40"/>
      <c r="P70" s="40"/>
      <c r="Q70" s="40"/>
      <c r="R70" s="40"/>
      <c r="S70" s="40"/>
      <c r="T70" s="40"/>
    </row>
    <row r="71" spans="1:20" x14ac:dyDescent="0.3">
      <c r="A71" s="40"/>
      <c r="B71" s="40"/>
      <c r="C71" s="40"/>
      <c r="D71" s="40"/>
      <c r="E71" s="40"/>
      <c r="F71" s="40"/>
      <c r="G71" s="40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40"/>
      <c r="S71" s="40"/>
      <c r="T71" s="40"/>
    </row>
    <row r="72" spans="1:20" x14ac:dyDescent="0.3">
      <c r="A72" s="40"/>
      <c r="B72" s="40"/>
      <c r="C72" s="40"/>
      <c r="D72" s="40"/>
      <c r="E72" s="40"/>
      <c r="F72" s="40"/>
      <c r="G72" s="40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0"/>
      <c r="S72" s="40"/>
      <c r="T72" s="40"/>
    </row>
  </sheetData>
  <mergeCells count="1">
    <mergeCell ref="A1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sse_feuill_suiv1">
                <anchor moveWithCells="1" sizeWithCells="1">
                  <from>
                    <xdr:col>5</xdr:col>
                    <xdr:colOff>198120</xdr:colOff>
                    <xdr:row>9</xdr:row>
                    <xdr:rowOff>7620</xdr:rowOff>
                  </from>
                  <to>
                    <xdr:col>5</xdr:col>
                    <xdr:colOff>1363980</xdr:colOff>
                    <xdr:row>11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D10"/>
  <sheetViews>
    <sheetView zoomScale="80" zoomScaleNormal="80" workbookViewId="0">
      <selection activeCell="I1" sqref="I1"/>
    </sheetView>
  </sheetViews>
  <sheetFormatPr baseColWidth="10" defaultRowHeight="14.4" x14ac:dyDescent="0.3"/>
  <cols>
    <col min="1" max="1" width="21" customWidth="1"/>
    <col min="2" max="2" width="23.77734375" customWidth="1"/>
    <col min="3" max="3" width="10.77734375" customWidth="1"/>
    <col min="4" max="4" width="7.44140625" customWidth="1"/>
    <col min="5" max="5" width="11.6640625" customWidth="1"/>
    <col min="6" max="6" width="6.6640625" customWidth="1"/>
    <col min="7" max="7" width="12.33203125" customWidth="1"/>
    <col min="8" max="8" width="17.88671875" customWidth="1"/>
    <col min="9" max="9" width="7" customWidth="1"/>
    <col min="10" max="10" width="7.6640625" customWidth="1"/>
    <col min="11" max="11" width="12.44140625" customWidth="1"/>
    <col min="12" max="12" width="20.6640625" customWidth="1"/>
    <col min="13" max="13" width="14" customWidth="1"/>
    <col min="14" max="14" width="17.6640625" customWidth="1"/>
    <col min="15" max="15" width="18.5546875" customWidth="1"/>
    <col min="16" max="16" width="20.6640625" customWidth="1"/>
    <col min="17" max="17" width="14" customWidth="1"/>
    <col min="18" max="18" width="17.6640625" customWidth="1"/>
    <col min="19" max="19" width="18.5546875" customWidth="1"/>
    <col min="20" max="20" width="20.6640625" customWidth="1"/>
    <col min="21" max="21" width="14" customWidth="1"/>
    <col min="22" max="22" width="22.44140625" customWidth="1"/>
    <col min="23" max="23" width="23.33203125" customWidth="1"/>
    <col min="24" max="24" width="25.5546875" customWidth="1"/>
    <col min="25" max="25" width="18.6640625" customWidth="1"/>
  </cols>
  <sheetData>
    <row r="1" spans="1:4" ht="17.399999999999999" customHeight="1" x14ac:dyDescent="0.3"/>
    <row r="2" spans="1:4" ht="17.399999999999999" customHeight="1" x14ac:dyDescent="0.3"/>
    <row r="3" spans="1:4" ht="17.399999999999999" customHeight="1" x14ac:dyDescent="0.3">
      <c r="B3" s="26" t="s">
        <v>80</v>
      </c>
    </row>
    <row r="4" spans="1:4" ht="28.8" x14ac:dyDescent="0.3">
      <c r="B4" s="1" t="s">
        <v>91</v>
      </c>
      <c r="C4" s="1" t="s">
        <v>92</v>
      </c>
      <c r="D4" s="31" t="s">
        <v>60</v>
      </c>
    </row>
    <row r="5" spans="1:4" x14ac:dyDescent="0.3">
      <c r="A5" s="26" t="s">
        <v>59</v>
      </c>
      <c r="B5" s="1" t="s">
        <v>91</v>
      </c>
      <c r="D5" s="31"/>
    </row>
    <row r="6" spans="1:4" x14ac:dyDescent="0.3">
      <c r="A6" s="27" t="s">
        <v>91</v>
      </c>
      <c r="B6" s="28"/>
      <c r="C6" s="28"/>
      <c r="D6" s="28"/>
    </row>
    <row r="7" spans="1:4" x14ac:dyDescent="0.3">
      <c r="A7" s="32" t="s">
        <v>82</v>
      </c>
      <c r="B7" s="28"/>
      <c r="C7" s="28"/>
      <c r="D7" s="28"/>
    </row>
    <row r="8" spans="1:4" x14ac:dyDescent="0.3">
      <c r="A8" s="32" t="s">
        <v>84</v>
      </c>
      <c r="B8" s="28"/>
      <c r="C8" s="28"/>
      <c r="D8" s="28"/>
    </row>
    <row r="9" spans="1:4" x14ac:dyDescent="0.3">
      <c r="A9" s="27" t="s">
        <v>83</v>
      </c>
      <c r="B9" s="28"/>
      <c r="C9" s="28"/>
      <c r="D9" s="28"/>
    </row>
    <row r="10" spans="1:4" x14ac:dyDescent="0.3">
      <c r="A10" s="27" t="s">
        <v>85</v>
      </c>
      <c r="B10" s="28"/>
      <c r="C10" s="28"/>
      <c r="D10" s="28"/>
    </row>
  </sheetData>
  <conditionalFormatting sqref="A6">
    <cfRule type="containsText" dxfId="9" priority="7" operator="containsText" text="Réel">
      <formula>NOT(ISERROR(SEARCH("Réel",A6)))</formula>
    </cfRule>
    <cfRule type="containsText" dxfId="8" priority="8" operator="containsText" text="Réel">
      <formula>NOT(ISERROR(SEARCH("Réel",A6)))</formula>
    </cfRule>
    <cfRule type="containsText" dxfId="7" priority="9" operator="containsText" text="Prévisionnel">
      <formula>NOT(ISERROR(SEARCH("Prévisionnel",A6)))</formula>
    </cfRule>
  </conditionalFormatting>
  <conditionalFormatting sqref="A4:C4 A5:A9">
    <cfRule type="containsText" dxfId="6" priority="6" operator="containsText" text="Réel">
      <formula>NOT(ISERROR(SEARCH("Réel",A4)))</formula>
    </cfRule>
  </conditionalFormatting>
  <conditionalFormatting sqref="A8">
    <cfRule type="containsText" dxfId="5" priority="2" operator="containsText" text="S. Réel">
      <formula>NOT(ISERROR(SEARCH("S. Réel",A8)))</formula>
    </cfRule>
    <cfRule type="containsText" dxfId="4" priority="5" operator="containsText" text="Prévisionnel">
      <formula>NOT(ISERROR(SEARCH("Prévisionnel",A8)))</formula>
    </cfRule>
  </conditionalFormatting>
  <conditionalFormatting sqref="A7">
    <cfRule type="containsText" dxfId="3" priority="4" operator="containsText" text="S. Prévisionnel">
      <formula>NOT(ISERROR(SEARCH("S. Prévisionnel",A7)))</formula>
    </cfRule>
  </conditionalFormatting>
  <conditionalFormatting sqref="A9">
    <cfRule type="containsText" dxfId="2" priority="3" operator="containsText" text="Total S. Prévisionnel">
      <formula>NOT(ISERROR(SEARCH("Total S. Prévisionnel",A9)))</formula>
    </cfRule>
  </conditionalFormatting>
  <conditionalFormatting sqref="A10">
    <cfRule type="containsText" dxfId="1" priority="1" operator="containsText" text="Total S. Réel">
      <formula>NOT(ISERROR(SEARCH("Total S. Réel",A10)))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0]!Page_suiv_2">
                <anchor moveWithCells="1" sizeWithCells="1">
                  <from>
                    <xdr:col>7</xdr:col>
                    <xdr:colOff>228600</xdr:colOff>
                    <xdr:row>2</xdr:row>
                    <xdr:rowOff>7620</xdr:rowOff>
                  </from>
                  <to>
                    <xdr:col>8</xdr:col>
                    <xdr:colOff>213360</xdr:colOff>
                    <xdr:row>5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rmEcriture"/>
  <dimension ref="A1:S47"/>
  <sheetViews>
    <sheetView tabSelected="1" zoomScale="60" zoomScaleNormal="60" workbookViewId="0">
      <selection activeCell="G35" sqref="G35"/>
    </sheetView>
  </sheetViews>
  <sheetFormatPr baseColWidth="10" defaultRowHeight="14.4" x14ac:dyDescent="0.3"/>
  <cols>
    <col min="1" max="5" width="18.77734375" customWidth="1"/>
    <col min="6" max="6" width="18.77734375" style="1" customWidth="1"/>
    <col min="7" max="9" width="18.77734375" customWidth="1"/>
    <col min="10" max="10" width="18.77734375" style="1" customWidth="1"/>
    <col min="11" max="12" width="18.77734375" customWidth="1"/>
    <col min="13" max="14" width="18.77734375" style="25" customWidth="1"/>
    <col min="15" max="19" width="18.77734375" customWidth="1"/>
  </cols>
  <sheetData>
    <row r="1" spans="1:19" ht="43.2" thickTop="1" thickBot="1" x14ac:dyDescent="0.35">
      <c r="A1" s="106" t="str">
        <f>SUBTOTAL(3,B13:B14)&amp;" écritures"</f>
        <v>2 écritures</v>
      </c>
      <c r="D1" s="84" t="s">
        <v>89</v>
      </c>
      <c r="E1" s="85">
        <f>SUBTOTAL(9,tblEcritures[Recettes])</f>
        <v>255</v>
      </c>
      <c r="F1" s="86" t="s">
        <v>88</v>
      </c>
      <c r="G1" s="87">
        <f>SUBTOTAL(9,tblEcritures[Dépenses])</f>
        <v>0</v>
      </c>
    </row>
    <row r="2" spans="1:19" s="1" customFormat="1" ht="15" thickTop="1" x14ac:dyDescent="0.3">
      <c r="J2"/>
      <c r="K2"/>
      <c r="L2"/>
      <c r="M2" s="25"/>
      <c r="N2" s="25"/>
    </row>
    <row r="3" spans="1:19" s="1" customFormat="1" x14ac:dyDescent="0.3">
      <c r="J3"/>
      <c r="K3"/>
      <c r="L3"/>
      <c r="M3" s="25"/>
      <c r="N3" s="25"/>
    </row>
    <row r="4" spans="1:19" s="1" customFormat="1" x14ac:dyDescent="0.3">
      <c r="J4"/>
      <c r="K4"/>
      <c r="L4"/>
      <c r="M4" s="25"/>
      <c r="N4" s="25"/>
    </row>
    <row r="5" spans="1:19" s="1" customFormat="1" x14ac:dyDescent="0.3">
      <c r="J5"/>
      <c r="K5"/>
      <c r="L5"/>
      <c r="M5" s="25"/>
      <c r="N5" s="25"/>
    </row>
    <row r="6" spans="1:19" s="1" customFormat="1" x14ac:dyDescent="0.3">
      <c r="J6"/>
      <c r="K6"/>
      <c r="L6"/>
      <c r="M6" s="25"/>
      <c r="N6" s="25"/>
    </row>
    <row r="7" spans="1:19" s="1" customFormat="1" x14ac:dyDescent="0.3">
      <c r="J7"/>
      <c r="K7"/>
      <c r="L7"/>
      <c r="M7" s="25"/>
      <c r="N7" s="25"/>
    </row>
    <row r="8" spans="1:19" s="1" customFormat="1" x14ac:dyDescent="0.3">
      <c r="J8"/>
      <c r="K8"/>
      <c r="L8"/>
      <c r="M8" s="25"/>
      <c r="N8" s="25"/>
    </row>
    <row r="9" spans="1:19" s="1" customFormat="1" x14ac:dyDescent="0.3">
      <c r="J9"/>
      <c r="K9"/>
      <c r="L9"/>
      <c r="M9" s="25"/>
      <c r="N9" s="25"/>
    </row>
    <row r="10" spans="1:19" s="1" customFormat="1" x14ac:dyDescent="0.3">
      <c r="J10"/>
      <c r="K10"/>
      <c r="L10"/>
      <c r="M10" s="25"/>
      <c r="N10" s="25"/>
    </row>
    <row r="11" spans="1:19" x14ac:dyDescent="0.3">
      <c r="F11"/>
      <c r="J11"/>
      <c r="M11"/>
      <c r="N11"/>
    </row>
    <row r="13" spans="1:19" x14ac:dyDescent="0.3">
      <c r="A13" s="88" t="s">
        <v>87</v>
      </c>
      <c r="B13" s="89" t="s">
        <v>0</v>
      </c>
      <c r="C13" s="89" t="s">
        <v>50</v>
      </c>
      <c r="D13" s="89" t="s">
        <v>51</v>
      </c>
      <c r="E13" s="89" t="s">
        <v>52</v>
      </c>
      <c r="F13" s="88" t="s">
        <v>6</v>
      </c>
      <c r="G13" s="90" t="s">
        <v>7</v>
      </c>
      <c r="H13" s="90" t="s">
        <v>49</v>
      </c>
      <c r="I13" s="90" t="s">
        <v>64</v>
      </c>
      <c r="J13" s="90" t="s">
        <v>65</v>
      </c>
      <c r="K13" s="88" t="s">
        <v>8</v>
      </c>
      <c r="L13" s="88" t="s">
        <v>9</v>
      </c>
      <c r="M13" s="88" t="s">
        <v>2</v>
      </c>
      <c r="N13" s="88" t="s">
        <v>3</v>
      </c>
      <c r="O13" s="88" t="s">
        <v>57</v>
      </c>
      <c r="P13" s="88" t="s">
        <v>58</v>
      </c>
      <c r="Q13" s="88" t="s">
        <v>90</v>
      </c>
      <c r="R13" s="88" t="s">
        <v>68</v>
      </c>
      <c r="S13" s="88" t="s">
        <v>4</v>
      </c>
    </row>
    <row r="14" spans="1:19" x14ac:dyDescent="0.3">
      <c r="A14" s="38" t="str">
        <f>CONCATENATE(tblEcritures[[#This Row],[Année-Ecr]],C14,LEFT(tblEcritures[[#This Row],[Famille]],2),ROW(tblEcritures[[#This Row],[Année-Ecr]]))</f>
        <v>201611Ch14</v>
      </c>
      <c r="B14" s="21" t="s">
        <v>96</v>
      </c>
      <c r="C14" s="21">
        <f>MONTH(tblEcritures[[#This Row],[Date]])</f>
        <v>11</v>
      </c>
      <c r="D14" s="21">
        <f>YEAR(tblEcritures[[#This Row],[Date]])</f>
        <v>2016</v>
      </c>
      <c r="E14" s="21" t="str">
        <f>CONCATENATE(tblEcritures[[#This Row],[Année-Ecr]],tblEcritures[[#This Row],[Mois]])</f>
        <v>201611</v>
      </c>
      <c r="F14" s="33">
        <v>42678</v>
      </c>
      <c r="G14" s="21" t="s">
        <v>97</v>
      </c>
      <c r="H14" s="21" t="s">
        <v>67</v>
      </c>
      <c r="I14" s="105">
        <v>250</v>
      </c>
      <c r="J14" s="105">
        <v>255</v>
      </c>
      <c r="K14" s="21" t="s">
        <v>47</v>
      </c>
      <c r="L14" s="21"/>
      <c r="M14" s="21">
        <v>255</v>
      </c>
      <c r="N14" s="21"/>
      <c r="O14" s="30"/>
      <c r="P14" s="30">
        <f>IF(tblEcritures[[#This Row],[Dépenses]]="x",tblEcritures[[#This Row],[Dépenses]],0)</f>
        <v>0</v>
      </c>
      <c r="Q14" s="21" t="str">
        <f>IF(tblEcritures[[#This Row],[Pointage recette]]="x",tblEcritures[[#This Row],[Recettes]],"")</f>
        <v/>
      </c>
      <c r="R14" s="29">
        <v>42678</v>
      </c>
      <c r="S14" s="21" t="s">
        <v>98</v>
      </c>
    </row>
    <row r="15" spans="1:19" x14ac:dyDescent="0.3">
      <c r="E15" s="34"/>
      <c r="F15"/>
      <c r="J15"/>
      <c r="M15"/>
      <c r="N15"/>
    </row>
    <row r="16" spans="1:19" x14ac:dyDescent="0.3">
      <c r="E16" s="34"/>
      <c r="F16"/>
      <c r="J16"/>
      <c r="M16"/>
      <c r="N16"/>
    </row>
    <row r="17" spans="5:14" x14ac:dyDescent="0.3">
      <c r="E17" s="34"/>
      <c r="F17"/>
      <c r="J17"/>
      <c r="M17"/>
      <c r="N17"/>
    </row>
    <row r="18" spans="5:14" x14ac:dyDescent="0.3">
      <c r="E18" s="34"/>
      <c r="F18"/>
      <c r="J18"/>
      <c r="M18"/>
      <c r="N18"/>
    </row>
    <row r="19" spans="5:14" x14ac:dyDescent="0.3">
      <c r="E19" s="34"/>
      <c r="F19"/>
      <c r="J19"/>
      <c r="M19"/>
      <c r="N19"/>
    </row>
    <row r="20" spans="5:14" x14ac:dyDescent="0.3">
      <c r="E20" s="34"/>
      <c r="F20"/>
      <c r="J20"/>
      <c r="M20"/>
      <c r="N20"/>
    </row>
    <row r="21" spans="5:14" x14ac:dyDescent="0.3">
      <c r="E21" s="34"/>
      <c r="F21"/>
      <c r="J21"/>
      <c r="M21"/>
      <c r="N21"/>
    </row>
    <row r="22" spans="5:14" x14ac:dyDescent="0.3">
      <c r="E22" s="34"/>
      <c r="F22"/>
      <c r="J22"/>
      <c r="M22"/>
      <c r="N22"/>
    </row>
    <row r="23" spans="5:14" x14ac:dyDescent="0.3">
      <c r="E23" s="34"/>
      <c r="F23"/>
      <c r="J23"/>
      <c r="M23"/>
      <c r="N23"/>
    </row>
    <row r="24" spans="5:14" x14ac:dyDescent="0.3">
      <c r="F24"/>
      <c r="J24"/>
      <c r="M24"/>
      <c r="N24"/>
    </row>
    <row r="25" spans="5:14" x14ac:dyDescent="0.3">
      <c r="F25"/>
      <c r="J25"/>
      <c r="M25"/>
      <c r="N25"/>
    </row>
    <row r="26" spans="5:14" x14ac:dyDescent="0.3">
      <c r="F26"/>
      <c r="J26"/>
      <c r="M26"/>
      <c r="N26"/>
    </row>
    <row r="27" spans="5:14" x14ac:dyDescent="0.3">
      <c r="F27"/>
      <c r="J27"/>
      <c r="M27"/>
      <c r="N27"/>
    </row>
    <row r="28" spans="5:14" x14ac:dyDescent="0.3">
      <c r="F28"/>
      <c r="J28"/>
      <c r="M28"/>
      <c r="N28"/>
    </row>
    <row r="29" spans="5:14" x14ac:dyDescent="0.3">
      <c r="F29"/>
      <c r="J29"/>
      <c r="M29"/>
      <c r="N29"/>
    </row>
    <row r="30" spans="5:14" x14ac:dyDescent="0.3">
      <c r="F30"/>
      <c r="J30"/>
      <c r="M30"/>
      <c r="N30"/>
    </row>
    <row r="31" spans="5:14" x14ac:dyDescent="0.3">
      <c r="F31"/>
      <c r="J31"/>
      <c r="M31"/>
      <c r="N31"/>
    </row>
    <row r="32" spans="5:14" x14ac:dyDescent="0.3">
      <c r="F32"/>
      <c r="J32"/>
      <c r="M32"/>
      <c r="N32"/>
    </row>
    <row r="33" spans="6:14" x14ac:dyDescent="0.3">
      <c r="F33"/>
      <c r="J33"/>
      <c r="M33"/>
      <c r="N33"/>
    </row>
    <row r="34" spans="6:14" x14ac:dyDescent="0.3">
      <c r="F34"/>
      <c r="J34"/>
      <c r="M34"/>
      <c r="N34"/>
    </row>
    <row r="35" spans="6:14" x14ac:dyDescent="0.3">
      <c r="F35"/>
      <c r="J35"/>
      <c r="M35"/>
      <c r="N35"/>
    </row>
    <row r="36" spans="6:14" x14ac:dyDescent="0.3">
      <c r="F36"/>
      <c r="J36"/>
      <c r="M36"/>
      <c r="N36"/>
    </row>
    <row r="37" spans="6:14" x14ac:dyDescent="0.3">
      <c r="F37"/>
      <c r="J37"/>
      <c r="M37"/>
      <c r="N37"/>
    </row>
    <row r="38" spans="6:14" x14ac:dyDescent="0.3">
      <c r="F38"/>
      <c r="J38"/>
      <c r="M38"/>
      <c r="N38"/>
    </row>
    <row r="39" spans="6:14" x14ac:dyDescent="0.3">
      <c r="F39"/>
      <c r="J39"/>
      <c r="M39"/>
      <c r="N39"/>
    </row>
    <row r="40" spans="6:14" x14ac:dyDescent="0.3">
      <c r="F40"/>
      <c r="J40"/>
      <c r="M40"/>
      <c r="N40"/>
    </row>
    <row r="41" spans="6:14" x14ac:dyDescent="0.3">
      <c r="F41"/>
      <c r="J41"/>
      <c r="M41"/>
      <c r="N41"/>
    </row>
    <row r="42" spans="6:14" x14ac:dyDescent="0.3">
      <c r="F42"/>
      <c r="J42"/>
      <c r="M42"/>
      <c r="N42"/>
    </row>
    <row r="43" spans="6:14" x14ac:dyDescent="0.3">
      <c r="F43"/>
      <c r="J43"/>
      <c r="M43"/>
      <c r="N43"/>
    </row>
    <row r="44" spans="6:14" x14ac:dyDescent="0.3">
      <c r="F44"/>
      <c r="J44"/>
      <c r="M44"/>
      <c r="N44"/>
    </row>
    <row r="45" spans="6:14" x14ac:dyDescent="0.3">
      <c r="F45"/>
      <c r="J45"/>
      <c r="M45"/>
      <c r="N45"/>
    </row>
    <row r="46" spans="6:14" x14ac:dyDescent="0.3">
      <c r="F46"/>
      <c r="J46"/>
      <c r="M46"/>
      <c r="N46"/>
    </row>
    <row r="47" spans="6:14" x14ac:dyDescent="0.3">
      <c r="F47"/>
      <c r="J47"/>
      <c r="M47"/>
      <c r="N47"/>
    </row>
  </sheetData>
  <dataValidations count="1">
    <dataValidation type="list" allowBlank="1" showInputMessage="1" showErrorMessage="1" sqref="K14">
      <formula1>Modes_paiement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Suppr_lig">
                <anchor>
                  <from>
                    <xdr:col>0</xdr:col>
                    <xdr:colOff>1074420</xdr:colOff>
                    <xdr:row>5</xdr:row>
                    <xdr:rowOff>30480</xdr:rowOff>
                  </from>
                  <to>
                    <xdr:col>2</xdr:col>
                    <xdr:colOff>327660</xdr:colOff>
                    <xdr:row>10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quitter">
                <anchor>
                  <from>
                    <xdr:col>4</xdr:col>
                    <xdr:colOff>464820</xdr:colOff>
                    <xdr:row>5</xdr:row>
                    <xdr:rowOff>30480</xdr:rowOff>
                  </from>
                  <to>
                    <xdr:col>5</xdr:col>
                    <xdr:colOff>1013460</xdr:colOff>
                    <xdr:row>10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6" name="Button 13">
              <controlPr defaultSize="0" print="0" autoFill="0" autoPict="0" macro="[0]!Questionnaire">
                <anchor>
                  <from>
                    <xdr:col>2</xdr:col>
                    <xdr:colOff>731520</xdr:colOff>
                    <xdr:row>5</xdr:row>
                    <xdr:rowOff>30480</xdr:rowOff>
                  </from>
                  <to>
                    <xdr:col>3</xdr:col>
                    <xdr:colOff>1272540</xdr:colOff>
                    <xdr:row>10</xdr:row>
                    <xdr:rowOff>45720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Données!$F$2:$F$3</xm:f>
          </x14:formula1>
          <xm:sqref>H14</xm:sqref>
        </x14:dataValidation>
        <x14:dataValidation type="list" allowBlank="1" showInputMessage="1" showErrorMessage="1">
          <x14:formula1>
            <xm:f>Données!$H$2:$H$3</xm:f>
          </x14:formula1>
          <xm:sqref>B14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G80"/>
  <sheetViews>
    <sheetView showGridLines="0" zoomScale="70" zoomScaleNormal="70" workbookViewId="0">
      <selection activeCell="H11" sqref="H11"/>
    </sheetView>
  </sheetViews>
  <sheetFormatPr baseColWidth="10" defaultRowHeight="14.4" x14ac:dyDescent="0.3"/>
  <cols>
    <col min="1" max="1" width="34.44140625" customWidth="1"/>
    <col min="2" max="2" width="27.5546875" customWidth="1"/>
    <col min="3" max="3" width="30" bestFit="1" customWidth="1"/>
    <col min="4" max="4" width="14.109375" bestFit="1" customWidth="1"/>
    <col min="5" max="5" width="4.6640625" bestFit="1" customWidth="1"/>
    <col min="6" max="6" width="2.44140625" bestFit="1" customWidth="1"/>
    <col min="7" max="7" width="3.5546875" bestFit="1" customWidth="1"/>
    <col min="8" max="8" width="14.109375" bestFit="1" customWidth="1"/>
    <col min="9" max="9" width="11.88671875" bestFit="1" customWidth="1"/>
    <col min="10" max="22" width="10.6640625" bestFit="1" customWidth="1"/>
    <col min="23" max="23" width="5.88671875" bestFit="1" customWidth="1"/>
    <col min="24" max="24" width="11.88671875" bestFit="1" customWidth="1"/>
  </cols>
  <sheetData>
    <row r="1" spans="1:33" x14ac:dyDescent="0.3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</row>
    <row r="2" spans="1:33" x14ac:dyDescent="0.3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</row>
    <row r="3" spans="1:33" ht="15" thickBot="1" x14ac:dyDescent="0.35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</row>
    <row r="4" spans="1:33" x14ac:dyDescent="0.3">
      <c r="A4" s="39"/>
      <c r="B4" s="45"/>
      <c r="C4" s="46" t="s">
        <v>80</v>
      </c>
      <c r="D4" s="47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</row>
    <row r="5" spans="1:33" x14ac:dyDescent="0.3">
      <c r="A5" s="39"/>
      <c r="B5" s="48" t="s">
        <v>59</v>
      </c>
      <c r="C5" s="91" t="s">
        <v>91</v>
      </c>
      <c r="D5" s="49" t="s">
        <v>60</v>
      </c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</row>
    <row r="6" spans="1:33" x14ac:dyDescent="0.3">
      <c r="A6" s="39"/>
      <c r="B6" s="50" t="s">
        <v>61</v>
      </c>
      <c r="C6" s="51"/>
      <c r="D6" s="52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x14ac:dyDescent="0.3">
      <c r="A7" s="39"/>
      <c r="B7" s="53" t="s">
        <v>91</v>
      </c>
      <c r="C7" s="51"/>
      <c r="D7" s="52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</row>
    <row r="8" spans="1:33" x14ac:dyDescent="0.3">
      <c r="A8" s="39"/>
      <c r="B8" s="50" t="s">
        <v>62</v>
      </c>
      <c r="C8" s="51"/>
      <c r="D8" s="52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</row>
    <row r="9" spans="1:33" x14ac:dyDescent="0.3">
      <c r="A9" s="39"/>
      <c r="B9" s="53" t="s">
        <v>91</v>
      </c>
      <c r="C9" s="51"/>
      <c r="D9" s="52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</row>
    <row r="10" spans="1:33" x14ac:dyDescent="0.3">
      <c r="A10" s="39"/>
      <c r="B10" s="50" t="s">
        <v>81</v>
      </c>
      <c r="C10" s="51"/>
      <c r="D10" s="52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</row>
    <row r="11" spans="1:33" ht="15" thickBot="1" x14ac:dyDescent="0.35">
      <c r="A11" s="39"/>
      <c r="B11" s="54" t="s">
        <v>86</v>
      </c>
      <c r="C11" s="55"/>
      <c r="D11" s="56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</row>
    <row r="12" spans="1:33" x14ac:dyDescent="0.3">
      <c r="A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</row>
    <row r="13" spans="1:33" x14ac:dyDescent="0.3">
      <c r="A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</row>
    <row r="14" spans="1:33" x14ac:dyDescent="0.3">
      <c r="A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</row>
    <row r="15" spans="1:33" x14ac:dyDescent="0.3">
      <c r="A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</row>
    <row r="16" spans="1:33" x14ac:dyDescent="0.3">
      <c r="A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</row>
    <row r="17" spans="1:33" x14ac:dyDescent="0.3">
      <c r="A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</row>
    <row r="18" spans="1:33" x14ac:dyDescent="0.3">
      <c r="A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</row>
    <row r="19" spans="1:33" ht="15" thickBot="1" x14ac:dyDescent="0.35">
      <c r="A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</row>
    <row r="20" spans="1:33" x14ac:dyDescent="0.3">
      <c r="A20" s="39"/>
      <c r="B20" s="39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</row>
    <row r="21" spans="1:33" x14ac:dyDescent="0.3">
      <c r="A21" s="39"/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</row>
    <row r="22" spans="1:33" x14ac:dyDescent="0.3">
      <c r="A22" s="39"/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</row>
    <row r="23" spans="1:33" x14ac:dyDescent="0.3">
      <c r="A23" s="39"/>
      <c r="B23" s="39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</row>
    <row r="24" spans="1:33" x14ac:dyDescent="0.3">
      <c r="A24" s="39"/>
      <c r="B24" s="39"/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</row>
    <row r="25" spans="1:33" x14ac:dyDescent="0.3">
      <c r="A25" s="39"/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</row>
    <row r="26" spans="1:33" x14ac:dyDescent="0.3">
      <c r="A26" s="39"/>
      <c r="B26" s="39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</row>
    <row r="27" spans="1:33" x14ac:dyDescent="0.3">
      <c r="A27" s="39"/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</row>
    <row r="28" spans="1:33" x14ac:dyDescent="0.3">
      <c r="A28" s="39"/>
      <c r="B28" s="39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</row>
    <row r="29" spans="1:33" x14ac:dyDescent="0.3">
      <c r="A29" s="39"/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</row>
    <row r="30" spans="1:33" x14ac:dyDescent="0.3">
      <c r="A30" s="39"/>
      <c r="B30" s="39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</row>
    <row r="31" spans="1:33" x14ac:dyDescent="0.3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  <c r="AE31" s="39"/>
      <c r="AF31" s="39"/>
      <c r="AG31" s="39"/>
    </row>
    <row r="32" spans="1:33" x14ac:dyDescent="0.3">
      <c r="A32" s="39"/>
      <c r="B32" s="39"/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  <c r="AE32" s="39"/>
      <c r="AF32" s="39"/>
      <c r="AG32" s="39"/>
    </row>
    <row r="33" spans="1:33" x14ac:dyDescent="0.3">
      <c r="A33" s="39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1:33" x14ac:dyDescent="0.3">
      <c r="A34" s="39"/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</row>
    <row r="35" spans="1:33" x14ac:dyDescent="0.3">
      <c r="A35" s="39"/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39"/>
      <c r="AG35" s="39"/>
    </row>
    <row r="36" spans="1:33" x14ac:dyDescent="0.3">
      <c r="A36" s="39"/>
      <c r="B36" s="39"/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  <c r="AD36" s="39"/>
      <c r="AE36" s="39"/>
      <c r="AF36" s="39"/>
      <c r="AG36" s="39"/>
    </row>
    <row r="37" spans="1:33" x14ac:dyDescent="0.3">
      <c r="A37" s="39"/>
      <c r="B37" s="39"/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  <c r="AG37" s="39"/>
    </row>
    <row r="38" spans="1:33" x14ac:dyDescent="0.3">
      <c r="A38" s="39"/>
      <c r="B38" s="39"/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39"/>
      <c r="AE38" s="39"/>
      <c r="AF38" s="39"/>
      <c r="AG38" s="39"/>
    </row>
    <row r="39" spans="1:33" x14ac:dyDescent="0.3">
      <c r="A39" s="39"/>
      <c r="B39" s="39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</row>
    <row r="40" spans="1:33" x14ac:dyDescent="0.3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39"/>
      <c r="AG40" s="39"/>
    </row>
    <row r="41" spans="1:33" x14ac:dyDescent="0.3">
      <c r="A41" s="39"/>
      <c r="B41" s="39"/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39"/>
      <c r="AG41" s="39"/>
    </row>
    <row r="42" spans="1:33" x14ac:dyDescent="0.3">
      <c r="A42" s="39"/>
      <c r="B42" s="39"/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</row>
    <row r="43" spans="1:33" x14ac:dyDescent="0.3">
      <c r="A43" s="39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</row>
    <row r="44" spans="1:33" x14ac:dyDescent="0.3">
      <c r="A44" s="39"/>
      <c r="B44" s="39"/>
      <c r="C44" s="39"/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39"/>
      <c r="AC44" s="39"/>
      <c r="AD44" s="39"/>
      <c r="AE44" s="39"/>
      <c r="AF44" s="39"/>
      <c r="AG44" s="39"/>
    </row>
    <row r="45" spans="1:33" x14ac:dyDescent="0.3">
      <c r="A45" s="39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39"/>
    </row>
    <row r="46" spans="1:33" x14ac:dyDescent="0.3">
      <c r="A46" s="39"/>
      <c r="B46" s="39"/>
      <c r="C46" s="39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</row>
    <row r="47" spans="1:33" x14ac:dyDescent="0.3">
      <c r="A47" s="39"/>
      <c r="B47" s="39"/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39"/>
      <c r="AG47" s="39"/>
    </row>
    <row r="48" spans="1:33" x14ac:dyDescent="0.3">
      <c r="A48" s="39"/>
      <c r="B48" s="39"/>
      <c r="C48" s="39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39"/>
      <c r="AG48" s="39"/>
    </row>
    <row r="49" spans="1:33" x14ac:dyDescent="0.3">
      <c r="A49" s="39"/>
      <c r="B49" s="39"/>
      <c r="C49" s="39"/>
      <c r="D49" s="39"/>
      <c r="E49" s="39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39"/>
      <c r="AG49" s="39"/>
    </row>
    <row r="50" spans="1:33" x14ac:dyDescent="0.3">
      <c r="A50" s="39"/>
      <c r="B50" s="39"/>
      <c r="C50" s="39"/>
      <c r="D50" s="39"/>
      <c r="E50" s="39"/>
      <c r="F50" s="39"/>
      <c r="G50" s="39"/>
      <c r="H50" s="39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39"/>
      <c r="AB50" s="39"/>
      <c r="AC50" s="39"/>
      <c r="AD50" s="39"/>
      <c r="AE50" s="39"/>
      <c r="AF50" s="39"/>
      <c r="AG50" s="39"/>
    </row>
    <row r="51" spans="1:33" x14ac:dyDescent="0.3">
      <c r="A51" s="39"/>
      <c r="B51" s="39"/>
      <c r="C51" s="39"/>
      <c r="D51" s="39"/>
      <c r="E51" s="39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39"/>
      <c r="Z51" s="39"/>
      <c r="AA51" s="39"/>
      <c r="AB51" s="39"/>
      <c r="AC51" s="39"/>
      <c r="AD51" s="39"/>
      <c r="AE51" s="39"/>
      <c r="AF51" s="39"/>
      <c r="AG51" s="39"/>
    </row>
    <row r="52" spans="1:33" x14ac:dyDescent="0.3">
      <c r="A52" s="39"/>
      <c r="B52" s="39"/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  <c r="Z52" s="39"/>
      <c r="AA52" s="39"/>
      <c r="AB52" s="39"/>
      <c r="AC52" s="39"/>
      <c r="AD52" s="39"/>
      <c r="AE52" s="39"/>
      <c r="AF52" s="39"/>
      <c r="AG52" s="39"/>
    </row>
    <row r="53" spans="1:33" x14ac:dyDescent="0.3">
      <c r="A53" s="39"/>
      <c r="B53" s="39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  <c r="Z53" s="39"/>
      <c r="AA53" s="39"/>
      <c r="AB53" s="39"/>
      <c r="AC53" s="39"/>
      <c r="AD53" s="39"/>
      <c r="AE53" s="39"/>
      <c r="AF53" s="39"/>
      <c r="AG53" s="39"/>
    </row>
    <row r="54" spans="1:33" x14ac:dyDescent="0.3">
      <c r="A54" s="39"/>
      <c r="B54" s="39"/>
      <c r="C54" s="39"/>
      <c r="D54" s="39"/>
      <c r="E54" s="39"/>
      <c r="F54" s="39"/>
      <c r="G54" s="39"/>
      <c r="H54" s="39"/>
      <c r="I54" s="39"/>
      <c r="J54" s="39"/>
      <c r="K54" s="39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39"/>
      <c r="AG54" s="39"/>
    </row>
    <row r="55" spans="1:33" x14ac:dyDescent="0.3">
      <c r="A55" s="39"/>
      <c r="B55" s="39"/>
      <c r="C55" s="39"/>
      <c r="D55" s="39"/>
      <c r="E55" s="39"/>
      <c r="F55" s="39"/>
      <c r="G55" s="39"/>
      <c r="H55" s="39"/>
      <c r="I55" s="39"/>
      <c r="J55" s="39"/>
      <c r="K55" s="39"/>
      <c r="L55" s="39"/>
      <c r="M55" s="39"/>
      <c r="N55" s="39"/>
      <c r="O55" s="39"/>
      <c r="P55" s="39"/>
      <c r="Q55" s="39"/>
      <c r="R55" s="39"/>
      <c r="S55" s="39"/>
      <c r="T55" s="39"/>
      <c r="U55" s="39"/>
      <c r="V55" s="39"/>
      <c r="W55" s="39"/>
      <c r="X55" s="39"/>
      <c r="Y55" s="39"/>
      <c r="Z55" s="39"/>
      <c r="AA55" s="39"/>
      <c r="AB55" s="39"/>
      <c r="AC55" s="39"/>
      <c r="AD55" s="39"/>
      <c r="AE55" s="39"/>
      <c r="AF55" s="39"/>
      <c r="AG55" s="39"/>
    </row>
    <row r="56" spans="1:33" x14ac:dyDescent="0.3">
      <c r="A56" s="39"/>
      <c r="B56" s="39"/>
      <c r="C56" s="39"/>
      <c r="D56" s="39"/>
      <c r="E56" s="39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  <c r="Z56" s="39"/>
      <c r="AA56" s="39"/>
      <c r="AB56" s="39"/>
      <c r="AC56" s="39"/>
      <c r="AD56" s="39"/>
      <c r="AE56" s="39"/>
      <c r="AF56" s="39"/>
      <c r="AG56" s="39"/>
    </row>
    <row r="57" spans="1:33" x14ac:dyDescent="0.3">
      <c r="A57" s="39"/>
      <c r="B57" s="39"/>
      <c r="C57" s="39"/>
      <c r="D57" s="39"/>
      <c r="E57" s="39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39"/>
      <c r="AG57" s="39"/>
    </row>
    <row r="58" spans="1:33" x14ac:dyDescent="0.3">
      <c r="A58" s="39"/>
      <c r="B58" s="39"/>
      <c r="C58" s="39"/>
      <c r="D58" s="39"/>
      <c r="E58" s="39"/>
      <c r="F58" s="39"/>
      <c r="G58" s="39"/>
      <c r="H58" s="39"/>
      <c r="I58" s="39"/>
      <c r="J58" s="39"/>
      <c r="K58" s="39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  <c r="Z58" s="39"/>
      <c r="AA58" s="39"/>
      <c r="AB58" s="39"/>
      <c r="AC58" s="39"/>
      <c r="AD58" s="39"/>
      <c r="AE58" s="39"/>
      <c r="AF58" s="39"/>
      <c r="AG58" s="39"/>
    </row>
    <row r="59" spans="1:33" x14ac:dyDescent="0.3">
      <c r="A59" s="39"/>
      <c r="B59" s="39"/>
      <c r="C59" s="39"/>
      <c r="D59" s="39"/>
      <c r="E59" s="39"/>
      <c r="F59" s="39"/>
      <c r="G59" s="39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39"/>
      <c r="AG59" s="39"/>
    </row>
    <row r="60" spans="1:33" x14ac:dyDescent="0.3">
      <c r="A60" s="39"/>
      <c r="B60" s="39"/>
      <c r="C60" s="39"/>
      <c r="D60" s="39"/>
      <c r="E60" s="39"/>
      <c r="F60" s="39"/>
      <c r="G60" s="39"/>
      <c r="H60" s="39"/>
      <c r="I60" s="39"/>
      <c r="J60" s="39"/>
      <c r="K60" s="39"/>
      <c r="L60" s="39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39"/>
      <c r="AG60" s="39"/>
    </row>
    <row r="61" spans="1:33" x14ac:dyDescent="0.3">
      <c r="A61" s="39"/>
      <c r="B61" s="39"/>
      <c r="C61" s="39"/>
      <c r="D61" s="39"/>
      <c r="E61" s="39"/>
      <c r="F61" s="39"/>
      <c r="G61" s="39"/>
      <c r="H61" s="39"/>
      <c r="I61" s="39"/>
      <c r="J61" s="39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  <c r="Y61" s="39"/>
      <c r="Z61" s="39"/>
      <c r="AA61" s="39"/>
      <c r="AB61" s="39"/>
      <c r="AC61" s="39"/>
      <c r="AD61" s="39"/>
      <c r="AE61" s="39"/>
      <c r="AF61" s="39"/>
      <c r="AG61" s="39"/>
    </row>
    <row r="62" spans="1:33" x14ac:dyDescent="0.3">
      <c r="A62" s="39"/>
      <c r="B62" s="39"/>
      <c r="C62" s="39"/>
      <c r="D62" s="39"/>
      <c r="E62" s="39"/>
      <c r="F62" s="39"/>
      <c r="G62" s="39"/>
      <c r="H62" s="39"/>
      <c r="I62" s="39"/>
      <c r="J62" s="39"/>
      <c r="K62" s="39"/>
      <c r="L62" s="39"/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39"/>
      <c r="X62" s="39"/>
      <c r="Y62" s="39"/>
      <c r="Z62" s="39"/>
      <c r="AA62" s="39"/>
      <c r="AB62" s="39"/>
      <c r="AC62" s="39"/>
      <c r="AD62" s="39"/>
      <c r="AE62" s="39"/>
      <c r="AF62" s="39"/>
      <c r="AG62" s="39"/>
    </row>
    <row r="63" spans="1:33" x14ac:dyDescent="0.3">
      <c r="A63" s="39"/>
      <c r="B63" s="39"/>
      <c r="C63" s="39"/>
      <c r="D63" s="39"/>
      <c r="E63" s="39"/>
      <c r="F63" s="39"/>
      <c r="G63" s="39"/>
      <c r="H63" s="39"/>
      <c r="I63" s="39"/>
      <c r="J63" s="39"/>
      <c r="K63" s="39"/>
      <c r="L63" s="39"/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39"/>
      <c r="X63" s="39"/>
      <c r="Y63" s="39"/>
      <c r="Z63" s="39"/>
      <c r="AA63" s="39"/>
      <c r="AB63" s="39"/>
      <c r="AC63" s="39"/>
      <c r="AD63" s="39"/>
      <c r="AE63" s="39"/>
      <c r="AF63" s="39"/>
      <c r="AG63" s="39"/>
    </row>
    <row r="64" spans="1:33" x14ac:dyDescent="0.3">
      <c r="A64" s="39"/>
      <c r="B64" s="39"/>
      <c r="C64" s="39"/>
      <c r="D64" s="39"/>
      <c r="E64" s="39"/>
      <c r="F64" s="39"/>
      <c r="G64" s="39"/>
      <c r="H64" s="39"/>
      <c r="I64" s="39"/>
      <c r="J64" s="39"/>
      <c r="K64" s="39"/>
      <c r="L64" s="39"/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39"/>
      <c r="X64" s="39"/>
      <c r="Y64" s="39"/>
      <c r="Z64" s="39"/>
      <c r="AA64" s="39"/>
      <c r="AB64" s="39"/>
      <c r="AC64" s="39"/>
      <c r="AD64" s="39"/>
      <c r="AE64" s="39"/>
      <c r="AF64" s="39"/>
      <c r="AG64" s="39"/>
    </row>
    <row r="65" spans="1:33" x14ac:dyDescent="0.3">
      <c r="A65" s="39"/>
      <c r="B65" s="39"/>
      <c r="C65" s="39"/>
      <c r="D65" s="39"/>
      <c r="E65" s="39"/>
      <c r="F65" s="39"/>
      <c r="G65" s="39"/>
      <c r="H65" s="39"/>
      <c r="I65" s="39"/>
      <c r="J65" s="39"/>
      <c r="K65" s="39"/>
      <c r="L65" s="39"/>
      <c r="M65" s="39"/>
      <c r="N65" s="39"/>
      <c r="O65" s="39"/>
      <c r="P65" s="39"/>
      <c r="Q65" s="39"/>
      <c r="R65" s="39"/>
      <c r="S65" s="39"/>
      <c r="T65" s="39"/>
      <c r="U65" s="39"/>
      <c r="V65" s="39"/>
      <c r="W65" s="39"/>
      <c r="X65" s="39"/>
      <c r="Y65" s="39"/>
      <c r="Z65" s="39"/>
      <c r="AA65" s="39"/>
      <c r="AB65" s="39"/>
      <c r="AC65" s="39"/>
      <c r="AD65" s="39"/>
      <c r="AE65" s="39"/>
      <c r="AF65" s="39"/>
      <c r="AG65" s="39"/>
    </row>
    <row r="66" spans="1:33" x14ac:dyDescent="0.3">
      <c r="A66" s="39"/>
      <c r="B66" s="39"/>
      <c r="C66" s="39"/>
      <c r="D66" s="39"/>
      <c r="E66" s="39"/>
      <c r="F66" s="39"/>
      <c r="G66" s="39"/>
      <c r="H66" s="39"/>
      <c r="I66" s="39"/>
      <c r="J66" s="39"/>
      <c r="K66" s="39"/>
      <c r="L66" s="39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39"/>
      <c r="Z66" s="39"/>
      <c r="AA66" s="39"/>
      <c r="AB66" s="39"/>
      <c r="AC66" s="39"/>
      <c r="AD66" s="39"/>
      <c r="AE66" s="39"/>
      <c r="AF66" s="39"/>
      <c r="AG66" s="39"/>
    </row>
    <row r="67" spans="1:33" x14ac:dyDescent="0.3">
      <c r="A67" s="39"/>
      <c r="B67" s="39"/>
      <c r="C67" s="39"/>
      <c r="D67" s="39"/>
      <c r="E67" s="39"/>
      <c r="F67" s="39"/>
      <c r="G67" s="39"/>
      <c r="H67" s="39"/>
      <c r="I67" s="39"/>
      <c r="J67" s="39"/>
      <c r="K67" s="39"/>
      <c r="L67" s="39"/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39"/>
      <c r="X67" s="39"/>
      <c r="Y67" s="39"/>
      <c r="Z67" s="39"/>
      <c r="AA67" s="39"/>
      <c r="AB67" s="39"/>
      <c r="AC67" s="39"/>
      <c r="AD67" s="39"/>
      <c r="AE67" s="39"/>
      <c r="AF67" s="39"/>
      <c r="AG67" s="39"/>
    </row>
    <row r="68" spans="1:33" x14ac:dyDescent="0.3">
      <c r="A68" s="39"/>
      <c r="B68" s="39"/>
      <c r="C68" s="39"/>
      <c r="D68" s="39"/>
      <c r="E68" s="39"/>
      <c r="F68" s="39"/>
      <c r="G68" s="39"/>
      <c r="H68" s="39"/>
      <c r="I68" s="39"/>
      <c r="J68" s="39"/>
      <c r="K68" s="39"/>
      <c r="L68" s="39"/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39"/>
      <c r="X68" s="39"/>
      <c r="Y68" s="39"/>
      <c r="Z68" s="39"/>
      <c r="AA68" s="39"/>
      <c r="AB68" s="39"/>
      <c r="AC68" s="39"/>
      <c r="AD68" s="39"/>
      <c r="AE68" s="39"/>
      <c r="AF68" s="39"/>
      <c r="AG68" s="39"/>
    </row>
    <row r="69" spans="1:33" x14ac:dyDescent="0.3">
      <c r="A69" s="39"/>
      <c r="B69" s="39"/>
      <c r="C69" s="39"/>
      <c r="D69" s="39"/>
      <c r="E69" s="39"/>
      <c r="F69" s="39"/>
      <c r="G69" s="39"/>
      <c r="H69" s="39"/>
      <c r="I69" s="39"/>
      <c r="J69" s="39"/>
      <c r="K69" s="39"/>
      <c r="L69" s="39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39"/>
      <c r="Z69" s="39"/>
      <c r="AA69" s="39"/>
      <c r="AB69" s="39"/>
      <c r="AC69" s="39"/>
      <c r="AD69" s="39"/>
      <c r="AE69" s="39"/>
      <c r="AF69" s="39"/>
      <c r="AG69" s="39"/>
    </row>
    <row r="70" spans="1:33" x14ac:dyDescent="0.3">
      <c r="A70" s="39"/>
      <c r="B70" s="39"/>
      <c r="C70" s="39"/>
      <c r="D70" s="39"/>
      <c r="E70" s="39"/>
      <c r="F70" s="39"/>
      <c r="G70" s="39"/>
      <c r="H70" s="39"/>
      <c r="I70" s="39"/>
      <c r="J70" s="39"/>
      <c r="K70" s="39"/>
      <c r="L70" s="39"/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39"/>
      <c r="X70" s="39"/>
      <c r="Y70" s="39"/>
      <c r="Z70" s="39"/>
      <c r="AA70" s="39"/>
      <c r="AB70" s="39"/>
      <c r="AC70" s="39"/>
      <c r="AD70" s="39"/>
      <c r="AE70" s="39"/>
      <c r="AF70" s="39"/>
      <c r="AG70" s="39"/>
    </row>
    <row r="71" spans="1:33" x14ac:dyDescent="0.3">
      <c r="A71" s="39"/>
      <c r="B71" s="39"/>
      <c r="C71" s="39"/>
      <c r="D71" s="39"/>
      <c r="E71" s="39"/>
      <c r="F71" s="39"/>
      <c r="G71" s="39"/>
      <c r="H71" s="39"/>
      <c r="I71" s="39"/>
      <c r="J71" s="39"/>
      <c r="K71" s="39"/>
      <c r="L71" s="39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  <c r="Z71" s="39"/>
      <c r="AA71" s="39"/>
      <c r="AB71" s="39"/>
      <c r="AC71" s="39"/>
      <c r="AD71" s="39"/>
      <c r="AE71" s="39"/>
      <c r="AF71" s="39"/>
      <c r="AG71" s="39"/>
    </row>
    <row r="72" spans="1:33" x14ac:dyDescent="0.3">
      <c r="A72" s="39"/>
      <c r="B72" s="39"/>
      <c r="C72" s="39"/>
      <c r="D72" s="39"/>
      <c r="E72" s="39"/>
      <c r="F72" s="39"/>
      <c r="G72" s="39"/>
      <c r="H72" s="39"/>
      <c r="I72" s="39"/>
      <c r="J72" s="39"/>
      <c r="K72" s="39"/>
      <c r="L72" s="39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9"/>
      <c r="Z72" s="39"/>
      <c r="AA72" s="39"/>
      <c r="AB72" s="39"/>
      <c r="AC72" s="39"/>
      <c r="AD72" s="39"/>
      <c r="AE72" s="39"/>
      <c r="AF72" s="39"/>
      <c r="AG72" s="39"/>
    </row>
    <row r="73" spans="1:33" x14ac:dyDescent="0.3">
      <c r="A73" s="39"/>
      <c r="B73" s="39"/>
      <c r="C73" s="39"/>
      <c r="D73" s="39"/>
      <c r="E73" s="39"/>
      <c r="F73" s="39"/>
      <c r="G73" s="39"/>
      <c r="H73" s="39"/>
      <c r="I73" s="39"/>
      <c r="J73" s="39"/>
      <c r="K73" s="39"/>
      <c r="L73" s="39"/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39"/>
      <c r="X73" s="39"/>
      <c r="Y73" s="39"/>
      <c r="Z73" s="39"/>
      <c r="AA73" s="39"/>
      <c r="AB73" s="39"/>
      <c r="AC73" s="39"/>
      <c r="AD73" s="39"/>
      <c r="AE73" s="39"/>
      <c r="AF73" s="39"/>
      <c r="AG73" s="39"/>
    </row>
    <row r="74" spans="1:33" x14ac:dyDescent="0.3">
      <c r="A74" s="39"/>
      <c r="B74" s="39"/>
      <c r="C74" s="39"/>
      <c r="D74" s="39"/>
      <c r="E74" s="39"/>
      <c r="F74" s="39"/>
      <c r="G74" s="39"/>
      <c r="H74" s="39"/>
      <c r="I74" s="39"/>
      <c r="J74" s="39"/>
      <c r="K74" s="39"/>
      <c r="L74" s="39"/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39"/>
      <c r="Z74" s="39"/>
      <c r="AA74" s="39"/>
      <c r="AB74" s="39"/>
      <c r="AC74" s="39"/>
      <c r="AD74" s="39"/>
      <c r="AE74" s="39"/>
      <c r="AF74" s="39"/>
      <c r="AG74" s="39"/>
    </row>
    <row r="75" spans="1:33" x14ac:dyDescent="0.3">
      <c r="A75" s="39"/>
      <c r="B75" s="39"/>
      <c r="C75" s="39"/>
      <c r="D75" s="39"/>
      <c r="E75" s="39"/>
      <c r="F75" s="39"/>
      <c r="G75" s="39"/>
      <c r="H75" s="39"/>
      <c r="I75" s="39"/>
      <c r="J75" s="39"/>
      <c r="K75" s="39"/>
      <c r="L75" s="39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39"/>
      <c r="Z75" s="39"/>
      <c r="AA75" s="39"/>
      <c r="AB75" s="39"/>
      <c r="AC75" s="39"/>
      <c r="AD75" s="39"/>
      <c r="AE75" s="39"/>
      <c r="AF75" s="39"/>
      <c r="AG75" s="39"/>
    </row>
    <row r="76" spans="1:33" x14ac:dyDescent="0.3">
      <c r="A76" s="39"/>
      <c r="B76" s="39"/>
      <c r="C76" s="39"/>
      <c r="D76" s="39"/>
      <c r="E76" s="39"/>
      <c r="F76" s="39"/>
      <c r="G76" s="39"/>
      <c r="H76" s="39"/>
      <c r="I76" s="39"/>
      <c r="J76" s="39"/>
      <c r="K76" s="39"/>
      <c r="L76" s="39"/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39"/>
      <c r="X76" s="39"/>
      <c r="Y76" s="39"/>
      <c r="Z76" s="39"/>
      <c r="AA76" s="39"/>
      <c r="AB76" s="39"/>
      <c r="AC76" s="39"/>
      <c r="AD76" s="39"/>
      <c r="AE76" s="39"/>
      <c r="AF76" s="39"/>
      <c r="AG76" s="39"/>
    </row>
    <row r="77" spans="1:33" x14ac:dyDescent="0.3">
      <c r="A77" s="39"/>
      <c r="B77" s="39"/>
      <c r="C77" s="39"/>
      <c r="D77" s="39"/>
      <c r="E77" s="39"/>
      <c r="F77" s="39"/>
      <c r="G77" s="39"/>
      <c r="H77" s="39"/>
      <c r="I77" s="39"/>
      <c r="J77" s="39"/>
      <c r="K77" s="39"/>
      <c r="L77" s="39"/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39"/>
      <c r="Z77" s="39"/>
      <c r="AA77" s="39"/>
      <c r="AB77" s="39"/>
      <c r="AC77" s="39"/>
      <c r="AD77" s="39"/>
      <c r="AE77" s="39"/>
      <c r="AF77" s="39"/>
      <c r="AG77" s="39"/>
    </row>
    <row r="78" spans="1:33" x14ac:dyDescent="0.3">
      <c r="A78" s="39"/>
      <c r="B78" s="39"/>
      <c r="C78" s="39"/>
      <c r="D78" s="39"/>
      <c r="E78" s="39"/>
      <c r="F78" s="39"/>
      <c r="G78" s="39"/>
      <c r="H78" s="39"/>
      <c r="I78" s="39"/>
      <c r="J78" s="39"/>
      <c r="K78" s="39"/>
      <c r="L78" s="39"/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39"/>
      <c r="Z78" s="39"/>
      <c r="AA78" s="39"/>
      <c r="AB78" s="39"/>
      <c r="AC78" s="39"/>
      <c r="AD78" s="39"/>
      <c r="AE78" s="39"/>
      <c r="AF78" s="39"/>
      <c r="AG78" s="39"/>
    </row>
    <row r="79" spans="1:33" x14ac:dyDescent="0.3">
      <c r="A79" s="39"/>
      <c r="B79" s="39"/>
      <c r="C79" s="39"/>
      <c r="D79" s="39"/>
      <c r="E79" s="39"/>
      <c r="F79" s="39"/>
      <c r="G79" s="39"/>
      <c r="H79" s="39"/>
      <c r="I79" s="39"/>
      <c r="J79" s="39"/>
      <c r="K79" s="39"/>
      <c r="L79" s="39"/>
      <c r="M79" s="39"/>
      <c r="N79" s="39"/>
      <c r="O79" s="39"/>
      <c r="P79" s="39"/>
      <c r="Q79" s="39"/>
      <c r="R79" s="39"/>
      <c r="S79" s="39"/>
      <c r="T79" s="39"/>
      <c r="U79" s="39"/>
      <c r="V79" s="39"/>
      <c r="W79" s="39"/>
      <c r="X79" s="39"/>
      <c r="Y79" s="39"/>
      <c r="Z79" s="39"/>
      <c r="AA79" s="39"/>
      <c r="AB79" s="39"/>
      <c r="AC79" s="39"/>
      <c r="AD79" s="39"/>
      <c r="AE79" s="39"/>
      <c r="AF79" s="39"/>
      <c r="AG79" s="39"/>
    </row>
    <row r="80" spans="1:33" x14ac:dyDescent="0.3">
      <c r="A80" s="39"/>
      <c r="B80" s="39"/>
      <c r="C80" s="39"/>
      <c r="D80" s="39"/>
      <c r="E80" s="39"/>
      <c r="F80" s="39"/>
      <c r="G80" s="39"/>
      <c r="H80" s="39"/>
      <c r="I80" s="39"/>
      <c r="J80" s="39"/>
      <c r="K80" s="39"/>
      <c r="L80" s="39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  <c r="Y80" s="39"/>
      <c r="Z80" s="39"/>
      <c r="AA80" s="39"/>
      <c r="AB80" s="39"/>
      <c r="AC80" s="39"/>
      <c r="AD80" s="39"/>
      <c r="AE80" s="39"/>
      <c r="AF80" s="39"/>
      <c r="AG80" s="39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Actualiser_Libellé_TCD_par_regroup">
                <anchor moveWithCells="1" sizeWithCells="1">
                  <from>
                    <xdr:col>7</xdr:col>
                    <xdr:colOff>7620</xdr:colOff>
                    <xdr:row>3</xdr:row>
                    <xdr:rowOff>152400</xdr:rowOff>
                  </from>
                  <to>
                    <xdr:col>9</xdr:col>
                    <xdr:colOff>708660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K42"/>
  <sheetViews>
    <sheetView topLeftCell="A28" zoomScale="90" zoomScaleNormal="90" workbookViewId="0">
      <selection activeCell="H23" sqref="H23"/>
    </sheetView>
  </sheetViews>
  <sheetFormatPr baseColWidth="10" defaultRowHeight="14.4" x14ac:dyDescent="0.3"/>
  <cols>
    <col min="1" max="1" width="21" customWidth="1"/>
    <col min="2" max="2" width="19.77734375" customWidth="1"/>
    <col min="3" max="3" width="18.88671875" customWidth="1"/>
    <col min="4" max="4" width="3" customWidth="1"/>
    <col min="5" max="5" width="4" customWidth="1"/>
    <col min="6" max="6" width="5.88671875" customWidth="1"/>
    <col min="7" max="7" width="21" bestFit="1" customWidth="1"/>
    <col min="8" max="8" width="19.77734375" customWidth="1"/>
    <col min="9" max="9" width="18.88671875" customWidth="1"/>
    <col min="10" max="10" width="35.109375" customWidth="1"/>
    <col min="11" max="11" width="26" customWidth="1"/>
  </cols>
  <sheetData>
    <row r="2" spans="1:11" ht="31.2" x14ac:dyDescent="0.3">
      <c r="A2" s="15" t="s">
        <v>63</v>
      </c>
      <c r="B2" s="22">
        <f>MATCH("Total général",A:A,0)</f>
        <v>17</v>
      </c>
    </row>
    <row r="3" spans="1:11" ht="15.6" x14ac:dyDescent="0.3">
      <c r="A3" s="14"/>
      <c r="B3" s="14"/>
    </row>
    <row r="4" spans="1:11" ht="15.6" x14ac:dyDescent="0.3">
      <c r="A4" s="16" t="s">
        <v>72</v>
      </c>
      <c r="B4" s="23" t="e">
        <f>EOMONTH(A16,0)</f>
        <v>#VALUE!</v>
      </c>
    </row>
    <row r="5" spans="1:11" ht="18" x14ac:dyDescent="0.35">
      <c r="G5" s="64" t="s">
        <v>69</v>
      </c>
      <c r="H5" s="57"/>
      <c r="I5" s="57"/>
      <c r="J5" s="57"/>
    </row>
    <row r="6" spans="1:11" ht="18" x14ac:dyDescent="0.35">
      <c r="A6" s="16" t="s">
        <v>73</v>
      </c>
      <c r="B6" s="24">
        <v>-100</v>
      </c>
      <c r="G6" s="58"/>
      <c r="H6" s="64" t="s">
        <v>56</v>
      </c>
      <c r="I6" s="64" t="s">
        <v>53</v>
      </c>
      <c r="J6" s="64" t="s">
        <v>55</v>
      </c>
    </row>
    <row r="7" spans="1:11" ht="18" x14ac:dyDescent="0.3">
      <c r="G7" s="64" t="s">
        <v>54</v>
      </c>
      <c r="H7" s="61">
        <f>INDEX(mon_tcd,B2-13,2)</f>
        <v>0</v>
      </c>
      <c r="I7" s="61">
        <f>INDEX(mon_tcd,B2-13,3)</f>
        <v>0</v>
      </c>
      <c r="J7" s="61">
        <f>I7-H7</f>
        <v>0</v>
      </c>
    </row>
    <row r="8" spans="1:11" ht="18" x14ac:dyDescent="0.3">
      <c r="G8" s="64" t="s">
        <v>71</v>
      </c>
      <c r="H8" s="62">
        <f>SUMIFS(Ecriture!L:L,Ecriture!E:E,"&lt;="&amp;B4)</f>
        <v>0</v>
      </c>
      <c r="I8" s="62">
        <f>SUMIFS(Ecriture!K:K,Ecriture!E:E,"&lt;="&amp;B4)</f>
        <v>0</v>
      </c>
      <c r="J8" s="62">
        <f>I8-H8</f>
        <v>0</v>
      </c>
    </row>
    <row r="9" spans="1:11" ht="18" x14ac:dyDescent="0.3">
      <c r="G9" s="64" t="s">
        <v>70</v>
      </c>
      <c r="H9" s="62">
        <f>H7+H8</f>
        <v>0</v>
      </c>
      <c r="I9" s="62">
        <f>I7+I8</f>
        <v>0</v>
      </c>
      <c r="J9" s="62">
        <f>J7+J8</f>
        <v>0</v>
      </c>
    </row>
    <row r="10" spans="1:11" ht="18" x14ac:dyDescent="0.35">
      <c r="G10" s="59"/>
      <c r="H10" s="57"/>
      <c r="I10" s="60" t="s">
        <v>73</v>
      </c>
      <c r="J10" s="63" t="str">
        <f>IF(J9&lt;B6,"Attention solde débiteur","RAS")</f>
        <v>RAS</v>
      </c>
    </row>
    <row r="12" spans="1:11" x14ac:dyDescent="0.3">
      <c r="A12" s="18" t="s">
        <v>50</v>
      </c>
      <c r="B12" s="2" t="s">
        <v>95</v>
      </c>
      <c r="I12" s="1"/>
    </row>
    <row r="13" spans="1:11" x14ac:dyDescent="0.3">
      <c r="A13" s="1"/>
      <c r="B13" s="1"/>
      <c r="G13" s="1"/>
      <c r="H13" s="1"/>
      <c r="I13" s="1"/>
    </row>
    <row r="14" spans="1:11" ht="25.2" customHeight="1" x14ac:dyDescent="0.3">
      <c r="A14" s="2"/>
      <c r="B14" s="18" t="s">
        <v>78</v>
      </c>
      <c r="C14" s="2"/>
      <c r="G14" s="2"/>
      <c r="H14" s="18" t="s">
        <v>78</v>
      </c>
      <c r="I14" s="2"/>
    </row>
    <row r="15" spans="1:11" ht="25.2" customHeight="1" x14ac:dyDescent="0.3">
      <c r="A15" s="18" t="s">
        <v>59</v>
      </c>
      <c r="B15" s="2" t="s">
        <v>61</v>
      </c>
      <c r="C15" s="2" t="s">
        <v>62</v>
      </c>
      <c r="G15" s="18" t="s">
        <v>59</v>
      </c>
      <c r="H15" s="2" t="s">
        <v>61</v>
      </c>
      <c r="I15" s="2" t="s">
        <v>62</v>
      </c>
    </row>
    <row r="16" spans="1:11" ht="25.2" customHeight="1" x14ac:dyDescent="0.35">
      <c r="A16" s="20" t="s">
        <v>91</v>
      </c>
      <c r="B16" s="19"/>
      <c r="C16" s="19"/>
      <c r="G16" s="20" t="s">
        <v>60</v>
      </c>
      <c r="H16" s="19"/>
      <c r="I16" s="19"/>
      <c r="K16" s="17"/>
    </row>
    <row r="17" spans="1:3" ht="25.2" customHeight="1" x14ac:dyDescent="0.3">
      <c r="A17" s="20" t="s">
        <v>60</v>
      </c>
      <c r="B17" s="19"/>
      <c r="C17" s="19"/>
    </row>
    <row r="18" spans="1:3" ht="25.2" customHeight="1" x14ac:dyDescent="0.3"/>
    <row r="19" spans="1:3" ht="25.2" customHeight="1" x14ac:dyDescent="0.3"/>
    <row r="20" spans="1:3" ht="25.2" customHeight="1" x14ac:dyDescent="0.3"/>
    <row r="21" spans="1:3" ht="25.2" customHeight="1" x14ac:dyDescent="0.3"/>
    <row r="22" spans="1:3" ht="25.2" customHeight="1" x14ac:dyDescent="0.3"/>
    <row r="23" spans="1:3" ht="25.2" customHeight="1" x14ac:dyDescent="0.3"/>
    <row r="24" spans="1:3" ht="25.2" customHeight="1" x14ac:dyDescent="0.3"/>
    <row r="25" spans="1:3" ht="25.2" customHeight="1" x14ac:dyDescent="0.3"/>
    <row r="26" spans="1:3" ht="25.2" customHeight="1" x14ac:dyDescent="0.3"/>
    <row r="27" spans="1:3" ht="25.2" customHeight="1" x14ac:dyDescent="0.3"/>
    <row r="28" spans="1:3" ht="25.2" customHeight="1" x14ac:dyDescent="0.3"/>
    <row r="29" spans="1:3" ht="25.2" customHeight="1" x14ac:dyDescent="0.3"/>
    <row r="30" spans="1:3" ht="25.2" customHeight="1" x14ac:dyDescent="0.3"/>
    <row r="31" spans="1:3" ht="25.2" customHeight="1" x14ac:dyDescent="0.3"/>
    <row r="32" spans="1:3" ht="25.2" customHeight="1" x14ac:dyDescent="0.3"/>
    <row r="33" ht="25.2" customHeight="1" x14ac:dyDescent="0.3"/>
    <row r="34" ht="25.2" customHeight="1" x14ac:dyDescent="0.3"/>
    <row r="35" ht="25.2" customHeight="1" x14ac:dyDescent="0.3"/>
    <row r="36" ht="25.2" customHeight="1" x14ac:dyDescent="0.3"/>
    <row r="37" ht="25.2" customHeight="1" x14ac:dyDescent="0.3"/>
    <row r="38" ht="25.2" customHeight="1" x14ac:dyDescent="0.3"/>
    <row r="39" ht="25.2" customHeight="1" x14ac:dyDescent="0.3"/>
    <row r="40" ht="25.2" customHeight="1" x14ac:dyDescent="0.3"/>
    <row r="41" ht="25.2" customHeight="1" x14ac:dyDescent="0.3"/>
    <row r="42" ht="25.2" customHeight="1" x14ac:dyDescent="0.3"/>
  </sheetData>
  <dataConsolidate/>
  <dataValidations count="2">
    <dataValidation errorStyle="warning" allowBlank="1" showInputMessage="1" showErrorMessage="1" errorTitle="Solde débiteur" error="Le solde est à découvert " sqref="F3"/>
    <dataValidation type="custom" allowBlank="1" showInputMessage="1" showErrorMessage="1" errorTitle="Compte à découvert" error="Attention autorisation de découvert dépassée !" sqref="E7">
      <formula1>IF(J9&lt;B6,"Attention solde débiteur","RAS")</formula1>
    </dataValidation>
  </dataValidation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Zoom_graph">
                <anchor moveWithCells="1" sizeWithCells="1">
                  <from>
                    <xdr:col>10</xdr:col>
                    <xdr:colOff>60960</xdr:colOff>
                    <xdr:row>14</xdr:row>
                    <xdr:rowOff>45720</xdr:rowOff>
                  </from>
                  <to>
                    <xdr:col>10</xdr:col>
                    <xdr:colOff>1493520</xdr:colOff>
                    <xdr:row>16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Button 4">
              <controlPr defaultSize="0" print="0" autoFill="0" autoPict="0" macro="[0]!Actualiser_TCD">
                <anchor moveWithCells="1" sizeWithCells="1">
                  <from>
                    <xdr:col>10</xdr:col>
                    <xdr:colOff>60960</xdr:colOff>
                    <xdr:row>17</xdr:row>
                    <xdr:rowOff>312420</xdr:rowOff>
                  </from>
                  <to>
                    <xdr:col>10</xdr:col>
                    <xdr:colOff>1493520</xdr:colOff>
                    <xdr:row>20</xdr:row>
                    <xdr:rowOff>243840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DC2046B-6367-4DEB-8E26-0B99C49DE2A1}">
            <xm:f>NOT(ISERROR(SEARCH($J$10,J10)))</xm:f>
            <xm:f>$J$10</xm:f>
            <x14:dxf>
              <font>
                <b/>
                <i val="0"/>
                <strike val="0"/>
                <color rgb="FFC00000"/>
              </font>
            </x14:dxf>
          </x14:cfRule>
          <xm:sqref>J10</xm:sqref>
        </x14:conditionalFormatting>
      </x14:conditionalFormattings>
    </ext>
    <ext xmlns:x14="http://schemas.microsoft.com/office/spreadsheetml/2009/9/main" uri="{A8765BA9-456A-4dab-B4F3-ACF838C121DE}">
      <x14:slicerList>
        <x14:slicer r:id="rId8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167"/>
  <sheetViews>
    <sheetView showGridLines="0" zoomScale="90" zoomScaleNormal="90" workbookViewId="0">
      <selection activeCell="I23" sqref="I23"/>
    </sheetView>
  </sheetViews>
  <sheetFormatPr baseColWidth="10" defaultRowHeight="14.4" x14ac:dyDescent="0.3"/>
  <cols>
    <col min="1" max="1" width="21" customWidth="1"/>
    <col min="2" max="2" width="19.77734375" customWidth="1"/>
    <col min="3" max="3" width="18.88671875" customWidth="1"/>
    <col min="4" max="4" width="14.109375" customWidth="1"/>
    <col min="5" max="5" width="4" customWidth="1"/>
    <col min="6" max="6" width="5.88671875" customWidth="1"/>
    <col min="7" max="7" width="11.88671875" bestFit="1" customWidth="1"/>
  </cols>
  <sheetData>
    <row r="1" spans="1:29" ht="16.8" thickTop="1" thickBot="1" x14ac:dyDescent="0.35">
      <c r="A1" s="39"/>
      <c r="B1" s="79" t="s">
        <v>44</v>
      </c>
      <c r="C1" s="79" t="s">
        <v>45</v>
      </c>
      <c r="D1" s="79" t="s">
        <v>46</v>
      </c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</row>
    <row r="2" spans="1:29" ht="16.8" thickTop="1" thickBot="1" x14ac:dyDescent="0.35">
      <c r="A2" s="39"/>
      <c r="B2" s="83">
        <f>GETPIVOTDATA("Somme de Recettes",$A$6)</f>
        <v>0</v>
      </c>
      <c r="C2" s="83">
        <f>GETPIVOTDATA("Somme de Dépenses",$A$6)</f>
        <v>0</v>
      </c>
      <c r="D2" s="83">
        <f>B2-C2</f>
        <v>0</v>
      </c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</row>
    <row r="3" spans="1:29" ht="15.6" thickTop="1" thickBot="1" x14ac:dyDescent="0.35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</row>
    <row r="4" spans="1:29" ht="15" thickBot="1" x14ac:dyDescent="0.35">
      <c r="A4" s="95" t="s">
        <v>8</v>
      </c>
      <c r="B4" s="92" t="s">
        <v>91</v>
      </c>
      <c r="C4" s="66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</row>
    <row r="5" spans="1:29" ht="15" thickBot="1" x14ac:dyDescent="0.35">
      <c r="A5" s="67"/>
      <c r="B5" s="68"/>
      <c r="C5" s="6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</row>
    <row r="6" spans="1:29" x14ac:dyDescent="0.3">
      <c r="A6" s="93" t="s">
        <v>59</v>
      </c>
      <c r="B6" s="94" t="s">
        <v>61</v>
      </c>
      <c r="C6" s="66" t="s">
        <v>62</v>
      </c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</row>
    <row r="7" spans="1:29" x14ac:dyDescent="0.3">
      <c r="A7" s="70" t="s">
        <v>91</v>
      </c>
      <c r="B7" s="71"/>
      <c r="C7" s="72"/>
      <c r="D7" s="39"/>
      <c r="E7" s="65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</row>
    <row r="8" spans="1:29" ht="15" thickBot="1" x14ac:dyDescent="0.35">
      <c r="A8" s="73" t="s">
        <v>60</v>
      </c>
      <c r="B8" s="74"/>
      <c r="C8" s="75"/>
      <c r="D8" s="39"/>
      <c r="E8" s="65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</row>
    <row r="9" spans="1:29" x14ac:dyDescent="0.3">
      <c r="D9" s="39"/>
      <c r="E9" s="65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</row>
    <row r="10" spans="1:29" x14ac:dyDescent="0.3">
      <c r="A10" s="39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</row>
    <row r="11" spans="1:29" x14ac:dyDescent="0.3">
      <c r="A11" s="39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</row>
    <row r="12" spans="1:29" x14ac:dyDescent="0.3">
      <c r="A12" s="39"/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</row>
    <row r="13" spans="1:29" x14ac:dyDescent="0.3">
      <c r="A13" s="39"/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</row>
    <row r="14" spans="1:29" x14ac:dyDescent="0.3">
      <c r="A14" s="39"/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</row>
    <row r="15" spans="1:29" x14ac:dyDescent="0.3">
      <c r="A15" s="39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</row>
    <row r="16" spans="1:29" x14ac:dyDescent="0.3">
      <c r="A16" s="39"/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</row>
    <row r="17" spans="1:29" x14ac:dyDescent="0.3">
      <c r="A17" s="39"/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</row>
    <row r="18" spans="1:29" x14ac:dyDescent="0.3">
      <c r="A18" s="39"/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</row>
    <row r="19" spans="1:29" x14ac:dyDescent="0.3">
      <c r="A19" s="39"/>
      <c r="B19" s="39"/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</row>
    <row r="20" spans="1:29" x14ac:dyDescent="0.3">
      <c r="A20" s="39"/>
      <c r="B20" s="39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</row>
    <row r="21" spans="1:29" x14ac:dyDescent="0.3">
      <c r="A21" s="39"/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</row>
    <row r="22" spans="1:29" x14ac:dyDescent="0.3">
      <c r="A22" s="39"/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</row>
    <row r="23" spans="1:29" x14ac:dyDescent="0.3">
      <c r="A23" s="39"/>
      <c r="B23" s="39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</row>
    <row r="24" spans="1:29" x14ac:dyDescent="0.3">
      <c r="A24" s="39"/>
      <c r="B24" s="39"/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</row>
    <row r="25" spans="1:29" x14ac:dyDescent="0.3">
      <c r="A25" s="39"/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</row>
    <row r="26" spans="1:29" x14ac:dyDescent="0.3">
      <c r="A26" s="39"/>
      <c r="B26" s="39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</row>
    <row r="27" spans="1:29" x14ac:dyDescent="0.3">
      <c r="A27" s="39"/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</row>
    <row r="28" spans="1:29" x14ac:dyDescent="0.3">
      <c r="A28" s="39"/>
      <c r="B28" s="39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</row>
    <row r="29" spans="1:29" x14ac:dyDescent="0.3">
      <c r="A29" s="39"/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</row>
    <row r="30" spans="1:29" x14ac:dyDescent="0.3">
      <c r="A30" s="39"/>
      <c r="B30" s="39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</row>
    <row r="31" spans="1:29" x14ac:dyDescent="0.3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</row>
    <row r="32" spans="1:29" x14ac:dyDescent="0.3">
      <c r="A32" s="39"/>
      <c r="B32" s="39"/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</row>
    <row r="33" spans="1:29" x14ac:dyDescent="0.3">
      <c r="A33" s="39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</row>
    <row r="34" spans="1:29" x14ac:dyDescent="0.3">
      <c r="A34" s="39"/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</row>
    <row r="35" spans="1:29" x14ac:dyDescent="0.3">
      <c r="A35" s="39"/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</row>
    <row r="36" spans="1:29" x14ac:dyDescent="0.3">
      <c r="A36" s="39"/>
      <c r="B36" s="39"/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</row>
    <row r="37" spans="1:29" x14ac:dyDescent="0.3">
      <c r="A37" s="39"/>
      <c r="B37" s="39"/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</row>
    <row r="38" spans="1:29" x14ac:dyDescent="0.3">
      <c r="A38" s="39"/>
      <c r="B38" s="39"/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</row>
    <row r="39" spans="1:29" x14ac:dyDescent="0.3">
      <c r="A39" s="39"/>
      <c r="B39" s="39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</row>
    <row r="40" spans="1:29" x14ac:dyDescent="0.3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</row>
    <row r="41" spans="1:29" x14ac:dyDescent="0.3">
      <c r="A41" s="39"/>
      <c r="B41" s="39"/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</row>
    <row r="42" spans="1:29" x14ac:dyDescent="0.3">
      <c r="A42" s="39"/>
      <c r="B42" s="39"/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</row>
    <row r="43" spans="1:29" x14ac:dyDescent="0.3">
      <c r="A43" s="39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</row>
    <row r="44" spans="1:29" x14ac:dyDescent="0.3">
      <c r="A44" s="39"/>
      <c r="B44" s="39"/>
      <c r="C44" s="39"/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39"/>
      <c r="AC44" s="39"/>
    </row>
    <row r="45" spans="1:29" x14ac:dyDescent="0.3">
      <c r="A45" s="39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</row>
    <row r="46" spans="1:29" x14ac:dyDescent="0.3">
      <c r="A46" s="39"/>
      <c r="B46" s="39"/>
      <c r="C46" s="39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</row>
    <row r="47" spans="1:29" x14ac:dyDescent="0.3">
      <c r="A47" s="39"/>
      <c r="B47" s="39"/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</row>
    <row r="48" spans="1:29" x14ac:dyDescent="0.3">
      <c r="A48" s="39"/>
      <c r="B48" s="39"/>
      <c r="C48" s="39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</row>
    <row r="49" spans="1:29" x14ac:dyDescent="0.3">
      <c r="A49" s="39"/>
      <c r="B49" s="39"/>
      <c r="C49" s="39"/>
      <c r="D49" s="39"/>
      <c r="E49" s="39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</row>
    <row r="50" spans="1:29" x14ac:dyDescent="0.3">
      <c r="A50" s="39"/>
      <c r="B50" s="39"/>
      <c r="C50" s="39"/>
      <c r="D50" s="39"/>
      <c r="E50" s="39"/>
      <c r="F50" s="39"/>
      <c r="G50" s="39"/>
      <c r="H50" s="39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39"/>
      <c r="AB50" s="39"/>
      <c r="AC50" s="39"/>
    </row>
    <row r="51" spans="1:29" x14ac:dyDescent="0.3">
      <c r="A51" s="39"/>
      <c r="B51" s="39"/>
      <c r="C51" s="39"/>
      <c r="D51" s="39"/>
      <c r="E51" s="39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39"/>
      <c r="Z51" s="39"/>
      <c r="AA51" s="39"/>
      <c r="AB51" s="39"/>
      <c r="AC51" s="39"/>
    </row>
    <row r="52" spans="1:29" x14ac:dyDescent="0.3">
      <c r="A52" s="39"/>
      <c r="B52" s="39"/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  <c r="Z52" s="39"/>
      <c r="AA52" s="39"/>
      <c r="AB52" s="39"/>
      <c r="AC52" s="39"/>
    </row>
    <row r="53" spans="1:29" x14ac:dyDescent="0.3">
      <c r="A53" s="39"/>
      <c r="B53" s="39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  <c r="Z53" s="39"/>
      <c r="AA53" s="39"/>
      <c r="AB53" s="39"/>
      <c r="AC53" s="39"/>
    </row>
    <row r="54" spans="1:29" x14ac:dyDescent="0.3">
      <c r="A54" s="39"/>
      <c r="B54" s="39"/>
      <c r="C54" s="39"/>
      <c r="D54" s="39"/>
      <c r="E54" s="39"/>
      <c r="F54" s="39"/>
      <c r="G54" s="39"/>
      <c r="H54" s="39"/>
      <c r="I54" s="39"/>
      <c r="J54" s="39"/>
      <c r="K54" s="39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</row>
    <row r="55" spans="1:29" x14ac:dyDescent="0.3">
      <c r="A55" s="39"/>
      <c r="B55" s="39"/>
      <c r="C55" s="39"/>
      <c r="D55" s="39"/>
      <c r="E55" s="39"/>
      <c r="F55" s="39"/>
      <c r="G55" s="39"/>
      <c r="H55" s="39"/>
      <c r="I55" s="39"/>
      <c r="J55" s="39"/>
      <c r="K55" s="39"/>
      <c r="L55" s="39"/>
      <c r="M55" s="39"/>
      <c r="N55" s="39"/>
      <c r="O55" s="39"/>
      <c r="P55" s="39"/>
      <c r="Q55" s="39"/>
      <c r="R55" s="39"/>
      <c r="S55" s="39"/>
      <c r="T55" s="39"/>
      <c r="U55" s="39"/>
      <c r="V55" s="39"/>
      <c r="W55" s="39"/>
      <c r="X55" s="39"/>
      <c r="Y55" s="39"/>
      <c r="Z55" s="39"/>
      <c r="AA55" s="39"/>
      <c r="AB55" s="39"/>
      <c r="AC55" s="39"/>
    </row>
    <row r="56" spans="1:29" x14ac:dyDescent="0.3">
      <c r="A56" s="39"/>
      <c r="B56" s="39"/>
      <c r="C56" s="39"/>
      <c r="D56" s="39"/>
      <c r="E56" s="39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  <c r="Z56" s="39"/>
      <c r="AA56" s="39"/>
      <c r="AB56" s="39"/>
      <c r="AC56" s="39"/>
    </row>
    <row r="57" spans="1:29" x14ac:dyDescent="0.3">
      <c r="A57" s="39"/>
      <c r="B57" s="39"/>
      <c r="C57" s="39"/>
      <c r="D57" s="39"/>
      <c r="E57" s="39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</row>
    <row r="58" spans="1:29" x14ac:dyDescent="0.3">
      <c r="A58" s="39"/>
      <c r="B58" s="39"/>
      <c r="C58" s="39"/>
      <c r="D58" s="39"/>
      <c r="E58" s="39"/>
      <c r="F58" s="39"/>
      <c r="G58" s="39"/>
      <c r="H58" s="39"/>
      <c r="I58" s="39"/>
      <c r="J58" s="39"/>
      <c r="K58" s="39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  <c r="Z58" s="39"/>
      <c r="AA58" s="39"/>
      <c r="AB58" s="39"/>
      <c r="AC58" s="39"/>
    </row>
    <row r="59" spans="1:29" x14ac:dyDescent="0.3">
      <c r="A59" s="39"/>
      <c r="B59" s="39"/>
      <c r="C59" s="39"/>
      <c r="D59" s="39"/>
      <c r="E59" s="39"/>
      <c r="F59" s="39"/>
      <c r="G59" s="39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39"/>
    </row>
    <row r="60" spans="1:29" x14ac:dyDescent="0.3">
      <c r="A60" s="39"/>
      <c r="B60" s="39"/>
      <c r="C60" s="39"/>
      <c r="D60" s="39"/>
      <c r="E60" s="39"/>
      <c r="F60" s="39"/>
      <c r="G60" s="39"/>
      <c r="H60" s="39"/>
      <c r="I60" s="39"/>
      <c r="J60" s="39"/>
      <c r="K60" s="39"/>
      <c r="L60" s="39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</row>
    <row r="61" spans="1:29" x14ac:dyDescent="0.3">
      <c r="A61" s="39"/>
      <c r="B61" s="39"/>
      <c r="C61" s="39"/>
      <c r="D61" s="39"/>
      <c r="E61" s="39"/>
      <c r="F61" s="39"/>
      <c r="G61" s="39"/>
      <c r="H61" s="39"/>
      <c r="I61" s="39"/>
      <c r="J61" s="39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  <c r="Y61" s="39"/>
      <c r="Z61" s="39"/>
      <c r="AA61" s="39"/>
      <c r="AB61" s="39"/>
      <c r="AC61" s="39"/>
    </row>
    <row r="62" spans="1:29" x14ac:dyDescent="0.3">
      <c r="A62" s="39"/>
      <c r="B62" s="39"/>
      <c r="C62" s="39"/>
      <c r="D62" s="39"/>
      <c r="E62" s="39"/>
      <c r="F62" s="39"/>
      <c r="G62" s="39"/>
      <c r="H62" s="39"/>
      <c r="I62" s="39"/>
      <c r="J62" s="39"/>
      <c r="K62" s="39"/>
      <c r="L62" s="39"/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39"/>
      <c r="X62" s="39"/>
      <c r="Y62" s="39"/>
      <c r="Z62" s="39"/>
      <c r="AA62" s="39"/>
      <c r="AB62" s="39"/>
      <c r="AC62" s="39"/>
    </row>
    <row r="63" spans="1:29" x14ac:dyDescent="0.3">
      <c r="A63" s="39"/>
      <c r="B63" s="39"/>
      <c r="C63" s="39"/>
      <c r="D63" s="39"/>
      <c r="E63" s="39"/>
      <c r="F63" s="39"/>
      <c r="G63" s="39"/>
      <c r="H63" s="39"/>
      <c r="I63" s="39"/>
      <c r="J63" s="39"/>
      <c r="K63" s="39"/>
      <c r="L63" s="39"/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39"/>
      <c r="X63" s="39"/>
      <c r="Y63" s="39"/>
      <c r="Z63" s="39"/>
      <c r="AA63" s="39"/>
      <c r="AB63" s="39"/>
      <c r="AC63" s="39"/>
    </row>
    <row r="64" spans="1:29" x14ac:dyDescent="0.3">
      <c r="A64" s="39"/>
      <c r="B64" s="39"/>
      <c r="C64" s="39"/>
      <c r="D64" s="39"/>
      <c r="E64" s="39"/>
      <c r="F64" s="39"/>
      <c r="G64" s="39"/>
      <c r="H64" s="39"/>
      <c r="I64" s="39"/>
      <c r="J64" s="39"/>
      <c r="K64" s="39"/>
      <c r="L64" s="39"/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39"/>
      <c r="X64" s="39"/>
      <c r="Y64" s="39"/>
      <c r="Z64" s="39"/>
      <c r="AA64" s="39"/>
      <c r="AB64" s="39"/>
      <c r="AC64" s="39"/>
    </row>
    <row r="65" spans="1:29" x14ac:dyDescent="0.3">
      <c r="A65" s="39"/>
      <c r="B65" s="39"/>
      <c r="C65" s="39"/>
      <c r="D65" s="39"/>
      <c r="E65" s="39"/>
      <c r="F65" s="39"/>
      <c r="G65" s="39"/>
      <c r="H65" s="39"/>
      <c r="I65" s="39"/>
      <c r="J65" s="39"/>
      <c r="K65" s="39"/>
      <c r="L65" s="39"/>
      <c r="M65" s="39"/>
      <c r="N65" s="39"/>
      <c r="O65" s="39"/>
      <c r="P65" s="39"/>
      <c r="Q65" s="39"/>
      <c r="R65" s="39"/>
      <c r="S65" s="39"/>
      <c r="T65" s="39"/>
      <c r="U65" s="39"/>
      <c r="V65" s="39"/>
      <c r="W65" s="39"/>
      <c r="X65" s="39"/>
      <c r="Y65" s="39"/>
      <c r="Z65" s="39"/>
      <c r="AA65" s="39"/>
      <c r="AB65" s="39"/>
      <c r="AC65" s="39"/>
    </row>
    <row r="66" spans="1:29" x14ac:dyDescent="0.3">
      <c r="A66" s="39"/>
      <c r="B66" s="39"/>
      <c r="C66" s="39"/>
      <c r="D66" s="39"/>
      <c r="E66" s="39"/>
      <c r="F66" s="39"/>
      <c r="G66" s="39"/>
      <c r="H66" s="39"/>
      <c r="I66" s="39"/>
      <c r="J66" s="39"/>
      <c r="K66" s="39"/>
      <c r="L66" s="39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39"/>
      <c r="Z66" s="39"/>
      <c r="AA66" s="39"/>
      <c r="AB66" s="39"/>
      <c r="AC66" s="39"/>
    </row>
    <row r="67" spans="1:29" x14ac:dyDescent="0.3">
      <c r="A67" s="39"/>
      <c r="B67" s="39"/>
      <c r="C67" s="39"/>
      <c r="D67" s="39"/>
      <c r="E67" s="39"/>
      <c r="F67" s="39"/>
      <c r="G67" s="39"/>
      <c r="H67" s="39"/>
      <c r="I67" s="39"/>
      <c r="J67" s="39"/>
      <c r="K67" s="39"/>
      <c r="L67" s="39"/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39"/>
      <c r="X67" s="39"/>
      <c r="Y67" s="39"/>
      <c r="Z67" s="39"/>
      <c r="AA67" s="39"/>
      <c r="AB67" s="39"/>
      <c r="AC67" s="39"/>
    </row>
    <row r="68" spans="1:29" x14ac:dyDescent="0.3">
      <c r="A68" s="39"/>
      <c r="B68" s="39"/>
      <c r="C68" s="39"/>
      <c r="D68" s="39"/>
      <c r="E68" s="39"/>
      <c r="F68" s="39"/>
      <c r="G68" s="39"/>
      <c r="H68" s="39"/>
      <c r="I68" s="39"/>
      <c r="J68" s="39"/>
      <c r="K68" s="39"/>
      <c r="L68" s="39"/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39"/>
      <c r="X68" s="39"/>
      <c r="Y68" s="39"/>
      <c r="Z68" s="39"/>
      <c r="AA68" s="39"/>
      <c r="AB68" s="39"/>
      <c r="AC68" s="39"/>
    </row>
    <row r="69" spans="1:29" x14ac:dyDescent="0.3">
      <c r="A69" s="39"/>
      <c r="B69" s="39"/>
      <c r="C69" s="39"/>
      <c r="D69" s="39"/>
      <c r="E69" s="39"/>
      <c r="F69" s="39"/>
      <c r="G69" s="39"/>
      <c r="H69" s="39"/>
      <c r="I69" s="39"/>
      <c r="J69" s="39"/>
      <c r="K69" s="39"/>
      <c r="L69" s="39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39"/>
      <c r="Z69" s="39"/>
      <c r="AA69" s="39"/>
      <c r="AB69" s="39"/>
      <c r="AC69" s="39"/>
    </row>
    <row r="70" spans="1:29" x14ac:dyDescent="0.3">
      <c r="A70" s="39"/>
      <c r="B70" s="39"/>
      <c r="C70" s="39"/>
      <c r="D70" s="39"/>
      <c r="E70" s="39"/>
      <c r="F70" s="39"/>
      <c r="G70" s="39"/>
      <c r="H70" s="39"/>
      <c r="I70" s="39"/>
      <c r="J70" s="39"/>
      <c r="K70" s="39"/>
      <c r="L70" s="39"/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39"/>
      <c r="X70" s="39"/>
      <c r="Y70" s="39"/>
      <c r="Z70" s="39"/>
      <c r="AA70" s="39"/>
      <c r="AB70" s="39"/>
      <c r="AC70" s="39"/>
    </row>
    <row r="71" spans="1:29" x14ac:dyDescent="0.3">
      <c r="A71" s="39"/>
      <c r="B71" s="39"/>
      <c r="C71" s="39"/>
      <c r="D71" s="39"/>
      <c r="E71" s="39"/>
      <c r="F71" s="39"/>
      <c r="G71" s="39"/>
      <c r="H71" s="39"/>
      <c r="I71" s="39"/>
      <c r="J71" s="39"/>
      <c r="K71" s="39"/>
      <c r="L71" s="39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  <c r="Z71" s="39"/>
      <c r="AA71" s="39"/>
      <c r="AB71" s="39"/>
      <c r="AC71" s="39"/>
    </row>
    <row r="72" spans="1:29" x14ac:dyDescent="0.3">
      <c r="A72" s="39"/>
      <c r="B72" s="39"/>
      <c r="C72" s="39"/>
      <c r="D72" s="39"/>
      <c r="E72" s="39"/>
      <c r="F72" s="39"/>
      <c r="G72" s="39"/>
      <c r="H72" s="39"/>
      <c r="I72" s="39"/>
      <c r="J72" s="39"/>
      <c r="K72" s="39"/>
      <c r="L72" s="39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9"/>
      <c r="Z72" s="39"/>
      <c r="AA72" s="39"/>
      <c r="AB72" s="39"/>
      <c r="AC72" s="39"/>
    </row>
    <row r="73" spans="1:29" x14ac:dyDescent="0.3">
      <c r="A73" s="39"/>
      <c r="B73" s="39"/>
      <c r="C73" s="39"/>
      <c r="D73" s="39"/>
      <c r="E73" s="39"/>
      <c r="F73" s="39"/>
      <c r="G73" s="39"/>
      <c r="H73" s="39"/>
      <c r="I73" s="39"/>
      <c r="J73" s="39"/>
      <c r="K73" s="39"/>
      <c r="L73" s="39"/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39"/>
      <c r="X73" s="39"/>
      <c r="Y73" s="39"/>
      <c r="Z73" s="39"/>
      <c r="AA73" s="39"/>
      <c r="AB73" s="39"/>
      <c r="AC73" s="39"/>
    </row>
    <row r="74" spans="1:29" x14ac:dyDescent="0.3">
      <c r="A74" s="39"/>
      <c r="B74" s="39"/>
      <c r="C74" s="39"/>
      <c r="D74" s="39"/>
      <c r="E74" s="39"/>
      <c r="F74" s="39"/>
      <c r="G74" s="39"/>
      <c r="H74" s="39"/>
      <c r="I74" s="39"/>
      <c r="J74" s="39"/>
      <c r="K74" s="39"/>
      <c r="L74" s="39"/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39"/>
      <c r="Z74" s="39"/>
      <c r="AA74" s="39"/>
      <c r="AB74" s="39"/>
      <c r="AC74" s="39"/>
    </row>
    <row r="75" spans="1:29" x14ac:dyDescent="0.3">
      <c r="A75" s="39"/>
      <c r="B75" s="39"/>
      <c r="C75" s="39"/>
      <c r="D75" s="39"/>
      <c r="E75" s="39"/>
      <c r="F75" s="39"/>
      <c r="G75" s="39"/>
      <c r="H75" s="39"/>
      <c r="I75" s="39"/>
      <c r="J75" s="39"/>
      <c r="K75" s="39"/>
      <c r="L75" s="39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39"/>
      <c r="Z75" s="39"/>
      <c r="AA75" s="39"/>
      <c r="AB75" s="39"/>
      <c r="AC75" s="39"/>
    </row>
    <row r="76" spans="1:29" x14ac:dyDescent="0.3">
      <c r="A76" s="39"/>
      <c r="B76" s="39"/>
      <c r="C76" s="39"/>
      <c r="D76" s="39"/>
      <c r="E76" s="39"/>
      <c r="F76" s="39"/>
      <c r="G76" s="39"/>
      <c r="H76" s="39"/>
      <c r="I76" s="39"/>
      <c r="J76" s="39"/>
      <c r="K76" s="39"/>
      <c r="L76" s="39"/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39"/>
      <c r="X76" s="39"/>
      <c r="Y76" s="39"/>
      <c r="Z76" s="39"/>
      <c r="AA76" s="39"/>
      <c r="AB76" s="39"/>
      <c r="AC76" s="39"/>
    </row>
    <row r="77" spans="1:29" x14ac:dyDescent="0.3">
      <c r="A77" s="39"/>
      <c r="B77" s="39"/>
      <c r="C77" s="39"/>
      <c r="D77" s="39"/>
      <c r="E77" s="39"/>
      <c r="F77" s="39"/>
      <c r="G77" s="39"/>
      <c r="H77" s="39"/>
      <c r="I77" s="39"/>
      <c r="J77" s="39"/>
      <c r="K77" s="39"/>
      <c r="L77" s="39"/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39"/>
      <c r="Z77" s="39"/>
      <c r="AA77" s="39"/>
      <c r="AB77" s="39"/>
      <c r="AC77" s="39"/>
    </row>
    <row r="78" spans="1:29" x14ac:dyDescent="0.3">
      <c r="A78" s="39"/>
      <c r="B78" s="39"/>
      <c r="C78" s="39"/>
      <c r="D78" s="39"/>
      <c r="E78" s="39"/>
      <c r="F78" s="39"/>
      <c r="G78" s="39"/>
      <c r="H78" s="39"/>
      <c r="I78" s="39"/>
      <c r="J78" s="39"/>
      <c r="K78" s="39"/>
      <c r="L78" s="39"/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39"/>
      <c r="Z78" s="39"/>
      <c r="AA78" s="39"/>
      <c r="AB78" s="39"/>
      <c r="AC78" s="39"/>
    </row>
    <row r="79" spans="1:29" x14ac:dyDescent="0.3">
      <c r="A79" s="39"/>
      <c r="B79" s="39"/>
      <c r="C79" s="39"/>
      <c r="D79" s="39"/>
      <c r="E79" s="39"/>
      <c r="F79" s="39"/>
      <c r="G79" s="39"/>
      <c r="H79" s="39"/>
      <c r="I79" s="39"/>
      <c r="J79" s="39"/>
      <c r="K79" s="39"/>
      <c r="L79" s="39"/>
      <c r="M79" s="39"/>
      <c r="N79" s="39"/>
      <c r="O79" s="39"/>
      <c r="P79" s="39"/>
      <c r="Q79" s="39"/>
      <c r="R79" s="39"/>
      <c r="S79" s="39"/>
      <c r="T79" s="39"/>
      <c r="U79" s="39"/>
      <c r="V79" s="39"/>
      <c r="W79" s="39"/>
      <c r="X79" s="39"/>
      <c r="Y79" s="39"/>
      <c r="Z79" s="39"/>
      <c r="AA79" s="39"/>
      <c r="AB79" s="39"/>
      <c r="AC79" s="39"/>
    </row>
    <row r="80" spans="1:29" x14ac:dyDescent="0.3">
      <c r="A80" s="39"/>
      <c r="B80" s="39"/>
      <c r="C80" s="39"/>
      <c r="D80" s="39"/>
      <c r="E80" s="39"/>
      <c r="F80" s="39"/>
      <c r="G80" s="39"/>
      <c r="H80" s="39"/>
      <c r="I80" s="39"/>
      <c r="J80" s="39"/>
      <c r="K80" s="39"/>
      <c r="L80" s="39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  <c r="Y80" s="39"/>
      <c r="Z80" s="39"/>
      <c r="AA80" s="39"/>
      <c r="AB80" s="39"/>
      <c r="AC80" s="39"/>
    </row>
    <row r="81" spans="1:29" x14ac:dyDescent="0.3">
      <c r="A81" s="39"/>
      <c r="B81" s="39"/>
      <c r="C81" s="39"/>
      <c r="D81" s="39"/>
      <c r="E81" s="39"/>
      <c r="F81" s="39"/>
      <c r="G81" s="39"/>
      <c r="H81" s="39"/>
      <c r="I81" s="39"/>
      <c r="J81" s="39"/>
      <c r="K81" s="39"/>
      <c r="L81" s="39"/>
      <c r="M81" s="39"/>
      <c r="N81" s="39"/>
      <c r="O81" s="39"/>
      <c r="P81" s="39"/>
      <c r="Q81" s="39"/>
      <c r="R81" s="39"/>
      <c r="S81" s="39"/>
      <c r="T81" s="39"/>
      <c r="U81" s="39"/>
      <c r="V81" s="39"/>
      <c r="W81" s="39"/>
      <c r="X81" s="39"/>
      <c r="Y81" s="39"/>
      <c r="Z81" s="39"/>
      <c r="AA81" s="39"/>
      <c r="AB81" s="39"/>
      <c r="AC81" s="39"/>
    </row>
    <row r="82" spans="1:29" x14ac:dyDescent="0.3">
      <c r="A82" s="39"/>
      <c r="B82" s="39"/>
      <c r="C82" s="39"/>
      <c r="D82" s="39"/>
      <c r="E82" s="39"/>
      <c r="F82" s="39"/>
      <c r="G82" s="39"/>
      <c r="H82" s="39"/>
      <c r="I82" s="39"/>
      <c r="J82" s="39"/>
      <c r="K82" s="39"/>
      <c r="L82" s="39"/>
      <c r="M82" s="39"/>
      <c r="N82" s="39"/>
      <c r="O82" s="39"/>
      <c r="P82" s="39"/>
      <c r="Q82" s="39"/>
      <c r="R82" s="39"/>
      <c r="S82" s="39"/>
      <c r="T82" s="39"/>
      <c r="U82" s="39"/>
      <c r="V82" s="39"/>
      <c r="W82" s="39"/>
      <c r="X82" s="39"/>
      <c r="Y82" s="39"/>
      <c r="Z82" s="39"/>
      <c r="AA82" s="39"/>
      <c r="AB82" s="39"/>
      <c r="AC82" s="39"/>
    </row>
    <row r="83" spans="1:29" x14ac:dyDescent="0.3">
      <c r="A83" s="39"/>
      <c r="B83" s="39"/>
      <c r="C83" s="39"/>
      <c r="D83" s="39"/>
      <c r="E83" s="39"/>
      <c r="F83" s="39"/>
      <c r="G83" s="39"/>
      <c r="H83" s="39"/>
      <c r="I83" s="39"/>
      <c r="J83" s="39"/>
      <c r="K83" s="39"/>
      <c r="L83" s="39"/>
      <c r="M83" s="39"/>
      <c r="N83" s="39"/>
      <c r="O83" s="39"/>
      <c r="P83" s="39"/>
      <c r="Q83" s="39"/>
      <c r="R83" s="39"/>
      <c r="S83" s="39"/>
      <c r="T83" s="39"/>
      <c r="U83" s="39"/>
      <c r="V83" s="39"/>
      <c r="W83" s="39"/>
      <c r="X83" s="39"/>
      <c r="Y83" s="39"/>
      <c r="Z83" s="39"/>
      <c r="AA83" s="39"/>
      <c r="AB83" s="39"/>
      <c r="AC83" s="39"/>
    </row>
    <row r="84" spans="1:29" x14ac:dyDescent="0.3">
      <c r="A84" s="39"/>
      <c r="B84" s="39"/>
      <c r="C84" s="39"/>
      <c r="D84" s="39"/>
      <c r="E84" s="39"/>
      <c r="F84" s="39"/>
      <c r="G84" s="39"/>
      <c r="H84" s="39"/>
      <c r="I84" s="39"/>
      <c r="J84" s="39"/>
      <c r="K84" s="39"/>
      <c r="L84" s="39"/>
      <c r="M84" s="39"/>
      <c r="N84" s="39"/>
      <c r="O84" s="39"/>
      <c r="P84" s="39"/>
      <c r="Q84" s="39"/>
      <c r="R84" s="39"/>
      <c r="S84" s="39"/>
      <c r="T84" s="39"/>
      <c r="U84" s="39"/>
      <c r="V84" s="39"/>
      <c r="W84" s="39"/>
      <c r="X84" s="39"/>
      <c r="Y84" s="39"/>
      <c r="Z84" s="39"/>
      <c r="AA84" s="39"/>
      <c r="AB84" s="39"/>
      <c r="AC84" s="39"/>
    </row>
    <row r="85" spans="1:29" x14ac:dyDescent="0.3">
      <c r="A85" s="39"/>
      <c r="B85" s="39"/>
      <c r="C85" s="39"/>
      <c r="D85" s="39"/>
      <c r="E85" s="39"/>
      <c r="F85" s="39"/>
      <c r="G85" s="39"/>
      <c r="H85" s="39"/>
      <c r="I85" s="39"/>
      <c r="J85" s="39"/>
      <c r="K85" s="39"/>
      <c r="L85" s="39"/>
      <c r="M85" s="39"/>
      <c r="N85" s="39"/>
      <c r="O85" s="39"/>
      <c r="P85" s="39"/>
      <c r="Q85" s="39"/>
      <c r="R85" s="39"/>
      <c r="S85" s="39"/>
      <c r="T85" s="39"/>
      <c r="U85" s="39"/>
      <c r="V85" s="39"/>
      <c r="W85" s="39"/>
      <c r="X85" s="39"/>
      <c r="Y85" s="39"/>
      <c r="Z85" s="39"/>
      <c r="AA85" s="39"/>
      <c r="AB85" s="39"/>
      <c r="AC85" s="39"/>
    </row>
    <row r="86" spans="1:29" x14ac:dyDescent="0.3">
      <c r="A86" s="39"/>
      <c r="B86" s="39"/>
      <c r="C86" s="39"/>
      <c r="D86" s="39"/>
      <c r="E86" s="39"/>
      <c r="F86" s="39"/>
      <c r="G86" s="39"/>
      <c r="H86" s="39"/>
      <c r="I86" s="39"/>
      <c r="J86" s="39"/>
      <c r="K86" s="39"/>
      <c r="L86" s="39"/>
      <c r="M86" s="39"/>
      <c r="N86" s="39"/>
      <c r="O86" s="39"/>
      <c r="P86" s="39"/>
      <c r="Q86" s="39"/>
      <c r="R86" s="39"/>
      <c r="S86" s="39"/>
      <c r="T86" s="39"/>
      <c r="U86" s="39"/>
      <c r="V86" s="39"/>
      <c r="W86" s="39"/>
      <c r="X86" s="39"/>
      <c r="Y86" s="39"/>
      <c r="Z86" s="39"/>
      <c r="AA86" s="39"/>
      <c r="AB86" s="39"/>
      <c r="AC86" s="39"/>
    </row>
    <row r="87" spans="1:29" x14ac:dyDescent="0.3">
      <c r="A87" s="39"/>
      <c r="B87" s="39"/>
      <c r="C87" s="39"/>
      <c r="D87" s="39"/>
      <c r="E87" s="39"/>
      <c r="F87" s="39"/>
      <c r="G87" s="39"/>
      <c r="H87" s="39"/>
      <c r="I87" s="39"/>
      <c r="J87" s="39"/>
      <c r="K87" s="39"/>
      <c r="L87" s="39"/>
      <c r="M87" s="39"/>
      <c r="N87" s="39"/>
      <c r="O87" s="39"/>
      <c r="P87" s="39"/>
      <c r="Q87" s="39"/>
      <c r="R87" s="39"/>
      <c r="S87" s="39"/>
      <c r="T87" s="39"/>
      <c r="U87" s="39"/>
      <c r="V87" s="39"/>
      <c r="W87" s="39"/>
      <c r="X87" s="39"/>
      <c r="Y87" s="39"/>
      <c r="Z87" s="39"/>
      <c r="AA87" s="39"/>
      <c r="AB87" s="39"/>
      <c r="AC87" s="39"/>
    </row>
    <row r="88" spans="1:29" x14ac:dyDescent="0.3">
      <c r="A88" s="39"/>
      <c r="B88" s="39"/>
      <c r="C88" s="39"/>
      <c r="D88" s="39"/>
      <c r="E88" s="39"/>
      <c r="F88" s="39"/>
      <c r="G88" s="39"/>
      <c r="H88" s="39"/>
      <c r="I88" s="39"/>
      <c r="J88" s="39"/>
      <c r="K88" s="39"/>
      <c r="L88" s="39"/>
      <c r="M88" s="39"/>
      <c r="N88" s="39"/>
      <c r="O88" s="39"/>
      <c r="P88" s="39"/>
      <c r="Q88" s="39"/>
      <c r="R88" s="39"/>
      <c r="S88" s="39"/>
      <c r="T88" s="39"/>
      <c r="U88" s="39"/>
      <c r="V88" s="39"/>
      <c r="W88" s="39"/>
      <c r="X88" s="39"/>
      <c r="Y88" s="39"/>
      <c r="Z88" s="39"/>
      <c r="AA88" s="39"/>
      <c r="AB88" s="39"/>
      <c r="AC88" s="39"/>
    </row>
    <row r="89" spans="1:29" x14ac:dyDescent="0.3">
      <c r="A89" s="39"/>
      <c r="B89" s="39"/>
      <c r="C89" s="39"/>
      <c r="D89" s="39"/>
      <c r="E89" s="39"/>
      <c r="F89" s="39"/>
      <c r="G89" s="39"/>
      <c r="H89" s="39"/>
      <c r="I89" s="39"/>
      <c r="J89" s="39"/>
      <c r="K89" s="39"/>
      <c r="L89" s="39"/>
      <c r="M89" s="39"/>
      <c r="N89" s="39"/>
      <c r="O89" s="39"/>
      <c r="P89" s="39"/>
      <c r="Q89" s="39"/>
      <c r="R89" s="39"/>
      <c r="S89" s="39"/>
      <c r="T89" s="39"/>
      <c r="U89" s="39"/>
      <c r="V89" s="39"/>
      <c r="W89" s="39"/>
      <c r="X89" s="39"/>
      <c r="Y89" s="39"/>
      <c r="Z89" s="39"/>
      <c r="AA89" s="39"/>
      <c r="AB89" s="39"/>
      <c r="AC89" s="39"/>
    </row>
    <row r="90" spans="1:29" x14ac:dyDescent="0.3">
      <c r="A90" s="39"/>
      <c r="B90" s="39"/>
      <c r="C90" s="39"/>
      <c r="D90" s="39"/>
      <c r="E90" s="39"/>
      <c r="F90" s="39"/>
      <c r="G90" s="39"/>
      <c r="H90" s="39"/>
      <c r="I90" s="39"/>
      <c r="J90" s="39"/>
      <c r="K90" s="39"/>
      <c r="L90" s="39"/>
      <c r="M90" s="39"/>
      <c r="N90" s="39"/>
      <c r="O90" s="39"/>
      <c r="P90" s="39"/>
      <c r="Q90" s="39"/>
      <c r="R90" s="39"/>
      <c r="S90" s="39"/>
      <c r="T90" s="39"/>
      <c r="U90" s="39"/>
      <c r="V90" s="39"/>
      <c r="W90" s="39"/>
      <c r="X90" s="39"/>
      <c r="Y90" s="39"/>
      <c r="Z90" s="39"/>
      <c r="AA90" s="39"/>
      <c r="AB90" s="39"/>
      <c r="AC90" s="39"/>
    </row>
    <row r="91" spans="1:29" x14ac:dyDescent="0.3">
      <c r="A91" s="39"/>
      <c r="B91" s="39"/>
      <c r="C91" s="39"/>
      <c r="D91" s="39"/>
      <c r="E91" s="39"/>
      <c r="F91" s="39"/>
      <c r="G91" s="39"/>
      <c r="H91" s="39"/>
      <c r="I91" s="39"/>
      <c r="J91" s="39"/>
      <c r="K91" s="39"/>
      <c r="L91" s="39"/>
      <c r="M91" s="39"/>
      <c r="N91" s="39"/>
      <c r="O91" s="39"/>
      <c r="P91" s="39"/>
      <c r="Q91" s="39"/>
      <c r="R91" s="39"/>
      <c r="S91" s="39"/>
      <c r="T91" s="39"/>
      <c r="U91" s="39"/>
      <c r="V91" s="39"/>
      <c r="W91" s="39"/>
      <c r="X91" s="39"/>
      <c r="Y91" s="39"/>
      <c r="Z91" s="39"/>
      <c r="AA91" s="39"/>
      <c r="AB91" s="39"/>
      <c r="AC91" s="39"/>
    </row>
    <row r="92" spans="1:29" x14ac:dyDescent="0.3">
      <c r="A92" s="39"/>
      <c r="B92" s="39"/>
      <c r="C92" s="39"/>
      <c r="D92" s="39"/>
      <c r="E92" s="39"/>
      <c r="F92" s="39"/>
      <c r="G92" s="39"/>
      <c r="H92" s="39"/>
      <c r="I92" s="39"/>
      <c r="J92" s="39"/>
      <c r="K92" s="39"/>
      <c r="L92" s="39"/>
      <c r="M92" s="39"/>
      <c r="N92" s="39"/>
      <c r="O92" s="39"/>
      <c r="P92" s="39"/>
      <c r="Q92" s="39"/>
      <c r="R92" s="39"/>
      <c r="S92" s="39"/>
      <c r="T92" s="39"/>
      <c r="U92" s="39"/>
      <c r="V92" s="39"/>
      <c r="W92" s="39"/>
      <c r="X92" s="39"/>
      <c r="Y92" s="39"/>
      <c r="Z92" s="39"/>
      <c r="AA92" s="39"/>
      <c r="AB92" s="39"/>
      <c r="AC92" s="39"/>
    </row>
    <row r="93" spans="1:29" x14ac:dyDescent="0.3">
      <c r="A93" s="39"/>
      <c r="B93" s="39"/>
      <c r="C93" s="39"/>
      <c r="D93" s="39"/>
      <c r="E93" s="39"/>
      <c r="F93" s="39"/>
      <c r="G93" s="39"/>
      <c r="H93" s="39"/>
      <c r="I93" s="39"/>
      <c r="J93" s="39"/>
      <c r="K93" s="39"/>
      <c r="L93" s="39"/>
      <c r="M93" s="39"/>
      <c r="N93" s="39"/>
      <c r="O93" s="39"/>
      <c r="P93" s="39"/>
      <c r="Q93" s="39"/>
      <c r="R93" s="39"/>
      <c r="S93" s="39"/>
      <c r="T93" s="39"/>
      <c r="U93" s="39"/>
      <c r="V93" s="39"/>
      <c r="W93" s="39"/>
      <c r="X93" s="39"/>
      <c r="Y93" s="39"/>
      <c r="Z93" s="39"/>
      <c r="AA93" s="39"/>
      <c r="AB93" s="39"/>
      <c r="AC93" s="39"/>
    </row>
    <row r="94" spans="1:29" x14ac:dyDescent="0.3">
      <c r="A94" s="39"/>
      <c r="B94" s="39"/>
      <c r="C94" s="39"/>
      <c r="D94" s="39"/>
      <c r="E94" s="39"/>
      <c r="F94" s="39"/>
      <c r="G94" s="39"/>
      <c r="H94" s="39"/>
      <c r="I94" s="39"/>
      <c r="J94" s="39"/>
      <c r="K94" s="39"/>
      <c r="L94" s="39"/>
      <c r="M94" s="39"/>
      <c r="N94" s="39"/>
      <c r="O94" s="39"/>
      <c r="P94" s="39"/>
      <c r="Q94" s="39"/>
      <c r="R94" s="39"/>
      <c r="S94" s="39"/>
      <c r="T94" s="39"/>
      <c r="U94" s="39"/>
      <c r="V94" s="39"/>
      <c r="W94" s="39"/>
      <c r="X94" s="39"/>
      <c r="Y94" s="39"/>
      <c r="Z94" s="39"/>
      <c r="AA94" s="39"/>
      <c r="AB94" s="39"/>
      <c r="AC94" s="39"/>
    </row>
    <row r="95" spans="1:29" x14ac:dyDescent="0.3">
      <c r="A95" s="39"/>
      <c r="B95" s="39"/>
      <c r="C95" s="39"/>
      <c r="D95" s="39"/>
      <c r="E95" s="39"/>
      <c r="F95" s="39"/>
      <c r="G95" s="39"/>
      <c r="H95" s="39"/>
      <c r="I95" s="39"/>
      <c r="J95" s="39"/>
      <c r="K95" s="39"/>
      <c r="L95" s="39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</row>
    <row r="96" spans="1:29" x14ac:dyDescent="0.3">
      <c r="A96" s="39"/>
      <c r="B96" s="39"/>
      <c r="C96" s="39"/>
      <c r="D96" s="39"/>
      <c r="E96" s="39"/>
      <c r="F96" s="39"/>
      <c r="G96" s="39"/>
      <c r="H96" s="39"/>
      <c r="I96" s="39"/>
      <c r="J96" s="39"/>
      <c r="K96" s="39"/>
      <c r="L96" s="39"/>
      <c r="M96" s="39"/>
      <c r="N96" s="39"/>
      <c r="O96" s="39"/>
      <c r="P96" s="39"/>
      <c r="Q96" s="39"/>
      <c r="R96" s="39"/>
      <c r="S96" s="39"/>
      <c r="T96" s="39"/>
      <c r="U96" s="39"/>
      <c r="V96" s="39"/>
      <c r="W96" s="39"/>
      <c r="X96" s="39"/>
      <c r="Y96" s="39"/>
      <c r="Z96" s="39"/>
      <c r="AA96" s="39"/>
      <c r="AB96" s="39"/>
      <c r="AC96" s="39"/>
    </row>
    <row r="97" spans="1:29" x14ac:dyDescent="0.3">
      <c r="A97" s="39"/>
      <c r="B97" s="39"/>
      <c r="C97" s="39"/>
      <c r="D97" s="39"/>
      <c r="E97" s="39"/>
      <c r="F97" s="39"/>
      <c r="G97" s="39"/>
      <c r="H97" s="39"/>
      <c r="I97" s="39"/>
      <c r="J97" s="39"/>
      <c r="K97" s="39"/>
      <c r="L97" s="39"/>
      <c r="M97" s="39"/>
      <c r="N97" s="39"/>
      <c r="O97" s="39"/>
      <c r="P97" s="39"/>
      <c r="Q97" s="39"/>
      <c r="R97" s="39"/>
      <c r="S97" s="39"/>
      <c r="T97" s="39"/>
      <c r="U97" s="39"/>
      <c r="V97" s="39"/>
      <c r="W97" s="39"/>
      <c r="X97" s="39"/>
      <c r="Y97" s="39"/>
      <c r="Z97" s="39"/>
      <c r="AA97" s="39"/>
      <c r="AB97" s="39"/>
      <c r="AC97" s="39"/>
    </row>
    <row r="98" spans="1:29" x14ac:dyDescent="0.3">
      <c r="A98" s="39"/>
      <c r="B98" s="39"/>
      <c r="C98" s="39"/>
      <c r="D98" s="39"/>
      <c r="E98" s="39"/>
      <c r="F98" s="39"/>
      <c r="G98" s="39"/>
      <c r="H98" s="39"/>
      <c r="I98" s="39"/>
      <c r="J98" s="39"/>
      <c r="K98" s="39"/>
      <c r="L98" s="39"/>
      <c r="M98" s="39"/>
      <c r="N98" s="39"/>
      <c r="O98" s="39"/>
      <c r="P98" s="39"/>
      <c r="Q98" s="39"/>
      <c r="R98" s="39"/>
      <c r="S98" s="39"/>
      <c r="T98" s="39"/>
      <c r="U98" s="39"/>
      <c r="V98" s="39"/>
      <c r="W98" s="39"/>
      <c r="X98" s="39"/>
      <c r="Y98" s="39"/>
      <c r="Z98" s="39"/>
      <c r="AA98" s="39"/>
      <c r="AB98" s="39"/>
      <c r="AC98" s="39"/>
    </row>
    <row r="99" spans="1:29" x14ac:dyDescent="0.3">
      <c r="A99" s="39"/>
      <c r="B99" s="39"/>
      <c r="C99" s="39"/>
      <c r="D99" s="39"/>
      <c r="E99" s="39"/>
      <c r="F99" s="39"/>
      <c r="G99" s="39"/>
      <c r="H99" s="39"/>
      <c r="I99" s="39"/>
      <c r="J99" s="39"/>
      <c r="K99" s="39"/>
      <c r="L99" s="39"/>
      <c r="M99" s="39"/>
      <c r="N99" s="39"/>
      <c r="O99" s="39"/>
      <c r="P99" s="39"/>
      <c r="Q99" s="39"/>
      <c r="R99" s="39"/>
      <c r="S99" s="39"/>
      <c r="T99" s="39"/>
      <c r="U99" s="39"/>
      <c r="V99" s="39"/>
      <c r="W99" s="39"/>
      <c r="X99" s="39"/>
      <c r="Y99" s="39"/>
      <c r="Z99" s="39"/>
      <c r="AA99" s="39"/>
      <c r="AB99" s="39"/>
      <c r="AC99" s="39"/>
    </row>
    <row r="100" spans="1:29" x14ac:dyDescent="0.3">
      <c r="A100" s="39"/>
      <c r="B100" s="39"/>
      <c r="C100" s="39"/>
      <c r="D100" s="39"/>
      <c r="E100" s="39"/>
      <c r="F100" s="39"/>
      <c r="G100" s="39"/>
      <c r="H100" s="39"/>
      <c r="I100" s="39"/>
      <c r="J100" s="39"/>
      <c r="K100" s="39"/>
      <c r="L100" s="39"/>
      <c r="M100" s="39"/>
      <c r="N100" s="39"/>
      <c r="O100" s="39"/>
      <c r="P100" s="39"/>
      <c r="Q100" s="39"/>
      <c r="R100" s="39"/>
      <c r="S100" s="39"/>
      <c r="T100" s="39"/>
      <c r="U100" s="39"/>
      <c r="V100" s="39"/>
      <c r="W100" s="39"/>
      <c r="X100" s="39"/>
      <c r="Y100" s="39"/>
      <c r="Z100" s="39"/>
      <c r="AA100" s="39"/>
      <c r="AB100" s="39"/>
      <c r="AC100" s="39"/>
    </row>
    <row r="101" spans="1:29" x14ac:dyDescent="0.3">
      <c r="A101" s="39"/>
      <c r="B101" s="39"/>
      <c r="C101" s="39"/>
      <c r="D101" s="39"/>
      <c r="E101" s="39"/>
      <c r="F101" s="39"/>
      <c r="G101" s="39"/>
      <c r="H101" s="39"/>
      <c r="I101" s="39"/>
      <c r="J101" s="39"/>
      <c r="K101" s="39"/>
      <c r="L101" s="39"/>
      <c r="M101" s="39"/>
      <c r="N101" s="39"/>
      <c r="O101" s="39"/>
      <c r="P101" s="39"/>
      <c r="Q101" s="39"/>
      <c r="R101" s="39"/>
      <c r="S101" s="39"/>
      <c r="T101" s="39"/>
      <c r="U101" s="39"/>
      <c r="V101" s="39"/>
      <c r="W101" s="39"/>
      <c r="X101" s="39"/>
      <c r="Y101" s="39"/>
      <c r="Z101" s="39"/>
      <c r="AA101" s="39"/>
      <c r="AB101" s="39"/>
      <c r="AC101" s="39"/>
    </row>
    <row r="102" spans="1:29" x14ac:dyDescent="0.3">
      <c r="A102" s="39"/>
      <c r="B102" s="39"/>
      <c r="C102" s="39"/>
      <c r="D102" s="39"/>
      <c r="E102" s="39"/>
      <c r="F102" s="39"/>
      <c r="G102" s="39"/>
      <c r="H102" s="39"/>
      <c r="I102" s="39"/>
      <c r="J102" s="39"/>
      <c r="K102" s="39"/>
      <c r="L102" s="39"/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</row>
    <row r="103" spans="1:29" x14ac:dyDescent="0.3">
      <c r="A103" s="39"/>
      <c r="B103" s="39"/>
      <c r="C103" s="39"/>
      <c r="D103" s="39"/>
      <c r="E103" s="39"/>
      <c r="F103" s="39"/>
      <c r="G103" s="39"/>
      <c r="H103" s="39"/>
      <c r="I103" s="39"/>
      <c r="J103" s="39"/>
      <c r="K103" s="39"/>
      <c r="L103" s="39"/>
      <c r="M103" s="39"/>
      <c r="N103" s="39"/>
      <c r="O103" s="39"/>
      <c r="P103" s="39"/>
      <c r="Q103" s="39"/>
      <c r="R103" s="39"/>
      <c r="S103" s="39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</row>
    <row r="104" spans="1:29" x14ac:dyDescent="0.3">
      <c r="A104" s="39"/>
      <c r="B104" s="39"/>
      <c r="C104" s="39"/>
      <c r="D104" s="39"/>
      <c r="E104" s="39"/>
      <c r="F104" s="39"/>
      <c r="G104" s="39"/>
      <c r="H104" s="39"/>
      <c r="I104" s="39"/>
      <c r="J104" s="39"/>
      <c r="K104" s="39"/>
      <c r="L104" s="39"/>
      <c r="M104" s="39"/>
      <c r="N104" s="39"/>
      <c r="O104" s="39"/>
      <c r="P104" s="39"/>
      <c r="Q104" s="39"/>
      <c r="R104" s="39"/>
      <c r="S104" s="39"/>
      <c r="T104" s="39"/>
      <c r="U104" s="39"/>
      <c r="V104" s="39"/>
      <c r="W104" s="39"/>
      <c r="X104" s="39"/>
      <c r="Y104" s="39"/>
      <c r="Z104" s="39"/>
      <c r="AA104" s="39"/>
      <c r="AB104" s="39"/>
      <c r="AC104" s="39"/>
    </row>
    <row r="105" spans="1:29" x14ac:dyDescent="0.3">
      <c r="A105" s="39"/>
      <c r="B105" s="39"/>
      <c r="C105" s="39"/>
      <c r="D105" s="39"/>
      <c r="E105" s="39"/>
      <c r="F105" s="39"/>
      <c r="G105" s="39"/>
      <c r="H105" s="39"/>
      <c r="I105" s="39"/>
      <c r="J105" s="39"/>
      <c r="K105" s="39"/>
      <c r="L105" s="39"/>
      <c r="M105" s="39"/>
      <c r="N105" s="39"/>
      <c r="O105" s="39"/>
      <c r="P105" s="39"/>
      <c r="Q105" s="39"/>
      <c r="R105" s="39"/>
      <c r="S105" s="39"/>
      <c r="T105" s="39"/>
      <c r="U105" s="39"/>
      <c r="V105" s="39"/>
      <c r="W105" s="39"/>
      <c r="X105" s="39"/>
      <c r="Y105" s="39"/>
      <c r="Z105" s="39"/>
      <c r="AA105" s="39"/>
      <c r="AB105" s="39"/>
      <c r="AC105" s="39"/>
    </row>
    <row r="106" spans="1:29" x14ac:dyDescent="0.3">
      <c r="A106" s="39"/>
      <c r="B106" s="39"/>
      <c r="C106" s="39"/>
      <c r="D106" s="39"/>
      <c r="E106" s="39"/>
      <c r="F106" s="39"/>
      <c r="G106" s="39"/>
      <c r="H106" s="39"/>
      <c r="I106" s="39"/>
      <c r="J106" s="39"/>
      <c r="K106" s="39"/>
      <c r="L106" s="39"/>
      <c r="M106" s="39"/>
      <c r="N106" s="39"/>
      <c r="O106" s="39"/>
      <c r="P106" s="39"/>
      <c r="Q106" s="39"/>
      <c r="R106" s="39"/>
      <c r="S106" s="39"/>
      <c r="T106" s="39"/>
      <c r="U106" s="39"/>
      <c r="V106" s="39"/>
      <c r="W106" s="39"/>
      <c r="X106" s="39"/>
      <c r="Y106" s="39"/>
      <c r="Z106" s="39"/>
      <c r="AA106" s="39"/>
      <c r="AB106" s="39"/>
      <c r="AC106" s="39"/>
    </row>
    <row r="107" spans="1:29" x14ac:dyDescent="0.3">
      <c r="A107" s="39"/>
      <c r="B107" s="39"/>
      <c r="C107" s="39"/>
      <c r="D107" s="39"/>
      <c r="E107" s="39"/>
      <c r="F107" s="39"/>
      <c r="G107" s="39"/>
      <c r="H107" s="39"/>
      <c r="I107" s="39"/>
      <c r="J107" s="39"/>
      <c r="K107" s="39"/>
      <c r="L107" s="39"/>
      <c r="M107" s="39"/>
      <c r="N107" s="39"/>
      <c r="O107" s="39"/>
      <c r="P107" s="39"/>
      <c r="Q107" s="39"/>
      <c r="R107" s="39"/>
      <c r="S107" s="39"/>
      <c r="T107" s="39"/>
      <c r="U107" s="39"/>
      <c r="V107" s="39"/>
      <c r="W107" s="39"/>
      <c r="X107" s="39"/>
      <c r="Y107" s="39"/>
      <c r="Z107" s="39"/>
      <c r="AA107" s="39"/>
      <c r="AB107" s="39"/>
      <c r="AC107" s="39"/>
    </row>
    <row r="108" spans="1:29" x14ac:dyDescent="0.3">
      <c r="A108" s="39"/>
      <c r="B108" s="39"/>
      <c r="C108" s="39"/>
      <c r="D108" s="39"/>
      <c r="E108" s="39"/>
      <c r="F108" s="39"/>
      <c r="G108" s="39"/>
      <c r="H108" s="39"/>
      <c r="I108" s="39"/>
      <c r="J108" s="39"/>
      <c r="K108" s="39"/>
      <c r="L108" s="39"/>
      <c r="M108" s="39"/>
      <c r="N108" s="39"/>
      <c r="O108" s="39"/>
      <c r="P108" s="39"/>
      <c r="Q108" s="39"/>
      <c r="R108" s="39"/>
      <c r="S108" s="39"/>
      <c r="T108" s="39"/>
      <c r="U108" s="39"/>
      <c r="V108" s="39"/>
      <c r="W108" s="39"/>
      <c r="X108" s="39"/>
      <c r="Y108" s="39"/>
      <c r="Z108" s="39"/>
      <c r="AA108" s="39"/>
      <c r="AB108" s="39"/>
      <c r="AC108" s="39"/>
    </row>
    <row r="109" spans="1:29" x14ac:dyDescent="0.3">
      <c r="A109" s="39"/>
      <c r="B109" s="39"/>
      <c r="C109" s="39"/>
      <c r="D109" s="39"/>
      <c r="E109" s="39"/>
      <c r="F109" s="39"/>
      <c r="G109" s="39"/>
      <c r="H109" s="39"/>
      <c r="I109" s="39"/>
      <c r="J109" s="39"/>
      <c r="K109" s="39"/>
      <c r="L109" s="39"/>
      <c r="M109" s="39"/>
      <c r="N109" s="39"/>
      <c r="O109" s="39"/>
      <c r="P109" s="39"/>
      <c r="Q109" s="39"/>
      <c r="R109" s="39"/>
      <c r="S109" s="39"/>
      <c r="T109" s="39"/>
      <c r="U109" s="39"/>
      <c r="V109" s="39"/>
      <c r="W109" s="39"/>
      <c r="X109" s="39"/>
      <c r="Y109" s="39"/>
      <c r="Z109" s="39"/>
      <c r="AA109" s="39"/>
      <c r="AB109" s="39"/>
      <c r="AC109" s="39"/>
    </row>
    <row r="110" spans="1:29" x14ac:dyDescent="0.3">
      <c r="A110" s="39"/>
      <c r="B110" s="39"/>
      <c r="C110" s="39"/>
      <c r="D110" s="39"/>
      <c r="E110" s="39"/>
      <c r="F110" s="39"/>
      <c r="G110" s="39"/>
      <c r="H110" s="39"/>
      <c r="I110" s="39"/>
      <c r="J110" s="39"/>
      <c r="K110" s="39"/>
      <c r="L110" s="39"/>
      <c r="M110" s="39"/>
      <c r="N110" s="39"/>
      <c r="O110" s="39"/>
      <c r="P110" s="39"/>
      <c r="Q110" s="39"/>
      <c r="R110" s="39"/>
      <c r="S110" s="39"/>
      <c r="T110" s="39"/>
      <c r="U110" s="39"/>
      <c r="V110" s="39"/>
      <c r="W110" s="39"/>
      <c r="X110" s="39"/>
      <c r="Y110" s="39"/>
      <c r="Z110" s="39"/>
      <c r="AA110" s="39"/>
      <c r="AB110" s="39"/>
      <c r="AC110" s="39"/>
    </row>
    <row r="111" spans="1:29" x14ac:dyDescent="0.3">
      <c r="A111" s="39"/>
      <c r="B111" s="39"/>
      <c r="C111" s="39"/>
      <c r="D111" s="39"/>
      <c r="E111" s="39"/>
      <c r="F111" s="39"/>
      <c r="G111" s="39"/>
      <c r="H111" s="39"/>
      <c r="I111" s="39"/>
      <c r="J111" s="39"/>
      <c r="K111" s="39"/>
      <c r="L111" s="39"/>
      <c r="M111" s="39"/>
      <c r="N111" s="39"/>
      <c r="O111" s="39"/>
      <c r="P111" s="39"/>
      <c r="Q111" s="39"/>
      <c r="R111" s="39"/>
      <c r="S111" s="39"/>
      <c r="T111" s="39"/>
      <c r="U111" s="39"/>
      <c r="V111" s="39"/>
      <c r="W111" s="39"/>
      <c r="X111" s="39"/>
      <c r="Y111" s="39"/>
      <c r="Z111" s="39"/>
      <c r="AA111" s="39"/>
      <c r="AB111" s="39"/>
      <c r="AC111" s="39"/>
    </row>
    <row r="112" spans="1:29" x14ac:dyDescent="0.3">
      <c r="A112" s="39"/>
      <c r="B112" s="39"/>
      <c r="C112" s="39"/>
      <c r="D112" s="39"/>
      <c r="E112" s="39"/>
      <c r="F112" s="39"/>
      <c r="G112" s="39"/>
      <c r="H112" s="39"/>
      <c r="I112" s="39"/>
      <c r="J112" s="39"/>
      <c r="K112" s="39"/>
      <c r="L112" s="39"/>
      <c r="M112" s="39"/>
      <c r="N112" s="39"/>
      <c r="O112" s="39"/>
      <c r="P112" s="39"/>
      <c r="Q112" s="39"/>
      <c r="R112" s="39"/>
      <c r="S112" s="39"/>
      <c r="T112" s="39"/>
      <c r="U112" s="39"/>
      <c r="V112" s="39"/>
      <c r="W112" s="39"/>
      <c r="X112" s="39"/>
      <c r="Y112" s="39"/>
      <c r="Z112" s="39"/>
      <c r="AA112" s="39"/>
      <c r="AB112" s="39"/>
      <c r="AC112" s="39"/>
    </row>
    <row r="113" spans="1:29" x14ac:dyDescent="0.3">
      <c r="A113" s="39"/>
      <c r="B113" s="39"/>
      <c r="C113" s="39"/>
      <c r="D113" s="39"/>
      <c r="E113" s="39"/>
      <c r="F113" s="39"/>
      <c r="G113" s="39"/>
      <c r="H113" s="39"/>
      <c r="I113" s="39"/>
      <c r="J113" s="39"/>
      <c r="K113" s="39"/>
      <c r="L113" s="39"/>
      <c r="M113" s="39"/>
      <c r="N113" s="39"/>
      <c r="O113" s="39"/>
      <c r="P113" s="39"/>
      <c r="Q113" s="39"/>
      <c r="R113" s="39"/>
      <c r="S113" s="39"/>
      <c r="T113" s="39"/>
      <c r="U113" s="39"/>
      <c r="V113" s="39"/>
      <c r="W113" s="39"/>
      <c r="X113" s="39"/>
      <c r="Y113" s="39"/>
      <c r="Z113" s="39"/>
      <c r="AA113" s="39"/>
      <c r="AB113" s="39"/>
      <c r="AC113" s="39"/>
    </row>
    <row r="114" spans="1:29" x14ac:dyDescent="0.3">
      <c r="A114" s="39"/>
      <c r="B114" s="39"/>
      <c r="C114" s="39"/>
      <c r="D114" s="39"/>
      <c r="E114" s="39"/>
      <c r="F114" s="39"/>
      <c r="G114" s="39"/>
      <c r="H114" s="39"/>
      <c r="I114" s="39"/>
      <c r="J114" s="39"/>
      <c r="K114" s="39"/>
      <c r="L114" s="39"/>
      <c r="M114" s="39"/>
      <c r="N114" s="39"/>
      <c r="O114" s="39"/>
      <c r="P114" s="39"/>
      <c r="Q114" s="39"/>
      <c r="R114" s="39"/>
      <c r="S114" s="39"/>
      <c r="T114" s="39"/>
      <c r="U114" s="39"/>
      <c r="V114" s="39"/>
      <c r="W114" s="39"/>
      <c r="X114" s="39"/>
      <c r="Y114" s="39"/>
      <c r="Z114" s="39"/>
      <c r="AA114" s="39"/>
      <c r="AB114" s="39"/>
      <c r="AC114" s="39"/>
    </row>
    <row r="115" spans="1:29" x14ac:dyDescent="0.3">
      <c r="A115" s="39"/>
      <c r="B115" s="39"/>
      <c r="C115" s="39"/>
      <c r="D115" s="39"/>
      <c r="E115" s="39"/>
      <c r="F115" s="39"/>
      <c r="G115" s="39"/>
      <c r="H115" s="39"/>
      <c r="I115" s="39"/>
      <c r="J115" s="39"/>
      <c r="K115" s="39"/>
      <c r="L115" s="39"/>
      <c r="M115" s="39"/>
      <c r="N115" s="39"/>
      <c r="O115" s="39"/>
      <c r="P115" s="39"/>
      <c r="Q115" s="39"/>
      <c r="R115" s="39"/>
      <c r="S115" s="39"/>
      <c r="T115" s="39"/>
      <c r="U115" s="39"/>
      <c r="V115" s="39"/>
      <c r="W115" s="39"/>
      <c r="X115" s="39"/>
      <c r="Y115" s="39"/>
      <c r="Z115" s="39"/>
      <c r="AA115" s="39"/>
      <c r="AB115" s="39"/>
      <c r="AC115" s="39"/>
    </row>
    <row r="116" spans="1:29" x14ac:dyDescent="0.3">
      <c r="A116" s="39"/>
      <c r="B116" s="39"/>
      <c r="C116" s="39"/>
      <c r="D116" s="39"/>
      <c r="E116" s="39"/>
      <c r="F116" s="39"/>
      <c r="G116" s="39"/>
      <c r="H116" s="39"/>
      <c r="I116" s="39"/>
      <c r="J116" s="39"/>
      <c r="K116" s="39"/>
      <c r="L116" s="39"/>
      <c r="M116" s="39"/>
      <c r="N116" s="39"/>
      <c r="O116" s="39"/>
      <c r="P116" s="39"/>
      <c r="Q116" s="39"/>
      <c r="R116" s="39"/>
      <c r="S116" s="39"/>
      <c r="T116" s="39"/>
      <c r="U116" s="39"/>
      <c r="V116" s="39"/>
      <c r="W116" s="39"/>
      <c r="X116" s="39"/>
      <c r="Y116" s="39"/>
      <c r="Z116" s="39"/>
      <c r="AA116" s="39"/>
      <c r="AB116" s="39"/>
      <c r="AC116" s="39"/>
    </row>
    <row r="117" spans="1:29" x14ac:dyDescent="0.3">
      <c r="A117" s="39"/>
      <c r="B117" s="39"/>
      <c r="C117" s="39"/>
      <c r="D117" s="39"/>
      <c r="E117" s="39"/>
      <c r="F117" s="39"/>
      <c r="G117" s="39"/>
      <c r="H117" s="39"/>
      <c r="I117" s="39"/>
      <c r="J117" s="39"/>
      <c r="K117" s="39"/>
      <c r="L117" s="39"/>
      <c r="M117" s="39"/>
      <c r="N117" s="39"/>
      <c r="O117" s="39"/>
      <c r="P117" s="39"/>
      <c r="Q117" s="39"/>
      <c r="R117" s="39"/>
      <c r="S117" s="39"/>
      <c r="T117" s="39"/>
      <c r="U117" s="39"/>
      <c r="V117" s="39"/>
      <c r="W117" s="39"/>
      <c r="X117" s="39"/>
      <c r="Y117" s="39"/>
      <c r="Z117" s="39"/>
      <c r="AA117" s="39"/>
      <c r="AB117" s="39"/>
      <c r="AC117" s="39"/>
    </row>
    <row r="118" spans="1:29" x14ac:dyDescent="0.3">
      <c r="A118" s="39"/>
      <c r="B118" s="39"/>
      <c r="C118" s="39"/>
      <c r="D118" s="39"/>
      <c r="E118" s="39"/>
      <c r="F118" s="39"/>
      <c r="G118" s="39"/>
      <c r="H118" s="39"/>
      <c r="I118" s="39"/>
      <c r="J118" s="39"/>
      <c r="K118" s="39"/>
      <c r="L118" s="39"/>
      <c r="M118" s="39"/>
      <c r="N118" s="39"/>
      <c r="O118" s="39"/>
      <c r="P118" s="39"/>
      <c r="Q118" s="39"/>
      <c r="R118" s="39"/>
      <c r="S118" s="39"/>
      <c r="T118" s="39"/>
      <c r="U118" s="39"/>
      <c r="V118" s="39"/>
      <c r="W118" s="39"/>
      <c r="X118" s="39"/>
      <c r="Y118" s="39"/>
      <c r="Z118" s="39"/>
      <c r="AA118" s="39"/>
      <c r="AB118" s="39"/>
      <c r="AC118" s="39"/>
    </row>
    <row r="119" spans="1:29" x14ac:dyDescent="0.3">
      <c r="A119" s="39"/>
      <c r="B119" s="39"/>
      <c r="C119" s="39"/>
      <c r="D119" s="39"/>
      <c r="E119" s="39"/>
      <c r="F119" s="39"/>
      <c r="G119" s="39"/>
      <c r="H119" s="39"/>
      <c r="I119" s="39"/>
      <c r="J119" s="39"/>
      <c r="K119" s="39"/>
      <c r="L119" s="39"/>
      <c r="M119" s="39"/>
      <c r="N119" s="39"/>
      <c r="O119" s="39"/>
      <c r="P119" s="39"/>
      <c r="Q119" s="39"/>
      <c r="R119" s="39"/>
      <c r="S119" s="39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</row>
    <row r="120" spans="1:29" x14ac:dyDescent="0.3">
      <c r="A120" s="39"/>
      <c r="B120" s="39"/>
      <c r="C120" s="39"/>
      <c r="D120" s="39"/>
      <c r="E120" s="39"/>
      <c r="F120" s="39"/>
      <c r="G120" s="39"/>
      <c r="H120" s="39"/>
      <c r="I120" s="39"/>
      <c r="J120" s="39"/>
      <c r="K120" s="39"/>
      <c r="L120" s="39"/>
      <c r="M120" s="39"/>
      <c r="N120" s="39"/>
      <c r="O120" s="39"/>
      <c r="P120" s="39"/>
      <c r="Q120" s="39"/>
      <c r="R120" s="39"/>
      <c r="S120" s="39"/>
      <c r="T120" s="39"/>
      <c r="U120" s="39"/>
      <c r="V120" s="39"/>
      <c r="W120" s="39"/>
      <c r="X120" s="39"/>
      <c r="Y120" s="39"/>
      <c r="Z120" s="39"/>
      <c r="AA120" s="39"/>
      <c r="AB120" s="39"/>
      <c r="AC120" s="39"/>
    </row>
    <row r="121" spans="1:29" x14ac:dyDescent="0.3">
      <c r="A121" s="39"/>
      <c r="B121" s="39"/>
      <c r="C121" s="39"/>
      <c r="D121" s="39"/>
      <c r="E121" s="39"/>
      <c r="F121" s="39"/>
      <c r="G121" s="39"/>
      <c r="H121" s="39"/>
      <c r="I121" s="39"/>
      <c r="J121" s="39"/>
      <c r="K121" s="39"/>
      <c r="L121" s="39"/>
      <c r="M121" s="39"/>
      <c r="N121" s="39"/>
      <c r="O121" s="39"/>
      <c r="P121" s="39"/>
      <c r="Q121" s="39"/>
      <c r="R121" s="39"/>
      <c r="S121" s="39"/>
      <c r="T121" s="39"/>
      <c r="U121" s="39"/>
      <c r="V121" s="39"/>
      <c r="W121" s="39"/>
      <c r="X121" s="39"/>
      <c r="Y121" s="39"/>
      <c r="Z121" s="39"/>
      <c r="AA121" s="39"/>
      <c r="AB121" s="39"/>
      <c r="AC121" s="39"/>
    </row>
    <row r="122" spans="1:29" x14ac:dyDescent="0.3">
      <c r="A122" s="39"/>
      <c r="B122" s="39"/>
      <c r="C122" s="39"/>
      <c r="D122" s="39"/>
      <c r="E122" s="39"/>
      <c r="F122" s="39"/>
      <c r="G122" s="39"/>
      <c r="H122" s="39"/>
      <c r="I122" s="39"/>
      <c r="J122" s="39"/>
      <c r="K122" s="39"/>
      <c r="L122" s="39"/>
      <c r="M122" s="39"/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  <c r="Y122" s="39"/>
      <c r="Z122" s="39"/>
      <c r="AA122" s="39"/>
      <c r="AB122" s="39"/>
      <c r="AC122" s="39"/>
    </row>
    <row r="123" spans="1:29" x14ac:dyDescent="0.3">
      <c r="A123" s="39"/>
      <c r="B123" s="39"/>
      <c r="C123" s="39"/>
      <c r="D123" s="39"/>
      <c r="E123" s="39"/>
      <c r="F123" s="39"/>
      <c r="G123" s="39"/>
      <c r="H123" s="39"/>
      <c r="I123" s="39"/>
      <c r="J123" s="39"/>
      <c r="K123" s="39"/>
      <c r="L123" s="39"/>
      <c r="M123" s="39"/>
      <c r="N123" s="39"/>
      <c r="O123" s="39"/>
      <c r="P123" s="39"/>
      <c r="Q123" s="39"/>
      <c r="R123" s="39"/>
      <c r="S123" s="39"/>
      <c r="T123" s="39"/>
      <c r="U123" s="39"/>
      <c r="V123" s="39"/>
      <c r="W123" s="39"/>
      <c r="X123" s="39"/>
      <c r="Y123" s="39"/>
      <c r="Z123" s="39"/>
      <c r="AA123" s="39"/>
      <c r="AB123" s="39"/>
      <c r="AC123" s="39"/>
    </row>
    <row r="124" spans="1:29" x14ac:dyDescent="0.3">
      <c r="A124" s="39"/>
      <c r="B124" s="39"/>
      <c r="C124" s="39"/>
      <c r="D124" s="39"/>
      <c r="E124" s="39"/>
      <c r="F124" s="39"/>
      <c r="G124" s="39"/>
      <c r="H124" s="39"/>
      <c r="I124" s="39"/>
      <c r="J124" s="39"/>
      <c r="K124" s="39"/>
      <c r="L124" s="39"/>
      <c r="M124" s="39"/>
      <c r="N124" s="39"/>
      <c r="O124" s="39"/>
      <c r="P124" s="39"/>
      <c r="Q124" s="39"/>
      <c r="R124" s="39"/>
      <c r="S124" s="39"/>
      <c r="T124" s="39"/>
      <c r="U124" s="39"/>
      <c r="V124" s="39"/>
      <c r="W124" s="39"/>
      <c r="X124" s="39"/>
      <c r="Y124" s="39"/>
      <c r="Z124" s="39"/>
      <c r="AA124" s="39"/>
      <c r="AB124" s="39"/>
      <c r="AC124" s="39"/>
    </row>
    <row r="125" spans="1:29" x14ac:dyDescent="0.3">
      <c r="A125" s="39"/>
      <c r="B125" s="39"/>
      <c r="C125" s="39"/>
      <c r="D125" s="39"/>
      <c r="E125" s="39"/>
      <c r="F125" s="39"/>
      <c r="G125" s="39"/>
      <c r="H125" s="39"/>
      <c r="I125" s="39"/>
      <c r="J125" s="39"/>
      <c r="K125" s="39"/>
      <c r="L125" s="39"/>
      <c r="M125" s="39"/>
      <c r="N125" s="39"/>
      <c r="O125" s="39"/>
      <c r="P125" s="39"/>
      <c r="Q125" s="39"/>
      <c r="R125" s="39"/>
      <c r="S125" s="39"/>
      <c r="T125" s="39"/>
      <c r="U125" s="39"/>
      <c r="V125" s="39"/>
      <c r="W125" s="39"/>
      <c r="X125" s="39"/>
      <c r="Y125" s="39"/>
      <c r="Z125" s="39"/>
      <c r="AA125" s="39"/>
      <c r="AB125" s="39"/>
      <c r="AC125" s="39"/>
    </row>
    <row r="126" spans="1:29" x14ac:dyDescent="0.3">
      <c r="A126" s="39"/>
      <c r="B126" s="39"/>
      <c r="C126" s="39"/>
      <c r="D126" s="39"/>
      <c r="E126" s="39"/>
      <c r="F126" s="39"/>
      <c r="G126" s="39"/>
      <c r="H126" s="39"/>
      <c r="I126" s="39"/>
      <c r="J126" s="39"/>
      <c r="K126" s="39"/>
      <c r="L126" s="39"/>
      <c r="M126" s="39"/>
      <c r="N126" s="39"/>
      <c r="O126" s="39"/>
      <c r="P126" s="39"/>
      <c r="Q126" s="39"/>
      <c r="R126" s="39"/>
      <c r="S126" s="39"/>
      <c r="T126" s="39"/>
      <c r="U126" s="39"/>
      <c r="V126" s="39"/>
      <c r="W126" s="39"/>
      <c r="X126" s="39"/>
      <c r="Y126" s="39"/>
      <c r="Z126" s="39"/>
      <c r="AA126" s="39"/>
      <c r="AB126" s="39"/>
      <c r="AC126" s="39"/>
    </row>
    <row r="127" spans="1:29" x14ac:dyDescent="0.3">
      <c r="A127" s="39"/>
      <c r="B127" s="39"/>
      <c r="C127" s="39"/>
      <c r="D127" s="39"/>
      <c r="E127" s="39"/>
      <c r="F127" s="39"/>
      <c r="G127" s="39"/>
      <c r="H127" s="39"/>
      <c r="I127" s="39"/>
      <c r="J127" s="39"/>
      <c r="K127" s="39"/>
      <c r="L127" s="39"/>
      <c r="M127" s="39"/>
      <c r="N127" s="39"/>
      <c r="O127" s="39"/>
      <c r="P127" s="39"/>
      <c r="Q127" s="39"/>
      <c r="R127" s="39"/>
      <c r="S127" s="39"/>
      <c r="T127" s="39"/>
      <c r="U127" s="39"/>
      <c r="V127" s="39"/>
      <c r="W127" s="39"/>
      <c r="X127" s="39"/>
      <c r="Y127" s="39"/>
      <c r="Z127" s="39"/>
      <c r="AA127" s="39"/>
      <c r="AB127" s="39"/>
      <c r="AC127" s="39"/>
    </row>
    <row r="128" spans="1:29" x14ac:dyDescent="0.3">
      <c r="A128" s="39"/>
      <c r="B128" s="39"/>
      <c r="C128" s="39"/>
      <c r="D128" s="39"/>
      <c r="E128" s="39"/>
      <c r="F128" s="39"/>
      <c r="G128" s="39"/>
      <c r="H128" s="39"/>
      <c r="I128" s="39"/>
      <c r="J128" s="39"/>
      <c r="K128" s="39"/>
      <c r="L128" s="39"/>
      <c r="M128" s="39"/>
      <c r="N128" s="39"/>
      <c r="O128" s="39"/>
      <c r="P128" s="39"/>
      <c r="Q128" s="39"/>
      <c r="R128" s="39"/>
      <c r="S128" s="39"/>
      <c r="T128" s="39"/>
      <c r="U128" s="39"/>
      <c r="V128" s="39"/>
      <c r="W128" s="39"/>
      <c r="X128" s="39"/>
      <c r="Y128" s="39"/>
      <c r="Z128" s="39"/>
      <c r="AA128" s="39"/>
      <c r="AB128" s="39"/>
      <c r="AC128" s="39"/>
    </row>
    <row r="129" spans="1:29" x14ac:dyDescent="0.3">
      <c r="A129" s="39"/>
      <c r="B129" s="39"/>
      <c r="C129" s="39"/>
      <c r="D129" s="39"/>
      <c r="E129" s="39"/>
      <c r="F129" s="39"/>
      <c r="G129" s="39"/>
      <c r="H129" s="39"/>
      <c r="I129" s="39"/>
      <c r="J129" s="39"/>
      <c r="K129" s="39"/>
      <c r="L129" s="39"/>
      <c r="M129" s="39"/>
      <c r="N129" s="39"/>
      <c r="O129" s="39"/>
      <c r="P129" s="39"/>
      <c r="Q129" s="39"/>
      <c r="R129" s="39"/>
      <c r="S129" s="39"/>
      <c r="T129" s="39"/>
      <c r="U129" s="39"/>
      <c r="V129" s="39"/>
      <c r="W129" s="39"/>
      <c r="X129" s="39"/>
      <c r="Y129" s="39"/>
      <c r="Z129" s="39"/>
      <c r="AA129" s="39"/>
      <c r="AB129" s="39"/>
      <c r="AC129" s="39"/>
    </row>
    <row r="130" spans="1:29" x14ac:dyDescent="0.3">
      <c r="A130" s="39"/>
      <c r="B130" s="39"/>
      <c r="C130" s="39"/>
      <c r="D130" s="39"/>
      <c r="E130" s="39"/>
      <c r="F130" s="39"/>
      <c r="G130" s="39"/>
      <c r="H130" s="39"/>
      <c r="I130" s="39"/>
      <c r="J130" s="39"/>
      <c r="K130" s="39"/>
      <c r="L130" s="39"/>
      <c r="M130" s="39"/>
      <c r="N130" s="39"/>
      <c r="O130" s="39"/>
      <c r="P130" s="39"/>
      <c r="Q130" s="39"/>
      <c r="R130" s="39"/>
      <c r="S130" s="39"/>
      <c r="T130" s="39"/>
      <c r="U130" s="39"/>
      <c r="V130" s="39"/>
      <c r="W130" s="39"/>
      <c r="X130" s="39"/>
      <c r="Y130" s="39"/>
      <c r="Z130" s="39"/>
      <c r="AA130" s="39"/>
      <c r="AB130" s="39"/>
      <c r="AC130" s="39"/>
    </row>
    <row r="131" spans="1:29" x14ac:dyDescent="0.3">
      <c r="A131" s="39"/>
      <c r="B131" s="39"/>
      <c r="C131" s="39"/>
      <c r="D131" s="39"/>
      <c r="E131" s="39"/>
      <c r="F131" s="39"/>
      <c r="G131" s="39"/>
      <c r="H131" s="39"/>
      <c r="I131" s="39"/>
      <c r="J131" s="39"/>
      <c r="K131" s="39"/>
      <c r="L131" s="39"/>
      <c r="M131" s="39"/>
      <c r="N131" s="39"/>
      <c r="O131" s="39"/>
      <c r="P131" s="39"/>
      <c r="Q131" s="39"/>
      <c r="R131" s="39"/>
      <c r="S131" s="39"/>
      <c r="T131" s="39"/>
      <c r="U131" s="39"/>
      <c r="V131" s="39"/>
      <c r="W131" s="39"/>
      <c r="X131" s="39"/>
      <c r="Y131" s="39"/>
      <c r="Z131" s="39"/>
      <c r="AA131" s="39"/>
      <c r="AB131" s="39"/>
      <c r="AC131" s="39"/>
    </row>
    <row r="132" spans="1:29" x14ac:dyDescent="0.3">
      <c r="A132" s="39"/>
      <c r="B132" s="39"/>
      <c r="C132" s="39"/>
      <c r="D132" s="39"/>
      <c r="E132" s="39"/>
      <c r="F132" s="39"/>
      <c r="G132" s="39"/>
      <c r="H132" s="39"/>
      <c r="I132" s="39"/>
      <c r="J132" s="39"/>
      <c r="K132" s="39"/>
      <c r="L132" s="39"/>
      <c r="M132" s="39"/>
      <c r="N132" s="39"/>
      <c r="O132" s="39"/>
      <c r="P132" s="39"/>
      <c r="Q132" s="39"/>
      <c r="R132" s="39"/>
      <c r="S132" s="39"/>
      <c r="T132" s="39"/>
      <c r="U132" s="39"/>
      <c r="V132" s="39"/>
      <c r="W132" s="39"/>
      <c r="X132" s="39"/>
      <c r="Y132" s="39"/>
      <c r="Z132" s="39"/>
      <c r="AA132" s="39"/>
      <c r="AB132" s="39"/>
      <c r="AC132" s="39"/>
    </row>
    <row r="133" spans="1:29" x14ac:dyDescent="0.3">
      <c r="A133" s="39"/>
      <c r="B133" s="39"/>
      <c r="C133" s="39"/>
      <c r="D133" s="39"/>
      <c r="E133" s="39"/>
      <c r="F133" s="39"/>
      <c r="G133" s="39"/>
      <c r="H133" s="39"/>
      <c r="I133" s="39"/>
      <c r="J133" s="39"/>
      <c r="K133" s="39"/>
      <c r="L133" s="39"/>
      <c r="M133" s="39"/>
      <c r="N133" s="39"/>
      <c r="O133" s="39"/>
      <c r="P133" s="39"/>
      <c r="Q133" s="39"/>
      <c r="R133" s="39"/>
      <c r="S133" s="39"/>
      <c r="T133" s="39"/>
      <c r="U133" s="39"/>
      <c r="V133" s="39"/>
      <c r="W133" s="39"/>
      <c r="X133" s="39"/>
      <c r="Y133" s="39"/>
      <c r="Z133" s="39"/>
      <c r="AA133" s="39"/>
      <c r="AB133" s="39"/>
      <c r="AC133" s="39"/>
    </row>
    <row r="134" spans="1:29" x14ac:dyDescent="0.3">
      <c r="A134" s="39"/>
      <c r="B134" s="39"/>
      <c r="C134" s="39"/>
      <c r="D134" s="39"/>
      <c r="E134" s="39"/>
      <c r="F134" s="39"/>
      <c r="G134" s="39"/>
      <c r="H134" s="39"/>
      <c r="I134" s="39"/>
      <c r="J134" s="39"/>
      <c r="K134" s="39"/>
      <c r="L134" s="39"/>
      <c r="M134" s="39"/>
      <c r="N134" s="39"/>
      <c r="O134" s="39"/>
      <c r="P134" s="39"/>
      <c r="Q134" s="39"/>
      <c r="R134" s="39"/>
      <c r="S134" s="39"/>
      <c r="T134" s="39"/>
      <c r="U134" s="39"/>
      <c r="V134" s="39"/>
      <c r="W134" s="39"/>
      <c r="X134" s="39"/>
      <c r="Y134" s="39"/>
      <c r="Z134" s="39"/>
      <c r="AA134" s="39"/>
      <c r="AB134" s="39"/>
      <c r="AC134" s="39"/>
    </row>
    <row r="135" spans="1:29" x14ac:dyDescent="0.3">
      <c r="A135" s="39"/>
      <c r="B135" s="39"/>
      <c r="C135" s="39"/>
      <c r="D135" s="39"/>
      <c r="E135" s="39"/>
      <c r="F135" s="39"/>
      <c r="G135" s="39"/>
      <c r="H135" s="39"/>
      <c r="I135" s="39"/>
      <c r="J135" s="39"/>
      <c r="K135" s="39"/>
      <c r="L135" s="39"/>
      <c r="M135" s="39"/>
      <c r="N135" s="39"/>
      <c r="O135" s="39"/>
      <c r="P135" s="39"/>
      <c r="Q135" s="39"/>
      <c r="R135" s="39"/>
      <c r="S135" s="39"/>
      <c r="T135" s="39"/>
      <c r="U135" s="39"/>
      <c r="V135" s="39"/>
      <c r="W135" s="39"/>
      <c r="X135" s="39"/>
      <c r="Y135" s="39"/>
      <c r="Z135" s="39"/>
      <c r="AA135" s="39"/>
      <c r="AB135" s="39"/>
      <c r="AC135" s="39"/>
    </row>
    <row r="136" spans="1:29" x14ac:dyDescent="0.3">
      <c r="A136" s="39"/>
      <c r="B136" s="39"/>
      <c r="C136" s="39"/>
      <c r="D136" s="39"/>
      <c r="E136" s="39"/>
      <c r="F136" s="39"/>
      <c r="G136" s="39"/>
      <c r="H136" s="39"/>
      <c r="I136" s="39"/>
      <c r="J136" s="39"/>
      <c r="K136" s="39"/>
      <c r="L136" s="39"/>
      <c r="M136" s="39"/>
      <c r="N136" s="39"/>
      <c r="O136" s="39"/>
      <c r="P136" s="39"/>
      <c r="Q136" s="39"/>
      <c r="R136" s="39"/>
      <c r="S136" s="39"/>
      <c r="T136" s="39"/>
      <c r="U136" s="39"/>
      <c r="V136" s="39"/>
      <c r="W136" s="39"/>
      <c r="X136" s="39"/>
      <c r="Y136" s="39"/>
      <c r="Z136" s="39"/>
      <c r="AA136" s="39"/>
      <c r="AB136" s="39"/>
      <c r="AC136" s="39"/>
    </row>
    <row r="137" spans="1:29" x14ac:dyDescent="0.3">
      <c r="A137" s="39"/>
      <c r="B137" s="39"/>
      <c r="C137" s="39"/>
      <c r="D137" s="39"/>
      <c r="E137" s="39"/>
      <c r="F137" s="39"/>
      <c r="G137" s="39"/>
      <c r="H137" s="39"/>
      <c r="I137" s="39"/>
      <c r="J137" s="39"/>
      <c r="K137" s="39"/>
      <c r="L137" s="39"/>
      <c r="M137" s="39"/>
      <c r="N137" s="39"/>
      <c r="O137" s="39"/>
      <c r="P137" s="39"/>
      <c r="Q137" s="39"/>
      <c r="R137" s="39"/>
      <c r="S137" s="39"/>
      <c r="T137" s="39"/>
      <c r="U137" s="39"/>
      <c r="V137" s="39"/>
      <c r="W137" s="39"/>
      <c r="X137" s="39"/>
      <c r="Y137" s="39"/>
      <c r="Z137" s="39"/>
      <c r="AA137" s="39"/>
      <c r="AB137" s="39"/>
      <c r="AC137" s="39"/>
    </row>
    <row r="138" spans="1:29" x14ac:dyDescent="0.3">
      <c r="A138" s="39"/>
      <c r="B138" s="39"/>
      <c r="C138" s="39"/>
      <c r="D138" s="39"/>
      <c r="E138" s="39"/>
      <c r="F138" s="39"/>
      <c r="G138" s="39"/>
      <c r="H138" s="39"/>
      <c r="I138" s="39"/>
      <c r="J138" s="39"/>
      <c r="K138" s="39"/>
      <c r="L138" s="39"/>
      <c r="M138" s="39"/>
      <c r="N138" s="39"/>
      <c r="O138" s="39"/>
      <c r="P138" s="39"/>
      <c r="Q138" s="39"/>
      <c r="R138" s="39"/>
      <c r="S138" s="39"/>
      <c r="T138" s="39"/>
      <c r="U138" s="39"/>
      <c r="V138" s="39"/>
      <c r="W138" s="39"/>
      <c r="X138" s="39"/>
      <c r="Y138" s="39"/>
      <c r="Z138" s="39"/>
      <c r="AA138" s="39"/>
      <c r="AB138" s="39"/>
      <c r="AC138" s="39"/>
    </row>
    <row r="139" spans="1:29" x14ac:dyDescent="0.3">
      <c r="A139" s="39"/>
      <c r="B139" s="39"/>
      <c r="C139" s="39"/>
      <c r="D139" s="39"/>
      <c r="E139" s="39"/>
      <c r="F139" s="39"/>
      <c r="G139" s="39"/>
      <c r="H139" s="39"/>
      <c r="I139" s="39"/>
      <c r="J139" s="39"/>
      <c r="K139" s="39"/>
      <c r="L139" s="39"/>
      <c r="M139" s="39"/>
      <c r="N139" s="39"/>
      <c r="O139" s="39"/>
      <c r="P139" s="39"/>
      <c r="Q139" s="39"/>
      <c r="R139" s="39"/>
      <c r="S139" s="39"/>
      <c r="T139" s="39"/>
      <c r="U139" s="39"/>
      <c r="V139" s="39"/>
      <c r="W139" s="39"/>
      <c r="X139" s="39"/>
      <c r="Y139" s="39"/>
      <c r="Z139" s="39"/>
      <c r="AA139" s="39"/>
      <c r="AB139" s="39"/>
      <c r="AC139" s="39"/>
    </row>
    <row r="140" spans="1:29" x14ac:dyDescent="0.3">
      <c r="A140" s="39"/>
      <c r="B140" s="39"/>
      <c r="C140" s="39"/>
      <c r="D140" s="39"/>
      <c r="E140" s="39"/>
      <c r="F140" s="39"/>
      <c r="G140" s="39"/>
      <c r="H140" s="39"/>
      <c r="I140" s="39"/>
      <c r="J140" s="39"/>
      <c r="K140" s="39"/>
      <c r="L140" s="39"/>
      <c r="M140" s="39"/>
      <c r="N140" s="39"/>
      <c r="O140" s="39"/>
      <c r="P140" s="39"/>
      <c r="Q140" s="39"/>
      <c r="R140" s="39"/>
      <c r="S140" s="39"/>
      <c r="T140" s="39"/>
      <c r="U140" s="39"/>
      <c r="V140" s="39"/>
      <c r="W140" s="39"/>
      <c r="X140" s="39"/>
      <c r="Y140" s="39"/>
      <c r="Z140" s="39"/>
      <c r="AA140" s="39"/>
      <c r="AB140" s="39"/>
      <c r="AC140" s="39"/>
    </row>
    <row r="141" spans="1:29" x14ac:dyDescent="0.3">
      <c r="A141" s="39"/>
      <c r="B141" s="39"/>
      <c r="C141" s="39"/>
      <c r="D141" s="39"/>
      <c r="E141" s="39"/>
      <c r="F141" s="39"/>
      <c r="G141" s="39"/>
      <c r="H141" s="39"/>
      <c r="I141" s="39"/>
      <c r="J141" s="39"/>
      <c r="K141" s="39"/>
      <c r="L141" s="39"/>
      <c r="M141" s="39"/>
      <c r="N141" s="39"/>
      <c r="O141" s="39"/>
      <c r="P141" s="39"/>
      <c r="Q141" s="39"/>
      <c r="R141" s="39"/>
      <c r="S141" s="39"/>
      <c r="T141" s="39"/>
      <c r="U141" s="39"/>
      <c r="V141" s="39"/>
      <c r="W141" s="39"/>
      <c r="X141" s="39"/>
      <c r="Y141" s="39"/>
      <c r="Z141" s="39"/>
      <c r="AA141" s="39"/>
      <c r="AB141" s="39"/>
      <c r="AC141" s="39"/>
    </row>
    <row r="142" spans="1:29" x14ac:dyDescent="0.3">
      <c r="A142" s="39"/>
      <c r="B142" s="39"/>
      <c r="C142" s="39"/>
      <c r="D142" s="39"/>
      <c r="E142" s="39"/>
      <c r="F142" s="39"/>
      <c r="G142" s="39"/>
      <c r="H142" s="39"/>
      <c r="I142" s="39"/>
      <c r="J142" s="39"/>
      <c r="K142" s="39"/>
      <c r="L142" s="39"/>
      <c r="M142" s="39"/>
      <c r="N142" s="39"/>
      <c r="O142" s="39"/>
      <c r="P142" s="39"/>
      <c r="Q142" s="39"/>
      <c r="R142" s="39"/>
      <c r="S142" s="39"/>
      <c r="T142" s="39"/>
      <c r="U142" s="39"/>
      <c r="V142" s="39"/>
      <c r="W142" s="39"/>
      <c r="X142" s="39"/>
      <c r="Y142" s="39"/>
      <c r="Z142" s="39"/>
      <c r="AA142" s="39"/>
      <c r="AB142" s="39"/>
      <c r="AC142" s="39"/>
    </row>
    <row r="143" spans="1:29" x14ac:dyDescent="0.3">
      <c r="A143" s="39"/>
      <c r="B143" s="39"/>
      <c r="C143" s="39"/>
      <c r="D143" s="39"/>
      <c r="E143" s="39"/>
      <c r="F143" s="39"/>
      <c r="G143" s="39"/>
      <c r="H143" s="39"/>
      <c r="I143" s="39"/>
      <c r="J143" s="39"/>
      <c r="K143" s="39"/>
      <c r="L143" s="39"/>
      <c r="M143" s="39"/>
      <c r="N143" s="39"/>
      <c r="O143" s="39"/>
      <c r="P143" s="39"/>
      <c r="Q143" s="39"/>
      <c r="R143" s="39"/>
      <c r="S143" s="39"/>
      <c r="T143" s="39"/>
      <c r="U143" s="39"/>
      <c r="V143" s="39"/>
      <c r="W143" s="39"/>
      <c r="X143" s="39"/>
      <c r="Y143" s="39"/>
      <c r="Z143" s="39"/>
      <c r="AA143" s="39"/>
      <c r="AB143" s="39"/>
      <c r="AC143" s="39"/>
    </row>
    <row r="144" spans="1:29" x14ac:dyDescent="0.3">
      <c r="A144" s="39"/>
      <c r="B144" s="39"/>
      <c r="C144" s="39"/>
      <c r="D144" s="39"/>
      <c r="E144" s="39"/>
      <c r="F144" s="39"/>
      <c r="G144" s="39"/>
      <c r="H144" s="39"/>
      <c r="I144" s="39"/>
      <c r="J144" s="39"/>
      <c r="K144" s="39"/>
      <c r="L144" s="39"/>
      <c r="M144" s="39"/>
      <c r="N144" s="39"/>
      <c r="O144" s="39"/>
      <c r="P144" s="39"/>
      <c r="Q144" s="39"/>
      <c r="R144" s="39"/>
      <c r="S144" s="39"/>
      <c r="T144" s="39"/>
      <c r="U144" s="39"/>
      <c r="V144" s="39"/>
      <c r="W144" s="39"/>
      <c r="X144" s="39"/>
      <c r="Y144" s="39"/>
      <c r="Z144" s="39"/>
      <c r="AA144" s="39"/>
      <c r="AB144" s="39"/>
      <c r="AC144" s="39"/>
    </row>
    <row r="145" spans="1:29" x14ac:dyDescent="0.3">
      <c r="A145" s="39"/>
      <c r="B145" s="39"/>
      <c r="C145" s="39"/>
      <c r="D145" s="39"/>
      <c r="E145" s="39"/>
      <c r="F145" s="39"/>
      <c r="G145" s="39"/>
      <c r="H145" s="39"/>
      <c r="I145" s="39"/>
      <c r="J145" s="39"/>
      <c r="K145" s="39"/>
      <c r="L145" s="39"/>
      <c r="M145" s="39"/>
      <c r="N145" s="39"/>
      <c r="O145" s="39"/>
      <c r="P145" s="39"/>
      <c r="Q145" s="39"/>
      <c r="R145" s="39"/>
      <c r="S145" s="39"/>
      <c r="T145" s="39"/>
      <c r="U145" s="39"/>
      <c r="V145" s="39"/>
      <c r="W145" s="39"/>
      <c r="X145" s="39"/>
      <c r="Y145" s="39"/>
      <c r="Z145" s="39"/>
      <c r="AA145" s="39"/>
      <c r="AB145" s="39"/>
      <c r="AC145" s="39"/>
    </row>
    <row r="146" spans="1:29" x14ac:dyDescent="0.3">
      <c r="A146" s="39"/>
      <c r="B146" s="39"/>
      <c r="C146" s="39"/>
      <c r="D146" s="39"/>
      <c r="E146" s="39"/>
      <c r="F146" s="39"/>
      <c r="G146" s="39"/>
      <c r="H146" s="39"/>
      <c r="I146" s="39"/>
      <c r="J146" s="39"/>
      <c r="K146" s="39"/>
      <c r="L146" s="39"/>
      <c r="M146" s="39"/>
      <c r="N146" s="39"/>
      <c r="O146" s="39"/>
      <c r="P146" s="39"/>
      <c r="Q146" s="39"/>
      <c r="R146" s="39"/>
      <c r="S146" s="39"/>
      <c r="T146" s="39"/>
      <c r="U146" s="39"/>
      <c r="V146" s="39"/>
      <c r="W146" s="39"/>
      <c r="X146" s="39"/>
      <c r="Y146" s="39"/>
      <c r="Z146" s="39"/>
      <c r="AA146" s="39"/>
      <c r="AB146" s="39"/>
      <c r="AC146" s="39"/>
    </row>
    <row r="147" spans="1:29" x14ac:dyDescent="0.3">
      <c r="A147" s="39"/>
      <c r="B147" s="39"/>
      <c r="C147" s="39"/>
      <c r="D147" s="39"/>
      <c r="E147" s="39"/>
      <c r="F147" s="39"/>
      <c r="G147" s="39"/>
      <c r="H147" s="39"/>
      <c r="I147" s="39"/>
      <c r="J147" s="39"/>
      <c r="K147" s="39"/>
      <c r="L147" s="39"/>
      <c r="M147" s="39"/>
      <c r="N147" s="39"/>
      <c r="O147" s="39"/>
      <c r="P147" s="39"/>
      <c r="Q147" s="39"/>
      <c r="R147" s="39"/>
      <c r="S147" s="39"/>
      <c r="T147" s="39"/>
      <c r="U147" s="39"/>
      <c r="V147" s="39"/>
      <c r="W147" s="39"/>
      <c r="X147" s="39"/>
      <c r="Y147" s="39"/>
      <c r="Z147" s="39"/>
      <c r="AA147" s="39"/>
      <c r="AB147" s="39"/>
      <c r="AC147" s="39"/>
    </row>
    <row r="148" spans="1:29" x14ac:dyDescent="0.3">
      <c r="A148" s="39"/>
      <c r="B148" s="39"/>
      <c r="C148" s="39"/>
      <c r="D148" s="39"/>
      <c r="E148" s="39"/>
      <c r="F148" s="39"/>
      <c r="G148" s="39"/>
      <c r="H148" s="39"/>
      <c r="I148" s="39"/>
      <c r="J148" s="39"/>
      <c r="K148" s="39"/>
      <c r="L148" s="39"/>
      <c r="M148" s="39"/>
      <c r="N148" s="39"/>
      <c r="O148" s="39"/>
      <c r="P148" s="39"/>
      <c r="Q148" s="39"/>
      <c r="R148" s="39"/>
      <c r="S148" s="39"/>
      <c r="T148" s="39"/>
      <c r="U148" s="39"/>
      <c r="V148" s="39"/>
      <c r="W148" s="39"/>
      <c r="X148" s="39"/>
      <c r="Y148" s="39"/>
      <c r="Z148" s="39"/>
      <c r="AA148" s="39"/>
      <c r="AB148" s="39"/>
      <c r="AC148" s="39"/>
    </row>
    <row r="149" spans="1:29" x14ac:dyDescent="0.3">
      <c r="A149" s="39"/>
      <c r="B149" s="39"/>
      <c r="C149" s="39"/>
      <c r="D149" s="39"/>
      <c r="E149" s="39"/>
      <c r="F149" s="39"/>
      <c r="G149" s="39"/>
      <c r="H149" s="39"/>
      <c r="I149" s="39"/>
      <c r="J149" s="39"/>
      <c r="K149" s="39"/>
      <c r="L149" s="39"/>
      <c r="M149" s="39"/>
      <c r="N149" s="39"/>
      <c r="O149" s="39"/>
      <c r="P149" s="39"/>
      <c r="Q149" s="39"/>
      <c r="R149" s="39"/>
      <c r="S149" s="39"/>
      <c r="T149" s="39"/>
      <c r="U149" s="39"/>
      <c r="V149" s="39"/>
      <c r="W149" s="39"/>
      <c r="X149" s="39"/>
      <c r="Y149" s="39"/>
      <c r="Z149" s="39"/>
      <c r="AA149" s="39"/>
      <c r="AB149" s="39"/>
      <c r="AC149" s="39"/>
    </row>
    <row r="150" spans="1:29" x14ac:dyDescent="0.3">
      <c r="A150" s="39"/>
      <c r="B150" s="39"/>
      <c r="C150" s="39"/>
      <c r="D150" s="39"/>
      <c r="E150" s="39"/>
      <c r="F150" s="39"/>
      <c r="G150" s="39"/>
      <c r="H150" s="39"/>
      <c r="I150" s="39"/>
      <c r="J150" s="39"/>
      <c r="K150" s="39"/>
      <c r="L150" s="39"/>
      <c r="M150" s="39"/>
      <c r="N150" s="39"/>
      <c r="O150" s="39"/>
      <c r="P150" s="39"/>
      <c r="Q150" s="39"/>
      <c r="R150" s="39"/>
      <c r="S150" s="39"/>
      <c r="T150" s="39"/>
      <c r="U150" s="39"/>
      <c r="V150" s="39"/>
      <c r="W150" s="39"/>
      <c r="X150" s="39"/>
      <c r="Y150" s="39"/>
      <c r="Z150" s="39"/>
      <c r="AA150" s="39"/>
      <c r="AB150" s="39"/>
      <c r="AC150" s="39"/>
    </row>
    <row r="151" spans="1:29" x14ac:dyDescent="0.3">
      <c r="A151" s="39"/>
      <c r="B151" s="39"/>
      <c r="C151" s="39"/>
      <c r="D151" s="39"/>
      <c r="E151" s="39"/>
      <c r="F151" s="39"/>
      <c r="G151" s="39"/>
      <c r="H151" s="39"/>
      <c r="I151" s="39"/>
      <c r="J151" s="39"/>
      <c r="K151" s="39"/>
      <c r="L151" s="39"/>
      <c r="M151" s="39"/>
      <c r="N151" s="39"/>
      <c r="O151" s="39"/>
      <c r="P151" s="39"/>
      <c r="Q151" s="39"/>
      <c r="R151" s="39"/>
      <c r="S151" s="39"/>
      <c r="T151" s="39"/>
      <c r="U151" s="39"/>
      <c r="V151" s="39"/>
      <c r="W151" s="39"/>
      <c r="X151" s="39"/>
      <c r="Y151" s="39"/>
      <c r="Z151" s="39"/>
      <c r="AA151" s="39"/>
      <c r="AB151" s="39"/>
      <c r="AC151" s="39"/>
    </row>
    <row r="152" spans="1:29" x14ac:dyDescent="0.3">
      <c r="A152" s="39"/>
      <c r="B152" s="39"/>
      <c r="C152" s="39"/>
      <c r="D152" s="39"/>
      <c r="E152" s="39"/>
      <c r="F152" s="39"/>
      <c r="G152" s="39"/>
      <c r="H152" s="39"/>
      <c r="I152" s="39"/>
      <c r="J152" s="39"/>
      <c r="K152" s="39"/>
      <c r="L152" s="39"/>
      <c r="M152" s="39"/>
      <c r="N152" s="39"/>
      <c r="O152" s="39"/>
      <c r="P152" s="39"/>
      <c r="Q152" s="39"/>
      <c r="R152" s="39"/>
      <c r="S152" s="39"/>
      <c r="T152" s="39"/>
      <c r="U152" s="39"/>
      <c r="V152" s="39"/>
      <c r="W152" s="39"/>
      <c r="X152" s="39"/>
      <c r="Y152" s="39"/>
      <c r="Z152" s="39"/>
      <c r="AA152" s="39"/>
      <c r="AB152" s="39"/>
      <c r="AC152" s="39"/>
    </row>
    <row r="153" spans="1:29" x14ac:dyDescent="0.3">
      <c r="A153" s="39"/>
      <c r="B153" s="39"/>
      <c r="C153" s="39"/>
      <c r="D153" s="39"/>
      <c r="E153" s="39"/>
      <c r="F153" s="39"/>
      <c r="G153" s="39"/>
      <c r="H153" s="39"/>
      <c r="I153" s="39"/>
      <c r="J153" s="39"/>
      <c r="K153" s="39"/>
      <c r="L153" s="39"/>
      <c r="M153" s="39"/>
      <c r="N153" s="39"/>
      <c r="O153" s="39"/>
      <c r="P153" s="39"/>
      <c r="Q153" s="39"/>
      <c r="R153" s="39"/>
      <c r="S153" s="39"/>
      <c r="T153" s="39"/>
      <c r="U153" s="39"/>
      <c r="V153" s="39"/>
      <c r="W153" s="39"/>
      <c r="X153" s="39"/>
      <c r="Y153" s="39"/>
      <c r="Z153" s="39"/>
      <c r="AA153" s="39"/>
      <c r="AB153" s="39"/>
      <c r="AC153" s="39"/>
    </row>
    <row r="154" spans="1:29" x14ac:dyDescent="0.3">
      <c r="A154" s="39"/>
      <c r="B154" s="39"/>
      <c r="C154" s="39"/>
      <c r="D154" s="39"/>
      <c r="E154" s="39"/>
      <c r="F154" s="39"/>
      <c r="G154" s="39"/>
      <c r="H154" s="39"/>
      <c r="I154" s="39"/>
      <c r="J154" s="39"/>
      <c r="K154" s="39"/>
      <c r="L154" s="39"/>
      <c r="M154" s="39"/>
      <c r="N154" s="39"/>
      <c r="O154" s="39"/>
      <c r="P154" s="39"/>
      <c r="Q154" s="39"/>
      <c r="R154" s="39"/>
      <c r="S154" s="39"/>
      <c r="T154" s="39"/>
      <c r="U154" s="39"/>
      <c r="V154" s="39"/>
      <c r="W154" s="39"/>
      <c r="X154" s="39"/>
      <c r="Y154" s="39"/>
      <c r="Z154" s="39"/>
      <c r="AA154" s="39"/>
      <c r="AB154" s="39"/>
      <c r="AC154" s="39"/>
    </row>
    <row r="155" spans="1:29" x14ac:dyDescent="0.3">
      <c r="A155" s="39"/>
      <c r="B155" s="39"/>
      <c r="C155" s="39"/>
      <c r="D155" s="39"/>
      <c r="E155" s="39"/>
      <c r="F155" s="39"/>
      <c r="G155" s="39"/>
      <c r="H155" s="39"/>
      <c r="I155" s="39"/>
      <c r="J155" s="39"/>
      <c r="K155" s="39"/>
      <c r="L155" s="39"/>
      <c r="M155" s="39"/>
      <c r="N155" s="39"/>
      <c r="O155" s="39"/>
      <c r="P155" s="39"/>
      <c r="Q155" s="39"/>
      <c r="R155" s="39"/>
      <c r="S155" s="39"/>
      <c r="T155" s="39"/>
      <c r="U155" s="39"/>
      <c r="V155" s="39"/>
      <c r="W155" s="39"/>
      <c r="X155" s="39"/>
      <c r="Y155" s="39"/>
      <c r="Z155" s="39"/>
      <c r="AA155" s="39"/>
      <c r="AB155" s="39"/>
      <c r="AC155" s="39"/>
    </row>
    <row r="156" spans="1:29" x14ac:dyDescent="0.3">
      <c r="A156" s="39"/>
      <c r="B156" s="39"/>
      <c r="C156" s="39"/>
      <c r="D156" s="39"/>
      <c r="E156" s="39"/>
      <c r="F156" s="39"/>
      <c r="G156" s="39"/>
      <c r="H156" s="39"/>
      <c r="I156" s="39"/>
      <c r="J156" s="39"/>
      <c r="K156" s="39"/>
      <c r="L156" s="39"/>
      <c r="M156" s="39"/>
      <c r="N156" s="39"/>
      <c r="O156" s="39"/>
      <c r="P156" s="39"/>
      <c r="Q156" s="39"/>
      <c r="R156" s="39"/>
      <c r="S156" s="39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</row>
    <row r="157" spans="1:29" x14ac:dyDescent="0.3">
      <c r="A157" s="39"/>
      <c r="B157" s="39"/>
      <c r="C157" s="39"/>
      <c r="D157" s="39"/>
      <c r="E157" s="39"/>
      <c r="F157" s="39"/>
      <c r="G157" s="39"/>
      <c r="H157" s="39"/>
      <c r="I157" s="39"/>
      <c r="J157" s="39"/>
      <c r="K157" s="39"/>
      <c r="L157" s="39"/>
      <c r="M157" s="39"/>
      <c r="N157" s="39"/>
      <c r="O157" s="39"/>
      <c r="P157" s="39"/>
      <c r="Q157" s="39"/>
      <c r="R157" s="39"/>
      <c r="S157" s="39"/>
      <c r="T157" s="39"/>
      <c r="U157" s="39"/>
      <c r="V157" s="39"/>
      <c r="W157" s="39"/>
      <c r="X157" s="39"/>
      <c r="Y157" s="39"/>
      <c r="Z157" s="39"/>
      <c r="AA157" s="39"/>
      <c r="AB157" s="39"/>
      <c r="AC157" s="39"/>
    </row>
    <row r="158" spans="1:29" x14ac:dyDescent="0.3">
      <c r="A158" s="39"/>
      <c r="B158" s="39"/>
      <c r="C158" s="39"/>
      <c r="D158" s="39"/>
      <c r="E158" s="39"/>
      <c r="F158" s="39"/>
      <c r="G158" s="39"/>
      <c r="H158" s="39"/>
      <c r="I158" s="39"/>
      <c r="J158" s="39"/>
      <c r="K158" s="39"/>
      <c r="L158" s="39"/>
      <c r="M158" s="39"/>
      <c r="N158" s="39"/>
      <c r="O158" s="39"/>
      <c r="P158" s="39"/>
      <c r="Q158" s="39"/>
      <c r="R158" s="39"/>
      <c r="S158" s="39"/>
      <c r="T158" s="39"/>
      <c r="U158" s="39"/>
      <c r="V158" s="39"/>
      <c r="W158" s="39"/>
      <c r="X158" s="39"/>
      <c r="Y158" s="39"/>
      <c r="Z158" s="39"/>
      <c r="AA158" s="39"/>
      <c r="AB158" s="39"/>
      <c r="AC158" s="39"/>
    </row>
    <row r="159" spans="1:29" x14ac:dyDescent="0.3">
      <c r="A159" s="39"/>
      <c r="B159" s="39"/>
      <c r="C159" s="39"/>
      <c r="D159" s="39"/>
      <c r="E159" s="39"/>
      <c r="F159" s="39"/>
      <c r="G159" s="39"/>
      <c r="H159" s="39"/>
      <c r="I159" s="39"/>
      <c r="J159" s="39"/>
      <c r="K159" s="39"/>
      <c r="L159" s="39"/>
      <c r="M159" s="39"/>
      <c r="N159" s="39"/>
      <c r="O159" s="39"/>
      <c r="P159" s="39"/>
      <c r="Q159" s="39"/>
      <c r="R159" s="39"/>
      <c r="S159" s="39"/>
      <c r="T159" s="39"/>
      <c r="U159" s="39"/>
      <c r="V159" s="39"/>
      <c r="W159" s="39"/>
      <c r="X159" s="39"/>
      <c r="Y159" s="39"/>
      <c r="Z159" s="39"/>
      <c r="AA159" s="39"/>
      <c r="AB159" s="39"/>
      <c r="AC159" s="39"/>
    </row>
    <row r="160" spans="1:29" x14ac:dyDescent="0.3">
      <c r="A160" s="39"/>
      <c r="B160" s="39"/>
      <c r="C160" s="39"/>
      <c r="D160" s="39"/>
      <c r="E160" s="39"/>
      <c r="F160" s="39"/>
      <c r="G160" s="39"/>
      <c r="H160" s="39"/>
      <c r="I160" s="39"/>
      <c r="J160" s="39"/>
      <c r="K160" s="39"/>
      <c r="L160" s="39"/>
      <c r="M160" s="39"/>
      <c r="N160" s="39"/>
      <c r="O160" s="39"/>
      <c r="P160" s="39"/>
      <c r="Q160" s="39"/>
      <c r="R160" s="39"/>
      <c r="S160" s="39"/>
      <c r="T160" s="39"/>
      <c r="U160" s="39"/>
      <c r="V160" s="39"/>
      <c r="W160" s="39"/>
      <c r="X160" s="39"/>
      <c r="Y160" s="39"/>
      <c r="Z160" s="39"/>
      <c r="AA160" s="39"/>
      <c r="AB160" s="39"/>
      <c r="AC160" s="39"/>
    </row>
    <row r="161" spans="1:29" x14ac:dyDescent="0.3">
      <c r="A161" s="39"/>
      <c r="B161" s="39"/>
      <c r="C161" s="39"/>
      <c r="D161" s="39"/>
      <c r="E161" s="39"/>
      <c r="F161" s="39"/>
      <c r="G161" s="39"/>
      <c r="H161" s="39"/>
      <c r="I161" s="39"/>
      <c r="J161" s="39"/>
      <c r="K161" s="39"/>
      <c r="L161" s="39"/>
      <c r="M161" s="39"/>
      <c r="N161" s="39"/>
      <c r="O161" s="39"/>
      <c r="P161" s="39"/>
      <c r="Q161" s="39"/>
      <c r="R161" s="39"/>
      <c r="S161" s="39"/>
      <c r="T161" s="39"/>
      <c r="U161" s="39"/>
      <c r="V161" s="39"/>
      <c r="W161" s="39"/>
      <c r="X161" s="39"/>
      <c r="Y161" s="39"/>
      <c r="Z161" s="39"/>
      <c r="AA161" s="39"/>
      <c r="AB161" s="39"/>
      <c r="AC161" s="39"/>
    </row>
    <row r="162" spans="1:29" x14ac:dyDescent="0.3">
      <c r="A162" s="39"/>
      <c r="B162" s="39"/>
      <c r="C162" s="39"/>
      <c r="D162" s="39"/>
      <c r="E162" s="39"/>
      <c r="F162" s="39"/>
      <c r="G162" s="39"/>
      <c r="H162" s="39"/>
      <c r="I162" s="39"/>
      <c r="J162" s="39"/>
      <c r="K162" s="39"/>
      <c r="L162" s="39"/>
      <c r="M162" s="39"/>
      <c r="N162" s="39"/>
      <c r="O162" s="39"/>
      <c r="P162" s="39"/>
      <c r="Q162" s="39"/>
      <c r="R162" s="39"/>
      <c r="S162" s="39"/>
      <c r="T162" s="39"/>
      <c r="U162" s="39"/>
      <c r="V162" s="39"/>
      <c r="W162" s="39"/>
      <c r="X162" s="39"/>
      <c r="Y162" s="39"/>
      <c r="Z162" s="39"/>
      <c r="AA162" s="39"/>
      <c r="AB162" s="39"/>
      <c r="AC162" s="39"/>
    </row>
    <row r="163" spans="1:29" x14ac:dyDescent="0.3">
      <c r="A163" s="39"/>
      <c r="B163" s="39"/>
      <c r="C163" s="39"/>
      <c r="D163" s="39"/>
      <c r="E163" s="39"/>
      <c r="F163" s="39"/>
      <c r="G163" s="39"/>
      <c r="H163" s="39"/>
      <c r="I163" s="39"/>
      <c r="J163" s="39"/>
      <c r="K163" s="39"/>
      <c r="L163" s="39"/>
      <c r="M163" s="39"/>
      <c r="N163" s="39"/>
      <c r="O163" s="39"/>
      <c r="P163" s="39"/>
      <c r="Q163" s="39"/>
      <c r="R163" s="39"/>
      <c r="S163" s="39"/>
      <c r="T163" s="39"/>
      <c r="U163" s="39"/>
      <c r="V163" s="39"/>
      <c r="W163" s="39"/>
      <c r="X163" s="39"/>
      <c r="Y163" s="39"/>
      <c r="Z163" s="39"/>
      <c r="AA163" s="39"/>
      <c r="AB163" s="39"/>
      <c r="AC163" s="39"/>
    </row>
    <row r="164" spans="1:29" x14ac:dyDescent="0.3">
      <c r="A164" s="39"/>
      <c r="B164" s="39"/>
      <c r="C164" s="39"/>
      <c r="D164" s="39"/>
      <c r="E164" s="39"/>
      <c r="F164" s="39"/>
      <c r="G164" s="39"/>
      <c r="H164" s="39"/>
      <c r="I164" s="39"/>
      <c r="J164" s="39"/>
      <c r="K164" s="39"/>
      <c r="L164" s="39"/>
      <c r="M164" s="39"/>
      <c r="N164" s="39"/>
      <c r="O164" s="39"/>
      <c r="P164" s="39"/>
      <c r="Q164" s="39"/>
      <c r="R164" s="39"/>
      <c r="S164" s="39"/>
      <c r="T164" s="39"/>
      <c r="U164" s="39"/>
      <c r="V164" s="39"/>
      <c r="W164" s="39"/>
      <c r="X164" s="39"/>
      <c r="Y164" s="39"/>
      <c r="Z164" s="39"/>
      <c r="AA164" s="39"/>
      <c r="AB164" s="39"/>
      <c r="AC164" s="39"/>
    </row>
    <row r="165" spans="1:29" x14ac:dyDescent="0.3">
      <c r="A165" s="39"/>
      <c r="B165" s="39"/>
      <c r="C165" s="39"/>
      <c r="D165" s="39"/>
      <c r="E165" s="39"/>
      <c r="F165" s="39"/>
      <c r="G165" s="39"/>
      <c r="H165" s="39"/>
      <c r="I165" s="39"/>
      <c r="J165" s="39"/>
      <c r="K165" s="39"/>
      <c r="L165" s="39"/>
      <c r="M165" s="39"/>
      <c r="N165" s="39"/>
      <c r="O165" s="39"/>
      <c r="P165" s="39"/>
      <c r="Q165" s="39"/>
      <c r="R165" s="39"/>
      <c r="S165" s="39"/>
      <c r="T165" s="39"/>
      <c r="U165" s="39"/>
      <c r="V165" s="39"/>
      <c r="W165" s="39"/>
      <c r="X165" s="39"/>
      <c r="Y165" s="39"/>
      <c r="Z165" s="39"/>
      <c r="AA165" s="39"/>
      <c r="AB165" s="39"/>
      <c r="AC165" s="39"/>
    </row>
    <row r="166" spans="1:29" x14ac:dyDescent="0.3">
      <c r="A166" s="39"/>
      <c r="B166" s="39"/>
      <c r="C166" s="39"/>
      <c r="D166" s="39"/>
      <c r="E166" s="39"/>
      <c r="F166" s="39"/>
      <c r="G166" s="39"/>
      <c r="H166" s="39"/>
      <c r="I166" s="39"/>
      <c r="J166" s="39"/>
      <c r="K166" s="39"/>
      <c r="L166" s="39"/>
      <c r="M166" s="39"/>
      <c r="N166" s="39"/>
      <c r="O166" s="39"/>
      <c r="P166" s="39"/>
      <c r="Q166" s="39"/>
      <c r="R166" s="39"/>
      <c r="S166" s="39"/>
      <c r="T166" s="39"/>
      <c r="U166" s="39"/>
      <c r="V166" s="39"/>
      <c r="W166" s="39"/>
      <c r="X166" s="39"/>
      <c r="Y166" s="39"/>
      <c r="Z166" s="39"/>
      <c r="AA166" s="39"/>
      <c r="AB166" s="39"/>
      <c r="AC166" s="39"/>
    </row>
    <row r="167" spans="1:29" x14ac:dyDescent="0.3">
      <c r="A167" s="39"/>
      <c r="B167" s="39"/>
      <c r="C167" s="39"/>
      <c r="D167" s="39"/>
      <c r="E167" s="39"/>
      <c r="F167" s="39"/>
      <c r="G167" s="39"/>
      <c r="H167" s="39"/>
      <c r="I167" s="39"/>
      <c r="J167" s="39"/>
      <c r="K167" s="39"/>
      <c r="L167" s="39"/>
      <c r="M167" s="39"/>
      <c r="N167" s="39"/>
      <c r="O167" s="39"/>
      <c r="P167" s="39"/>
      <c r="Q167" s="39"/>
      <c r="R167" s="39"/>
      <c r="S167" s="39"/>
      <c r="T167" s="39"/>
      <c r="U167" s="39"/>
      <c r="V167" s="39"/>
      <c r="W167" s="39"/>
      <c r="X167" s="39"/>
      <c r="Y167" s="39"/>
      <c r="Z167" s="39"/>
      <c r="AA167" s="39"/>
      <c r="AB167" s="39"/>
      <c r="AC167" s="39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Actualiser_TCD_2">
                <anchor moveWithCells="1" sizeWithCells="1">
                  <from>
                    <xdr:col>6</xdr:col>
                    <xdr:colOff>0</xdr:colOff>
                    <xdr:row>4</xdr:row>
                    <xdr:rowOff>0</xdr:rowOff>
                  </from>
                  <to>
                    <xdr:col>8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30"/>
  <sheetViews>
    <sheetView workbookViewId="0">
      <selection activeCell="H2" sqref="H2"/>
    </sheetView>
  </sheetViews>
  <sheetFormatPr baseColWidth="10" defaultRowHeight="14.4" x14ac:dyDescent="0.3"/>
  <cols>
    <col min="1" max="2" width="33" customWidth="1"/>
    <col min="4" max="4" width="18.33203125" customWidth="1"/>
    <col min="8" max="8" width="12.21875" customWidth="1"/>
  </cols>
  <sheetData>
    <row r="1" spans="1:8" x14ac:dyDescent="0.3">
      <c r="A1" s="5" t="s">
        <v>7</v>
      </c>
      <c r="B1" s="5" t="s">
        <v>49</v>
      </c>
      <c r="D1" s="36" t="s">
        <v>48</v>
      </c>
      <c r="F1" s="36" t="s">
        <v>49</v>
      </c>
      <c r="H1" s="96" t="s">
        <v>5</v>
      </c>
    </row>
    <row r="2" spans="1:8" x14ac:dyDescent="0.3">
      <c r="A2" s="6" t="s">
        <v>10</v>
      </c>
      <c r="B2" s="7" t="s">
        <v>66</v>
      </c>
      <c r="D2" s="35" t="s">
        <v>35</v>
      </c>
      <c r="F2" s="35" t="s">
        <v>66</v>
      </c>
      <c r="H2" s="97" t="s">
        <v>93</v>
      </c>
    </row>
    <row r="3" spans="1:8" x14ac:dyDescent="0.3">
      <c r="A3" s="8" t="s">
        <v>14</v>
      </c>
      <c r="B3" s="9" t="s">
        <v>67</v>
      </c>
      <c r="D3" s="35" t="s">
        <v>15</v>
      </c>
      <c r="F3" s="37" t="s">
        <v>67</v>
      </c>
      <c r="H3" s="98" t="s">
        <v>94</v>
      </c>
    </row>
    <row r="4" spans="1:8" x14ac:dyDescent="0.3">
      <c r="A4" s="10" t="s">
        <v>16</v>
      </c>
      <c r="B4" s="11" t="s">
        <v>66</v>
      </c>
      <c r="C4" s="3"/>
      <c r="D4" s="35" t="s">
        <v>18</v>
      </c>
    </row>
    <row r="5" spans="1:8" x14ac:dyDescent="0.3">
      <c r="A5" s="12" t="s">
        <v>17</v>
      </c>
      <c r="B5" s="9" t="s">
        <v>67</v>
      </c>
      <c r="D5" s="35" t="s">
        <v>47</v>
      </c>
    </row>
    <row r="6" spans="1:8" x14ac:dyDescent="0.3">
      <c r="A6" s="13" t="s">
        <v>19</v>
      </c>
      <c r="B6" s="11" t="s">
        <v>66</v>
      </c>
      <c r="D6" s="35" t="s">
        <v>13</v>
      </c>
    </row>
    <row r="7" spans="1:8" x14ac:dyDescent="0.3">
      <c r="A7" s="12" t="s">
        <v>20</v>
      </c>
      <c r="B7" s="9" t="s">
        <v>67</v>
      </c>
      <c r="D7" s="37" t="s">
        <v>11</v>
      </c>
    </row>
    <row r="8" spans="1:8" x14ac:dyDescent="0.3">
      <c r="A8" s="13" t="s">
        <v>21</v>
      </c>
      <c r="B8" s="11" t="s">
        <v>67</v>
      </c>
      <c r="D8" s="4"/>
    </row>
    <row r="9" spans="1:8" x14ac:dyDescent="0.3">
      <c r="A9" s="12" t="s">
        <v>22</v>
      </c>
      <c r="B9" s="9" t="s">
        <v>66</v>
      </c>
    </row>
    <row r="10" spans="1:8" x14ac:dyDescent="0.3">
      <c r="A10" s="13" t="s">
        <v>39</v>
      </c>
      <c r="B10" s="11" t="s">
        <v>66</v>
      </c>
    </row>
    <row r="11" spans="1:8" x14ac:dyDescent="0.3">
      <c r="A11" s="12" t="s">
        <v>23</v>
      </c>
      <c r="B11" s="9" t="s">
        <v>67</v>
      </c>
    </row>
    <row r="12" spans="1:8" x14ac:dyDescent="0.3">
      <c r="A12" s="13" t="s">
        <v>40</v>
      </c>
      <c r="B12" s="11" t="s">
        <v>66</v>
      </c>
    </row>
    <row r="13" spans="1:8" x14ac:dyDescent="0.3">
      <c r="A13" s="12" t="s">
        <v>24</v>
      </c>
      <c r="B13" s="9" t="s">
        <v>67</v>
      </c>
    </row>
    <row r="14" spans="1:8" x14ac:dyDescent="0.3">
      <c r="A14" s="13" t="s">
        <v>41</v>
      </c>
      <c r="B14" s="11" t="s">
        <v>67</v>
      </c>
    </row>
    <row r="15" spans="1:8" x14ac:dyDescent="0.3">
      <c r="A15" s="12" t="s">
        <v>25</v>
      </c>
      <c r="B15" s="9" t="s">
        <v>67</v>
      </c>
    </row>
    <row r="16" spans="1:8" x14ac:dyDescent="0.3">
      <c r="A16" s="13" t="s">
        <v>42</v>
      </c>
      <c r="B16" s="11" t="s">
        <v>66</v>
      </c>
    </row>
    <row r="17" spans="1:2" x14ac:dyDescent="0.3">
      <c r="A17" s="12" t="s">
        <v>26</v>
      </c>
      <c r="B17" s="9" t="s">
        <v>67</v>
      </c>
    </row>
    <row r="18" spans="1:2" x14ac:dyDescent="0.3">
      <c r="A18" s="13" t="s">
        <v>43</v>
      </c>
      <c r="B18" s="11" t="s">
        <v>66</v>
      </c>
    </row>
    <row r="19" spans="1:2" x14ac:dyDescent="0.3">
      <c r="A19" s="12" t="s">
        <v>27</v>
      </c>
      <c r="B19" s="9" t="s">
        <v>67</v>
      </c>
    </row>
    <row r="20" spans="1:2" x14ac:dyDescent="0.3">
      <c r="A20" s="13" t="s">
        <v>28</v>
      </c>
      <c r="B20" s="11" t="s">
        <v>67</v>
      </c>
    </row>
    <row r="21" spans="1:2" x14ac:dyDescent="0.3">
      <c r="A21" s="12" t="s">
        <v>29</v>
      </c>
      <c r="B21" s="9" t="s">
        <v>67</v>
      </c>
    </row>
    <row r="22" spans="1:2" x14ac:dyDescent="0.3">
      <c r="A22" s="13" t="s">
        <v>30</v>
      </c>
      <c r="B22" s="11" t="s">
        <v>67</v>
      </c>
    </row>
    <row r="23" spans="1:2" x14ac:dyDescent="0.3">
      <c r="A23" s="12" t="s">
        <v>31</v>
      </c>
      <c r="B23" s="9" t="s">
        <v>67</v>
      </c>
    </row>
    <row r="24" spans="1:2" x14ac:dyDescent="0.3">
      <c r="A24" s="13" t="s">
        <v>32</v>
      </c>
      <c r="B24" s="11" t="s">
        <v>67</v>
      </c>
    </row>
    <row r="25" spans="1:2" x14ac:dyDescent="0.3">
      <c r="A25" s="12" t="s">
        <v>33</v>
      </c>
      <c r="B25" s="9" t="s">
        <v>67</v>
      </c>
    </row>
    <row r="26" spans="1:2" x14ac:dyDescent="0.3">
      <c r="A26" s="13" t="s">
        <v>34</v>
      </c>
      <c r="B26" s="11" t="s">
        <v>67</v>
      </c>
    </row>
    <row r="27" spans="1:2" x14ac:dyDescent="0.3">
      <c r="A27" s="12" t="s">
        <v>36</v>
      </c>
      <c r="B27" s="9" t="s">
        <v>67</v>
      </c>
    </row>
    <row r="28" spans="1:2" x14ac:dyDescent="0.3">
      <c r="A28" s="13" t="s">
        <v>37</v>
      </c>
      <c r="B28" s="11" t="s">
        <v>66</v>
      </c>
    </row>
    <row r="29" spans="1:2" x14ac:dyDescent="0.3">
      <c r="A29" s="12" t="s">
        <v>38</v>
      </c>
      <c r="B29" s="9" t="s">
        <v>67</v>
      </c>
    </row>
    <row r="30" spans="1:2" x14ac:dyDescent="0.3">
      <c r="A30" s="10" t="s">
        <v>12</v>
      </c>
      <c r="B30" s="11" t="s">
        <v>66</v>
      </c>
    </row>
  </sheetData>
  <dataValidations count="3">
    <dataValidation type="list" allowBlank="1" showInputMessage="1" showErrorMessage="1" sqref="D2:D7">
      <formula1>Modes_paiement</formula1>
    </dataValidation>
    <dataValidation type="list" allowBlank="1" showInputMessage="1" showErrorMessage="1" sqref="F1:F3">
      <formula1>$F$2:$F$3</formula1>
    </dataValidation>
    <dataValidation type="list" allowBlank="1" showInputMessage="1" showErrorMessage="1" sqref="H1:H3">
      <formula1>$H$1:$H$3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19</vt:i4>
      </vt:variant>
    </vt:vector>
  </HeadingPairs>
  <TitlesOfParts>
    <vt:vector size="27" baseType="lpstr">
      <vt:lpstr>Sommaire</vt:lpstr>
      <vt:lpstr>Récap</vt:lpstr>
      <vt:lpstr>Total</vt:lpstr>
      <vt:lpstr>Ecriture</vt:lpstr>
      <vt:lpstr>TCD par regroupement    </vt:lpstr>
      <vt:lpstr>Graphes écritures par rubrique</vt:lpstr>
      <vt:lpstr>Graphes écritures par regroupem</vt:lpstr>
      <vt:lpstr>Données</vt:lpstr>
      <vt:lpstr>Année_Ecr</vt:lpstr>
      <vt:lpstr>Compte</vt:lpstr>
      <vt:lpstr>concatener</vt:lpstr>
      <vt:lpstr>Date</vt:lpstr>
      <vt:lpstr>Dépenses</vt:lpstr>
      <vt:lpstr>Famile</vt:lpstr>
      <vt:lpstr>Famille</vt:lpstr>
      <vt:lpstr>Libellé</vt:lpstr>
      <vt:lpstr>Modes_paiement</vt:lpstr>
      <vt:lpstr>Mois</vt:lpstr>
      <vt:lpstr>mon_tcd</vt:lpstr>
      <vt:lpstr>Nom_compte</vt:lpstr>
      <vt:lpstr>Ecriture!Prévisionnel</vt:lpstr>
      <vt:lpstr>Prévisionnel</vt:lpstr>
      <vt:lpstr>Recettes</vt:lpstr>
      <vt:lpstr>RechecheV</vt:lpstr>
      <vt:lpstr>Ecriture!Réel</vt:lpstr>
      <vt:lpstr>Réel</vt:lpstr>
      <vt:lpstr>Sens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Mercadier</dc:creator>
  <cp:lastModifiedBy>Valentin Mercadier</cp:lastModifiedBy>
  <dcterms:created xsi:type="dcterms:W3CDTF">2016-03-07T07:31:40Z</dcterms:created>
  <dcterms:modified xsi:type="dcterms:W3CDTF">2016-04-11T09:47:40Z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c46b9f9a-6de0-49ba-96c2-32ea8ba8f009</vt:lpwstr>
  </property>
</Properties>
</file>