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en\Desktop\"/>
    </mc:Choice>
  </mc:AlternateContent>
  <bookViews>
    <workbookView xWindow="0" yWindow="0" windowWidth="28800" windowHeight="12330"/>
  </bookViews>
  <sheets>
    <sheet name="Decoupage et Rotation total 1" sheetId="2" r:id="rId1"/>
  </sheets>
  <externalReferences>
    <externalReference r:id="rId2"/>
  </externalReferences>
  <definedNames>
    <definedName name="active" localSheetId="0">[1]!Tableau1[#All]</definedName>
    <definedName name="active">[1]!Tableau1[#All]</definedName>
    <definedName name="flore" localSheetId="0">[1]!Tableau1[#Headers]</definedName>
    <definedName name="flore">[1]!Tableau1[#Headers]</definedName>
    <definedName name="ouinon" localSheetId="0">[1]!Tableau4[#Headers]</definedName>
    <definedName name="ouinon">[1]!Tableau4[#Headers]</definedName>
    <definedName name="passive" localSheetId="0">[1]!Tableau13[#All]</definedName>
    <definedName name="passive">[1]!Tableau13[#All]</definedName>
    <definedName name="tab" localSheetId="0">[1]!Tableau5[#Data]</definedName>
    <definedName name="tab">[1]!Tableau5[#Data]</definedName>
    <definedName name="typechaptel" localSheetId="0">[1]!Tableau3[#Headers]</definedName>
    <definedName name="typechaptel">[1]!Tableau3[#Headers]</definedName>
  </definedNames>
  <calcPr calcId="162913"/>
  <pivotCaches>
    <pivotCache cacheId="57" r:id="rId3"/>
    <pivotCache cacheId="63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137" i="2" l="1"/>
  <c r="AB136" i="2"/>
  <c r="AB135" i="2"/>
  <c r="AB134" i="2"/>
  <c r="AB133" i="2"/>
  <c r="AB132" i="2"/>
  <c r="AB131" i="2"/>
  <c r="AB130" i="2"/>
  <c r="AB129" i="2"/>
  <c r="AB128" i="2"/>
  <c r="AB127" i="2"/>
  <c r="AB126" i="2"/>
  <c r="AB125" i="2"/>
  <c r="AB124" i="2"/>
  <c r="AB123" i="2"/>
  <c r="AB122" i="2"/>
  <c r="AB121" i="2"/>
  <c r="AB120" i="2"/>
  <c r="AB119" i="2"/>
  <c r="AB118" i="2"/>
  <c r="AB117" i="2"/>
  <c r="AB116" i="2"/>
  <c r="AB115" i="2"/>
  <c r="AB114" i="2"/>
  <c r="AB113" i="2"/>
  <c r="AB112" i="2"/>
  <c r="AB111" i="2"/>
  <c r="AB110" i="2"/>
  <c r="AB109" i="2"/>
  <c r="AB108" i="2"/>
  <c r="AB107" i="2"/>
  <c r="AB106" i="2"/>
  <c r="AB105" i="2"/>
  <c r="AB104" i="2"/>
  <c r="AB103" i="2"/>
  <c r="AB102" i="2"/>
  <c r="AB101" i="2"/>
  <c r="AB100" i="2"/>
  <c r="AB99" i="2"/>
  <c r="AB98" i="2"/>
  <c r="AB97" i="2"/>
  <c r="AB96" i="2"/>
  <c r="AB95" i="2"/>
  <c r="AB94" i="2"/>
  <c r="AB93" i="2"/>
  <c r="AB92" i="2"/>
  <c r="AB91" i="2"/>
  <c r="AB90" i="2"/>
  <c r="AB89" i="2"/>
  <c r="AB88" i="2"/>
  <c r="AB87" i="2"/>
  <c r="AB86" i="2"/>
  <c r="AB85" i="2"/>
  <c r="AB84" i="2"/>
  <c r="AB83" i="2"/>
  <c r="AB82" i="2"/>
  <c r="AB81" i="2"/>
  <c r="AB80" i="2"/>
  <c r="AB79" i="2"/>
  <c r="AB78" i="2"/>
  <c r="AB77" i="2"/>
  <c r="AB76" i="2"/>
  <c r="AB75" i="2"/>
  <c r="AB74" i="2"/>
  <c r="AB73" i="2"/>
  <c r="AB72" i="2"/>
  <c r="AB71" i="2"/>
  <c r="AB70" i="2"/>
  <c r="AB69" i="2"/>
  <c r="AB68" i="2"/>
  <c r="AB67" i="2"/>
  <c r="AB66" i="2"/>
  <c r="AB65" i="2"/>
  <c r="AB64" i="2"/>
  <c r="AB63" i="2"/>
  <c r="AB62" i="2"/>
  <c r="AB61" i="2"/>
  <c r="AB60" i="2"/>
  <c r="AB59" i="2"/>
  <c r="AB58" i="2"/>
  <c r="AB57" i="2"/>
  <c r="F57" i="2"/>
  <c r="C57" i="2"/>
  <c r="B57" i="2"/>
  <c r="AB56" i="2"/>
  <c r="F56" i="2"/>
  <c r="C56" i="2"/>
  <c r="B56" i="2"/>
  <c r="AB55" i="2"/>
  <c r="F55" i="2"/>
  <c r="C55" i="2"/>
  <c r="B55" i="2"/>
  <c r="AB54" i="2"/>
  <c r="F54" i="2"/>
  <c r="C54" i="2"/>
  <c r="B54" i="2"/>
  <c r="AB53" i="2"/>
  <c r="F53" i="2"/>
  <c r="C53" i="2"/>
  <c r="B53" i="2"/>
  <c r="AB52" i="2"/>
  <c r="F52" i="2"/>
  <c r="C52" i="2"/>
  <c r="B52" i="2"/>
  <c r="AB51" i="2"/>
  <c r="F51" i="2"/>
  <c r="C51" i="2"/>
  <c r="B51" i="2"/>
  <c r="F50" i="2"/>
  <c r="C50" i="2"/>
  <c r="B50" i="2"/>
  <c r="I49" i="2"/>
  <c r="F49" i="2"/>
  <c r="C49" i="2"/>
  <c r="B49" i="2"/>
  <c r="F48" i="2"/>
  <c r="C48" i="2"/>
  <c r="B48" i="2"/>
  <c r="F47" i="2"/>
  <c r="C47" i="2"/>
  <c r="B47" i="2"/>
  <c r="F46" i="2"/>
  <c r="C46" i="2"/>
  <c r="B46" i="2"/>
  <c r="D35" i="2"/>
  <c r="D34" i="2"/>
  <c r="D33" i="2"/>
  <c r="D32" i="2"/>
  <c r="D31" i="2"/>
  <c r="D30" i="2"/>
  <c r="N138" i="2" s="1"/>
  <c r="D27" i="2"/>
  <c r="D26" i="2"/>
  <c r="D29" i="2"/>
  <c r="AA18" i="2"/>
  <c r="AB18" i="2" s="1"/>
  <c r="D21" i="2"/>
  <c r="AA17" i="2"/>
  <c r="AB17" i="2" s="1"/>
  <c r="AA16" i="2"/>
  <c r="AB16" i="2" s="1"/>
  <c r="AA15" i="2"/>
  <c r="AB15" i="2" s="1"/>
  <c r="AA14" i="2"/>
  <c r="AB14" i="2" s="1"/>
  <c r="AA13" i="2"/>
  <c r="AB13" i="2" s="1"/>
  <c r="AA12" i="2"/>
  <c r="AB12" i="2" s="1"/>
  <c r="AA11" i="2"/>
  <c r="AB11" i="2" s="1"/>
  <c r="AA10" i="2"/>
  <c r="AB10" i="2" s="1"/>
  <c r="AA9" i="2"/>
  <c r="AB9" i="2" s="1"/>
  <c r="AA8" i="2"/>
  <c r="AB8" i="2" s="1"/>
  <c r="I113" i="2"/>
  <c r="AA7" i="2"/>
  <c r="AB7" i="2" s="1"/>
  <c r="J7" i="2"/>
  <c r="K8" i="2" s="1"/>
  <c r="L8" i="2" s="1"/>
  <c r="I97" i="2"/>
  <c r="AE6" i="2"/>
  <c r="AA6" i="2"/>
  <c r="AB6" i="2" s="1"/>
  <c r="I41" i="2"/>
  <c r="I37" i="2"/>
  <c r="AC18" i="2" l="1"/>
  <c r="N188" i="2"/>
  <c r="N186" i="2"/>
  <c r="N184" i="2"/>
  <c r="N182" i="2"/>
  <c r="N180" i="2"/>
  <c r="N178" i="2"/>
  <c r="N176" i="2"/>
  <c r="N175" i="2"/>
  <c r="N174" i="2"/>
  <c r="N172" i="2"/>
  <c r="N170" i="2"/>
  <c r="N168" i="2"/>
  <c r="N166" i="2"/>
  <c r="N164" i="2"/>
  <c r="N162" i="2"/>
  <c r="N160" i="2"/>
  <c r="N187" i="2"/>
  <c r="N185" i="2"/>
  <c r="N183" i="2"/>
  <c r="N173" i="2"/>
  <c r="N171" i="2"/>
  <c r="N169" i="2"/>
  <c r="N167" i="2"/>
  <c r="N165" i="2"/>
  <c r="N163" i="2"/>
  <c r="N161" i="2"/>
  <c r="N159" i="2"/>
  <c r="N179" i="2"/>
  <c r="N177" i="2"/>
  <c r="N181" i="2"/>
  <c r="N250" i="2"/>
  <c r="N248" i="2"/>
  <c r="N246" i="2"/>
  <c r="N244" i="2"/>
  <c r="N242" i="2"/>
  <c r="N240" i="2"/>
  <c r="N238" i="2"/>
  <c r="N236" i="2"/>
  <c r="N234" i="2"/>
  <c r="N232" i="2"/>
  <c r="N230" i="2"/>
  <c r="N228" i="2"/>
  <c r="N226" i="2"/>
  <c r="N224" i="2"/>
  <c r="N222" i="2"/>
  <c r="N220" i="2"/>
  <c r="N249" i="2"/>
  <c r="N247" i="2"/>
  <c r="N245" i="2"/>
  <c r="N243" i="2"/>
  <c r="N241" i="2"/>
  <c r="N239" i="2"/>
  <c r="N237" i="2"/>
  <c r="N235" i="2"/>
  <c r="N233" i="2"/>
  <c r="N231" i="2"/>
  <c r="N229" i="2"/>
  <c r="N227" i="2"/>
  <c r="N225" i="2"/>
  <c r="N223" i="2"/>
  <c r="N221" i="2"/>
  <c r="X8" i="2"/>
  <c r="Y8" i="2" s="1"/>
  <c r="W8" i="2"/>
  <c r="U8" i="2"/>
  <c r="S8" i="2"/>
  <c r="Q8" i="2"/>
  <c r="N126" i="2"/>
  <c r="N118" i="2"/>
  <c r="N110" i="2"/>
  <c r="N102" i="2"/>
  <c r="N121" i="2"/>
  <c r="N113" i="2"/>
  <c r="N105" i="2"/>
  <c r="N124" i="2"/>
  <c r="N116" i="2"/>
  <c r="N108" i="2"/>
  <c r="N100" i="2"/>
  <c r="N127" i="2"/>
  <c r="N119" i="2"/>
  <c r="N111" i="2"/>
  <c r="N103" i="2"/>
  <c r="N122" i="2"/>
  <c r="N114" i="2"/>
  <c r="N106" i="2"/>
  <c r="N98" i="2"/>
  <c r="N120" i="2"/>
  <c r="N112" i="2"/>
  <c r="N104" i="2"/>
  <c r="N123" i="2"/>
  <c r="N115" i="2"/>
  <c r="N107" i="2"/>
  <c r="N99" i="2"/>
  <c r="N117" i="2"/>
  <c r="N101" i="2"/>
  <c r="N125" i="2"/>
  <c r="N109" i="2"/>
  <c r="N38" i="2"/>
  <c r="N30" i="2"/>
  <c r="N17" i="2"/>
  <c r="N10" i="2"/>
  <c r="N11" i="2"/>
  <c r="N33" i="2"/>
  <c r="N29" i="2"/>
  <c r="N19" i="2"/>
  <c r="N18" i="2"/>
  <c r="N12" i="2"/>
  <c r="N36" i="2"/>
  <c r="N28" i="2"/>
  <c r="N21" i="2"/>
  <c r="N20" i="2"/>
  <c r="N15" i="2"/>
  <c r="N35" i="2"/>
  <c r="N27" i="2"/>
  <c r="N22" i="2"/>
  <c r="N13" i="2"/>
  <c r="N37" i="2"/>
  <c r="N34" i="2"/>
  <c r="N26" i="2"/>
  <c r="N23" i="2"/>
  <c r="N14" i="2"/>
  <c r="N24" i="2"/>
  <c r="N32" i="2"/>
  <c r="N25" i="2"/>
  <c r="N16" i="2"/>
  <c r="N8" i="2"/>
  <c r="P8" i="2" s="1"/>
  <c r="N9" i="2"/>
  <c r="N31" i="2"/>
  <c r="N62" i="2"/>
  <c r="N65" i="2"/>
  <c r="N57" i="2"/>
  <c r="N53" i="2"/>
  <c r="N49" i="2"/>
  <c r="N43" i="2"/>
  <c r="N60" i="2"/>
  <c r="N44" i="2"/>
  <c r="N63" i="2"/>
  <c r="N56" i="2"/>
  <c r="N52" i="2"/>
  <c r="N66" i="2"/>
  <c r="N58" i="2"/>
  <c r="N64" i="2"/>
  <c r="N40" i="2"/>
  <c r="N59" i="2"/>
  <c r="N54" i="2"/>
  <c r="N50" i="2"/>
  <c r="N41" i="2"/>
  <c r="N51" i="2"/>
  <c r="N45" i="2"/>
  <c r="N55" i="2"/>
  <c r="N61" i="2"/>
  <c r="N48" i="2"/>
  <c r="N42" i="2"/>
  <c r="N47" i="2"/>
  <c r="N46" i="2"/>
  <c r="N39" i="2"/>
  <c r="N218" i="2"/>
  <c r="N219" i="2"/>
  <c r="N216" i="2"/>
  <c r="N214" i="2"/>
  <c r="N212" i="2"/>
  <c r="N210" i="2"/>
  <c r="N208" i="2"/>
  <c r="N206" i="2"/>
  <c r="N204" i="2"/>
  <c r="N202" i="2"/>
  <c r="N200" i="2"/>
  <c r="N198" i="2"/>
  <c r="N196" i="2"/>
  <c r="N194" i="2"/>
  <c r="N192" i="2"/>
  <c r="N190" i="2"/>
  <c r="N217" i="2"/>
  <c r="N215" i="2"/>
  <c r="N207" i="2"/>
  <c r="N191" i="2"/>
  <c r="N205" i="2"/>
  <c r="N189" i="2"/>
  <c r="N203" i="2"/>
  <c r="N201" i="2"/>
  <c r="N199" i="2"/>
  <c r="N211" i="2"/>
  <c r="N195" i="2"/>
  <c r="N209" i="2"/>
  <c r="N193" i="2"/>
  <c r="N213" i="2"/>
  <c r="N197" i="2"/>
  <c r="N311" i="2"/>
  <c r="N309" i="2"/>
  <c r="N307" i="2"/>
  <c r="N305" i="2"/>
  <c r="N303" i="2"/>
  <c r="N301" i="2"/>
  <c r="N299" i="2"/>
  <c r="N297" i="2"/>
  <c r="N295" i="2"/>
  <c r="N293" i="2"/>
  <c r="N291" i="2"/>
  <c r="N289" i="2"/>
  <c r="N287" i="2"/>
  <c r="N285" i="2"/>
  <c r="N283" i="2"/>
  <c r="N281" i="2"/>
  <c r="N310" i="2"/>
  <c r="N308" i="2"/>
  <c r="N306" i="2"/>
  <c r="N304" i="2"/>
  <c r="N302" i="2"/>
  <c r="N300" i="2"/>
  <c r="N298" i="2"/>
  <c r="N296" i="2"/>
  <c r="N294" i="2"/>
  <c r="N292" i="2"/>
  <c r="N290" i="2"/>
  <c r="N288" i="2"/>
  <c r="N286" i="2"/>
  <c r="N284" i="2"/>
  <c r="N282" i="2"/>
  <c r="N279" i="2"/>
  <c r="N277" i="2"/>
  <c r="N275" i="2"/>
  <c r="N273" i="2"/>
  <c r="N271" i="2"/>
  <c r="N269" i="2"/>
  <c r="N267" i="2"/>
  <c r="N280" i="2"/>
  <c r="N278" i="2"/>
  <c r="N276" i="2"/>
  <c r="N274" i="2"/>
  <c r="N272" i="2"/>
  <c r="N270" i="2"/>
  <c r="N268" i="2"/>
  <c r="N266" i="2"/>
  <c r="N264" i="2"/>
  <c r="N262" i="2"/>
  <c r="N260" i="2"/>
  <c r="N258" i="2"/>
  <c r="N256" i="2"/>
  <c r="N254" i="2"/>
  <c r="N252" i="2"/>
  <c r="N265" i="2"/>
  <c r="N263" i="2"/>
  <c r="N261" i="2"/>
  <c r="N259" i="2"/>
  <c r="N257" i="2"/>
  <c r="N255" i="2"/>
  <c r="N253" i="2"/>
  <c r="N251" i="2"/>
  <c r="AE7" i="2"/>
  <c r="I29" i="2"/>
  <c r="I249" i="2"/>
  <c r="I247" i="2"/>
  <c r="I245" i="2"/>
  <c r="I243" i="2"/>
  <c r="I241" i="2"/>
  <c r="I239" i="2"/>
  <c r="I237" i="2"/>
  <c r="I235" i="2"/>
  <c r="I233" i="2"/>
  <c r="I231" i="2"/>
  <c r="I229" i="2"/>
  <c r="I227" i="2"/>
  <c r="I225" i="2"/>
  <c r="I223" i="2"/>
  <c r="I221" i="2"/>
  <c r="I250" i="2"/>
  <c r="I248" i="2"/>
  <c r="I246" i="2"/>
  <c r="I244" i="2"/>
  <c r="I242" i="2"/>
  <c r="I240" i="2"/>
  <c r="I238" i="2"/>
  <c r="I236" i="2"/>
  <c r="I234" i="2"/>
  <c r="I232" i="2"/>
  <c r="I230" i="2"/>
  <c r="I228" i="2"/>
  <c r="I226" i="2"/>
  <c r="I224" i="2"/>
  <c r="I222" i="2"/>
  <c r="I220" i="2"/>
  <c r="I13" i="2"/>
  <c r="I22" i="2"/>
  <c r="I27" i="2"/>
  <c r="D28" i="2"/>
  <c r="I35" i="2"/>
  <c r="D36" i="2"/>
  <c r="D37" i="2"/>
  <c r="I38" i="2"/>
  <c r="I57" i="2"/>
  <c r="I73" i="2"/>
  <c r="I89" i="2"/>
  <c r="I105" i="2"/>
  <c r="I121" i="2"/>
  <c r="I219" i="2"/>
  <c r="I218" i="2"/>
  <c r="I215" i="2"/>
  <c r="I213" i="2"/>
  <c r="I211" i="2"/>
  <c r="I209" i="2"/>
  <c r="I207" i="2"/>
  <c r="I205" i="2"/>
  <c r="I203" i="2"/>
  <c r="I201" i="2"/>
  <c r="I199" i="2"/>
  <c r="I197" i="2"/>
  <c r="I195" i="2"/>
  <c r="I193" i="2"/>
  <c r="I191" i="2"/>
  <c r="I189" i="2"/>
  <c r="I217" i="2"/>
  <c r="I202" i="2"/>
  <c r="I200" i="2"/>
  <c r="I214" i="2"/>
  <c r="I198" i="2"/>
  <c r="I212" i="2"/>
  <c r="I196" i="2"/>
  <c r="I210" i="2"/>
  <c r="I194" i="2"/>
  <c r="I206" i="2"/>
  <c r="I190" i="2"/>
  <c r="I216" i="2"/>
  <c r="I204" i="2"/>
  <c r="I208" i="2"/>
  <c r="I192" i="2"/>
  <c r="I12" i="2"/>
  <c r="I20" i="2"/>
  <c r="I21" i="2"/>
  <c r="I28" i="2"/>
  <c r="I36" i="2"/>
  <c r="N158" i="2"/>
  <c r="N156" i="2"/>
  <c r="N154" i="2"/>
  <c r="N133" i="2"/>
  <c r="N136" i="2"/>
  <c r="N157" i="2"/>
  <c r="N155" i="2"/>
  <c r="N153" i="2"/>
  <c r="N151" i="2"/>
  <c r="N149" i="2"/>
  <c r="N147" i="2"/>
  <c r="N145" i="2"/>
  <c r="N143" i="2"/>
  <c r="N141" i="2"/>
  <c r="N139" i="2"/>
  <c r="N134" i="2"/>
  <c r="N132" i="2"/>
  <c r="N135" i="2"/>
  <c r="N148" i="2"/>
  <c r="N146" i="2"/>
  <c r="N129" i="2"/>
  <c r="N144" i="2"/>
  <c r="N137" i="2"/>
  <c r="N142" i="2"/>
  <c r="N140" i="2"/>
  <c r="N130" i="2"/>
  <c r="N152" i="2"/>
  <c r="N128" i="2"/>
  <c r="N150" i="2"/>
  <c r="N131" i="2"/>
  <c r="I157" i="2"/>
  <c r="I155" i="2"/>
  <c r="I137" i="2"/>
  <c r="I158" i="2"/>
  <c r="I156" i="2"/>
  <c r="I154" i="2"/>
  <c r="I152" i="2"/>
  <c r="I150" i="2"/>
  <c r="I148" i="2"/>
  <c r="I146" i="2"/>
  <c r="I144" i="2"/>
  <c r="I142" i="2"/>
  <c r="I140" i="2"/>
  <c r="I138" i="2"/>
  <c r="I136" i="2"/>
  <c r="I143" i="2"/>
  <c r="I135" i="2"/>
  <c r="I134" i="2"/>
  <c r="I130" i="2"/>
  <c r="I141" i="2"/>
  <c r="I139" i="2"/>
  <c r="I128" i="2"/>
  <c r="I153" i="2"/>
  <c r="I133" i="2"/>
  <c r="I131" i="2"/>
  <c r="I151" i="2"/>
  <c r="I147" i="2"/>
  <c r="I132" i="2"/>
  <c r="I145" i="2"/>
  <c r="I10" i="2"/>
  <c r="I17" i="2"/>
  <c r="I30" i="2"/>
  <c r="I66" i="2"/>
  <c r="I58" i="2"/>
  <c r="I61" i="2"/>
  <c r="I55" i="2"/>
  <c r="I51" i="2"/>
  <c r="I47" i="2"/>
  <c r="I39" i="2"/>
  <c r="I64" i="2"/>
  <c r="I40" i="2"/>
  <c r="I59" i="2"/>
  <c r="I54" i="2"/>
  <c r="I50" i="2"/>
  <c r="I62" i="2"/>
  <c r="I46" i="2"/>
  <c r="I42" i="2"/>
  <c r="I60" i="2"/>
  <c r="I44" i="2"/>
  <c r="I63" i="2"/>
  <c r="I56" i="2"/>
  <c r="I52" i="2"/>
  <c r="I48" i="2"/>
  <c r="I45" i="2"/>
  <c r="I9" i="2"/>
  <c r="I372" i="2"/>
  <c r="I370" i="2"/>
  <c r="I368" i="2"/>
  <c r="I366" i="2"/>
  <c r="I364" i="2"/>
  <c r="I362" i="2"/>
  <c r="I360" i="2"/>
  <c r="I358" i="2"/>
  <c r="I356" i="2"/>
  <c r="I354" i="2"/>
  <c r="I352" i="2"/>
  <c r="I350" i="2"/>
  <c r="I348" i="2"/>
  <c r="I346" i="2"/>
  <c r="I344" i="2"/>
  <c r="I342" i="2"/>
  <c r="I371" i="2"/>
  <c r="I369" i="2"/>
  <c r="I367" i="2"/>
  <c r="I365" i="2"/>
  <c r="I363" i="2"/>
  <c r="I361" i="2"/>
  <c r="I359" i="2"/>
  <c r="I357" i="2"/>
  <c r="I355" i="2"/>
  <c r="I353" i="2"/>
  <c r="I351" i="2"/>
  <c r="I349" i="2"/>
  <c r="I347" i="2"/>
  <c r="I345" i="2"/>
  <c r="I343" i="2"/>
  <c r="I31" i="2"/>
  <c r="I65" i="2"/>
  <c r="I81" i="2"/>
  <c r="I129" i="2"/>
  <c r="I187" i="2"/>
  <c r="I185" i="2"/>
  <c r="I183" i="2"/>
  <c r="I181" i="2"/>
  <c r="I179" i="2"/>
  <c r="I177" i="2"/>
  <c r="I175" i="2"/>
  <c r="I186" i="2"/>
  <c r="I173" i="2"/>
  <c r="I171" i="2"/>
  <c r="I169" i="2"/>
  <c r="I167" i="2"/>
  <c r="I165" i="2"/>
  <c r="I163" i="2"/>
  <c r="I161" i="2"/>
  <c r="I159" i="2"/>
  <c r="I184" i="2"/>
  <c r="I182" i="2"/>
  <c r="I180" i="2"/>
  <c r="I178" i="2"/>
  <c r="I174" i="2"/>
  <c r="I172" i="2"/>
  <c r="I170" i="2"/>
  <c r="I168" i="2"/>
  <c r="I166" i="2"/>
  <c r="I164" i="2"/>
  <c r="I162" i="2"/>
  <c r="I160" i="2"/>
  <c r="I188" i="2"/>
  <c r="I176" i="2"/>
  <c r="I19" i="2"/>
  <c r="I122" i="2"/>
  <c r="I114" i="2"/>
  <c r="I106" i="2"/>
  <c r="I98" i="2"/>
  <c r="I125" i="2"/>
  <c r="I117" i="2"/>
  <c r="I109" i="2"/>
  <c r="I101" i="2"/>
  <c r="I120" i="2"/>
  <c r="I112" i="2"/>
  <c r="I104" i="2"/>
  <c r="I123" i="2"/>
  <c r="I115" i="2"/>
  <c r="I107" i="2"/>
  <c r="I99" i="2"/>
  <c r="I126" i="2"/>
  <c r="I118" i="2"/>
  <c r="I110" i="2"/>
  <c r="I102" i="2"/>
  <c r="I124" i="2"/>
  <c r="I116" i="2"/>
  <c r="I108" i="2"/>
  <c r="I100" i="2"/>
  <c r="I127" i="2"/>
  <c r="I119" i="2"/>
  <c r="I111" i="2"/>
  <c r="I103" i="2"/>
  <c r="I340" i="2"/>
  <c r="I338" i="2"/>
  <c r="I336" i="2"/>
  <c r="I334" i="2"/>
  <c r="I332" i="2"/>
  <c r="I330" i="2"/>
  <c r="I328" i="2"/>
  <c r="I326" i="2"/>
  <c r="I324" i="2"/>
  <c r="I322" i="2"/>
  <c r="I320" i="2"/>
  <c r="I318" i="2"/>
  <c r="I341" i="2"/>
  <c r="I339" i="2"/>
  <c r="I337" i="2"/>
  <c r="I335" i="2"/>
  <c r="I333" i="2"/>
  <c r="I331" i="2"/>
  <c r="I329" i="2"/>
  <c r="I327" i="2"/>
  <c r="I325" i="2"/>
  <c r="I323" i="2"/>
  <c r="I321" i="2"/>
  <c r="I319" i="2"/>
  <c r="I317" i="2"/>
  <c r="I316" i="2"/>
  <c r="I314" i="2"/>
  <c r="I312" i="2"/>
  <c r="I315" i="2"/>
  <c r="I313" i="2"/>
  <c r="I16" i="2"/>
  <c r="I25" i="2"/>
  <c r="I32" i="2"/>
  <c r="I53" i="2"/>
  <c r="I8" i="2"/>
  <c r="J8" i="2"/>
  <c r="I310" i="2"/>
  <c r="I308" i="2"/>
  <c r="I306" i="2"/>
  <c r="I304" i="2"/>
  <c r="I302" i="2"/>
  <c r="I300" i="2"/>
  <c r="I298" i="2"/>
  <c r="I296" i="2"/>
  <c r="I294" i="2"/>
  <c r="I292" i="2"/>
  <c r="I290" i="2"/>
  <c r="I288" i="2"/>
  <c r="I286" i="2"/>
  <c r="I284" i="2"/>
  <c r="I282" i="2"/>
  <c r="I311" i="2"/>
  <c r="I309" i="2"/>
  <c r="I307" i="2"/>
  <c r="I305" i="2"/>
  <c r="I303" i="2"/>
  <c r="I301" i="2"/>
  <c r="I299" i="2"/>
  <c r="I297" i="2"/>
  <c r="I295" i="2"/>
  <c r="I293" i="2"/>
  <c r="I291" i="2"/>
  <c r="I289" i="2"/>
  <c r="I287" i="2"/>
  <c r="I285" i="2"/>
  <c r="I283" i="2"/>
  <c r="I281" i="2"/>
  <c r="I15" i="2"/>
  <c r="I24" i="2"/>
  <c r="I33" i="2"/>
  <c r="I149" i="2"/>
  <c r="I11" i="2"/>
  <c r="I18" i="2"/>
  <c r="I90" i="2"/>
  <c r="I82" i="2"/>
  <c r="I74" i="2"/>
  <c r="I93" i="2"/>
  <c r="I85" i="2"/>
  <c r="I77" i="2"/>
  <c r="I69" i="2"/>
  <c r="I96" i="2"/>
  <c r="I88" i="2"/>
  <c r="I80" i="2"/>
  <c r="I72" i="2"/>
  <c r="I91" i="2"/>
  <c r="I83" i="2"/>
  <c r="I75" i="2"/>
  <c r="I67" i="2"/>
  <c r="I94" i="2"/>
  <c r="I86" i="2"/>
  <c r="I78" i="2"/>
  <c r="I70" i="2"/>
  <c r="I92" i="2"/>
  <c r="I84" i="2"/>
  <c r="I76" i="2"/>
  <c r="I68" i="2"/>
  <c r="I95" i="2"/>
  <c r="I87" i="2"/>
  <c r="I79" i="2"/>
  <c r="I71" i="2"/>
  <c r="I280" i="2"/>
  <c r="I278" i="2"/>
  <c r="I276" i="2"/>
  <c r="I274" i="2"/>
  <c r="I272" i="2"/>
  <c r="I270" i="2"/>
  <c r="I268" i="2"/>
  <c r="I279" i="2"/>
  <c r="I277" i="2"/>
  <c r="I275" i="2"/>
  <c r="I273" i="2"/>
  <c r="I271" i="2"/>
  <c r="I269" i="2"/>
  <c r="I267" i="2"/>
  <c r="I265" i="2"/>
  <c r="I263" i="2"/>
  <c r="I261" i="2"/>
  <c r="I259" i="2"/>
  <c r="I257" i="2"/>
  <c r="I255" i="2"/>
  <c r="I253" i="2"/>
  <c r="I251" i="2"/>
  <c r="I266" i="2"/>
  <c r="I264" i="2"/>
  <c r="I262" i="2"/>
  <c r="I260" i="2"/>
  <c r="I258" i="2"/>
  <c r="I256" i="2"/>
  <c r="I254" i="2"/>
  <c r="I252" i="2"/>
  <c r="I14" i="2"/>
  <c r="I23" i="2"/>
  <c r="I26" i="2"/>
  <c r="I34" i="2"/>
  <c r="I43" i="2"/>
  <c r="N371" i="2" l="1"/>
  <c r="N369" i="2"/>
  <c r="N367" i="2"/>
  <c r="N365" i="2"/>
  <c r="N363" i="2"/>
  <c r="N361" i="2"/>
  <c r="N359" i="2"/>
  <c r="N357" i="2"/>
  <c r="N355" i="2"/>
  <c r="N353" i="2"/>
  <c r="N351" i="2"/>
  <c r="N349" i="2"/>
  <c r="N347" i="2"/>
  <c r="N345" i="2"/>
  <c r="N343" i="2"/>
  <c r="N372" i="2"/>
  <c r="N370" i="2"/>
  <c r="N368" i="2"/>
  <c r="N366" i="2"/>
  <c r="N364" i="2"/>
  <c r="N362" i="2"/>
  <c r="N360" i="2"/>
  <c r="N358" i="2"/>
  <c r="N356" i="2"/>
  <c r="N354" i="2"/>
  <c r="N352" i="2"/>
  <c r="N350" i="2"/>
  <c r="N348" i="2"/>
  <c r="N346" i="2"/>
  <c r="N344" i="2"/>
  <c r="N342" i="2"/>
  <c r="N341" i="2"/>
  <c r="N339" i="2"/>
  <c r="N337" i="2"/>
  <c r="N335" i="2"/>
  <c r="N333" i="2"/>
  <c r="N331" i="2"/>
  <c r="N329" i="2"/>
  <c r="N327" i="2"/>
  <c r="N325" i="2"/>
  <c r="N323" i="2"/>
  <c r="N321" i="2"/>
  <c r="N319" i="2"/>
  <c r="N317" i="2"/>
  <c r="N340" i="2"/>
  <c r="N338" i="2"/>
  <c r="N336" i="2"/>
  <c r="N334" i="2"/>
  <c r="N332" i="2"/>
  <c r="N330" i="2"/>
  <c r="N328" i="2"/>
  <c r="N326" i="2"/>
  <c r="N324" i="2"/>
  <c r="N322" i="2"/>
  <c r="N320" i="2"/>
  <c r="N318" i="2"/>
  <c r="N316" i="2"/>
  <c r="N315" i="2"/>
  <c r="N313" i="2"/>
  <c r="N314" i="2"/>
  <c r="N312" i="2"/>
  <c r="N94" i="2"/>
  <c r="N86" i="2"/>
  <c r="N78" i="2"/>
  <c r="N70" i="2"/>
  <c r="N97" i="2"/>
  <c r="N89" i="2"/>
  <c r="N81" i="2"/>
  <c r="N73" i="2"/>
  <c r="N92" i="2"/>
  <c r="N84" i="2"/>
  <c r="N76" i="2"/>
  <c r="N68" i="2"/>
  <c r="N95" i="2"/>
  <c r="N87" i="2"/>
  <c r="N79" i="2"/>
  <c r="N71" i="2"/>
  <c r="N90" i="2"/>
  <c r="N82" i="2"/>
  <c r="N74" i="2"/>
  <c r="N96" i="2"/>
  <c r="N88" i="2"/>
  <c r="N80" i="2"/>
  <c r="N72" i="2"/>
  <c r="N91" i="2"/>
  <c r="N83" i="2"/>
  <c r="N75" i="2"/>
  <c r="N67" i="2"/>
  <c r="N85" i="2"/>
  <c r="N69" i="2"/>
  <c r="N93" i="2"/>
  <c r="N77" i="2"/>
  <c r="K9" i="2"/>
  <c r="L9" i="2" s="1"/>
  <c r="J9" i="2"/>
  <c r="X9" i="2" l="1"/>
  <c r="Y9" i="2" s="1"/>
  <c r="Q9" i="2"/>
  <c r="W9" i="2"/>
  <c r="U9" i="2"/>
  <c r="S9" i="2"/>
  <c r="P9" i="2"/>
  <c r="K10" i="2"/>
  <c r="L10" i="2" s="1"/>
  <c r="J10" i="2"/>
  <c r="K11" i="2" l="1"/>
  <c r="L11" i="2" s="1"/>
  <c r="J11" i="2"/>
  <c r="X10" i="2"/>
  <c r="Y10" i="2" s="1"/>
  <c r="W10" i="2"/>
  <c r="U10" i="2"/>
  <c r="Q10" i="2"/>
  <c r="S10" i="2"/>
  <c r="P10" i="2"/>
  <c r="J12" i="2" l="1"/>
  <c r="K12" i="2"/>
  <c r="L12" i="2" s="1"/>
  <c r="P11" i="2"/>
  <c r="U11" i="2"/>
  <c r="X11" i="2"/>
  <c r="Y11" i="2" s="1"/>
  <c r="W11" i="2"/>
  <c r="S11" i="2"/>
  <c r="Q11" i="2"/>
  <c r="K13" i="2" l="1"/>
  <c r="L13" i="2" s="1"/>
  <c r="J13" i="2"/>
  <c r="Q12" i="2"/>
  <c r="P12" i="2"/>
  <c r="X12" i="2"/>
  <c r="Y12" i="2" s="1"/>
  <c r="U12" i="2"/>
  <c r="W12" i="2"/>
  <c r="S12" i="2"/>
  <c r="K14" i="2" l="1"/>
  <c r="L14" i="2" s="1"/>
  <c r="J14" i="2"/>
  <c r="S13" i="2"/>
  <c r="Q13" i="2"/>
  <c r="P13" i="2"/>
  <c r="W13" i="2"/>
  <c r="X13" i="2"/>
  <c r="Y13" i="2" s="1"/>
  <c r="U13" i="2"/>
  <c r="J15" i="2" l="1"/>
  <c r="K15" i="2"/>
  <c r="L15" i="2" s="1"/>
  <c r="U14" i="2"/>
  <c r="S14" i="2"/>
  <c r="Q14" i="2"/>
  <c r="P14" i="2"/>
  <c r="X14" i="2"/>
  <c r="Y14" i="2" s="1"/>
  <c r="W14" i="2"/>
  <c r="W15" i="2" l="1"/>
  <c r="U15" i="2"/>
  <c r="S15" i="2"/>
  <c r="Q15" i="2"/>
  <c r="P15" i="2"/>
  <c r="X15" i="2"/>
  <c r="Y15" i="2" s="1"/>
  <c r="K16" i="2"/>
  <c r="L16" i="2" s="1"/>
  <c r="J16" i="2"/>
  <c r="K17" i="2" l="1"/>
  <c r="L17" i="2" s="1"/>
  <c r="J17" i="2"/>
  <c r="X16" i="2"/>
  <c r="Y16" i="2" s="1"/>
  <c r="W16" i="2"/>
  <c r="U16" i="2"/>
  <c r="S16" i="2"/>
  <c r="Q16" i="2"/>
  <c r="P16" i="2"/>
  <c r="S17" i="2" l="1"/>
  <c r="X17" i="2"/>
  <c r="Y17" i="2" s="1"/>
  <c r="W17" i="2"/>
  <c r="U17" i="2"/>
  <c r="Q17" i="2"/>
  <c r="P17" i="2"/>
  <c r="K18" i="2"/>
  <c r="L18" i="2" s="1"/>
  <c r="J18" i="2"/>
  <c r="K19" i="2" l="1"/>
  <c r="L19" i="2" s="1"/>
  <c r="J19" i="2"/>
  <c r="P18" i="2"/>
  <c r="X18" i="2"/>
  <c r="Y18" i="2" s="1"/>
  <c r="W18" i="2"/>
  <c r="S18" i="2"/>
  <c r="U18" i="2"/>
  <c r="Q18" i="2"/>
  <c r="J20" i="2" l="1"/>
  <c r="K20" i="2"/>
  <c r="L20" i="2" s="1"/>
  <c r="P19" i="2"/>
  <c r="X19" i="2"/>
  <c r="Y19" i="2" s="1"/>
  <c r="W19" i="2"/>
  <c r="S19" i="2"/>
  <c r="U19" i="2"/>
  <c r="Q19" i="2"/>
  <c r="Q20" i="2" l="1"/>
  <c r="P20" i="2"/>
  <c r="X20" i="2"/>
  <c r="Y20" i="2" s="1"/>
  <c r="W20" i="2"/>
  <c r="U20" i="2"/>
  <c r="S20" i="2"/>
  <c r="K21" i="2"/>
  <c r="L21" i="2" s="1"/>
  <c r="J21" i="2"/>
  <c r="K22" i="2" l="1"/>
  <c r="L22" i="2" s="1"/>
  <c r="J22" i="2"/>
  <c r="Q21" i="2"/>
  <c r="P21" i="2"/>
  <c r="W21" i="2"/>
  <c r="X21" i="2"/>
  <c r="Y21" i="2" s="1"/>
  <c r="U21" i="2"/>
  <c r="S21" i="2"/>
  <c r="K23" i="2" l="1"/>
  <c r="L23" i="2" s="1"/>
  <c r="J23" i="2"/>
  <c r="S22" i="2"/>
  <c r="Q22" i="2"/>
  <c r="P22" i="2"/>
  <c r="W22" i="2"/>
  <c r="X22" i="2"/>
  <c r="Y22" i="2" s="1"/>
  <c r="U22" i="2"/>
  <c r="J24" i="2" l="1"/>
  <c r="K24" i="2"/>
  <c r="L24" i="2" s="1"/>
  <c r="U23" i="2"/>
  <c r="S23" i="2"/>
  <c r="Q23" i="2"/>
  <c r="P23" i="2"/>
  <c r="X23" i="2"/>
  <c r="Y23" i="2" s="1"/>
  <c r="W23" i="2"/>
  <c r="K25" i="2" l="1"/>
  <c r="L25" i="2" s="1"/>
  <c r="J25" i="2"/>
  <c r="W24" i="2"/>
  <c r="U24" i="2"/>
  <c r="S24" i="2"/>
  <c r="Q24" i="2"/>
  <c r="P24" i="2"/>
  <c r="X24" i="2"/>
  <c r="Y24" i="2" s="1"/>
  <c r="X25" i="2" l="1"/>
  <c r="Y25" i="2" s="1"/>
  <c r="W25" i="2"/>
  <c r="U25" i="2"/>
  <c r="S25" i="2"/>
  <c r="Q25" i="2"/>
  <c r="P25" i="2"/>
  <c r="K26" i="2"/>
  <c r="L26" i="2" s="1"/>
  <c r="J26" i="2"/>
  <c r="U26" i="2" l="1"/>
  <c r="S26" i="2"/>
  <c r="Q26" i="2"/>
  <c r="P26" i="2"/>
  <c r="X26" i="2"/>
  <c r="Y26" i="2" s="1"/>
  <c r="W26" i="2"/>
  <c r="K27" i="2"/>
  <c r="L27" i="2" s="1"/>
  <c r="J27" i="2"/>
  <c r="K28" i="2" l="1"/>
  <c r="L28" i="2" s="1"/>
  <c r="J28" i="2"/>
  <c r="S27" i="2"/>
  <c r="Q27" i="2"/>
  <c r="P27" i="2"/>
  <c r="W27" i="2"/>
  <c r="U27" i="2"/>
  <c r="X27" i="2"/>
  <c r="Y27" i="2" s="1"/>
  <c r="K29" i="2" l="1"/>
  <c r="L29" i="2" s="1"/>
  <c r="J29" i="2"/>
  <c r="Q28" i="2"/>
  <c r="P28" i="2"/>
  <c r="W28" i="2"/>
  <c r="X28" i="2"/>
  <c r="Y28" i="2" s="1"/>
  <c r="U28" i="2"/>
  <c r="S28" i="2"/>
  <c r="K30" i="2" l="1"/>
  <c r="L30" i="2" s="1"/>
  <c r="J30" i="2"/>
  <c r="P29" i="2"/>
  <c r="X29" i="2"/>
  <c r="Y29" i="2" s="1"/>
  <c r="W29" i="2"/>
  <c r="S29" i="2"/>
  <c r="U29" i="2"/>
  <c r="Q29" i="2"/>
  <c r="K31" i="2" l="1"/>
  <c r="L31" i="2" s="1"/>
  <c r="J31" i="2"/>
  <c r="X30" i="2"/>
  <c r="Y30" i="2" s="1"/>
  <c r="W30" i="2"/>
  <c r="U30" i="2"/>
  <c r="Q30" i="2"/>
  <c r="P30" i="2"/>
  <c r="S30" i="2"/>
  <c r="K32" i="2" l="1"/>
  <c r="L32" i="2" s="1"/>
  <c r="J32" i="2"/>
  <c r="X31" i="2"/>
  <c r="Y31" i="2" s="1"/>
  <c r="W31" i="2"/>
  <c r="U31" i="2"/>
  <c r="S31" i="2"/>
  <c r="P31" i="2"/>
  <c r="Q31" i="2"/>
  <c r="J33" i="2" l="1"/>
  <c r="K33" i="2"/>
  <c r="L33" i="2" s="1"/>
  <c r="X32" i="2"/>
  <c r="Y32" i="2" s="1"/>
  <c r="W32" i="2"/>
  <c r="P32" i="2"/>
  <c r="U32" i="2"/>
  <c r="S32" i="2"/>
  <c r="Q32" i="2"/>
  <c r="W33" i="2" l="1"/>
  <c r="U33" i="2"/>
  <c r="S33" i="2"/>
  <c r="Q33" i="2"/>
  <c r="P33" i="2"/>
  <c r="X33" i="2"/>
  <c r="Y33" i="2" s="1"/>
  <c r="K34" i="2"/>
  <c r="L34" i="2" s="1"/>
  <c r="J34" i="2"/>
  <c r="U34" i="2" l="1"/>
  <c r="S34" i="2"/>
  <c r="Q34" i="2"/>
  <c r="P34" i="2"/>
  <c r="X34" i="2"/>
  <c r="Y34" i="2" s="1"/>
  <c r="W34" i="2"/>
  <c r="J35" i="2"/>
  <c r="K35" i="2"/>
  <c r="L35" i="2" s="1"/>
  <c r="S35" i="2" l="1"/>
  <c r="X35" i="2"/>
  <c r="Y35" i="2" s="1"/>
  <c r="Q35" i="2"/>
  <c r="P35" i="2"/>
  <c r="W35" i="2"/>
  <c r="U35" i="2"/>
  <c r="K36" i="2"/>
  <c r="L36" i="2" s="1"/>
  <c r="J36" i="2"/>
  <c r="J37" i="2" l="1"/>
  <c r="K37" i="2"/>
  <c r="L37" i="2" s="1"/>
  <c r="Q36" i="2"/>
  <c r="P36" i="2"/>
  <c r="W36" i="2"/>
  <c r="X36" i="2"/>
  <c r="Y36" i="2" s="1"/>
  <c r="U36" i="2"/>
  <c r="S36" i="2"/>
  <c r="Q37" i="2" l="1"/>
  <c r="P37" i="2"/>
  <c r="W37" i="2"/>
  <c r="U37" i="2"/>
  <c r="X37" i="2"/>
  <c r="Y37" i="2" s="1"/>
  <c r="S37" i="2"/>
  <c r="K38" i="2"/>
  <c r="L38" i="2" s="1"/>
  <c r="J38" i="2"/>
  <c r="K39" i="2" l="1"/>
  <c r="L39" i="2" s="1"/>
  <c r="J39" i="2"/>
  <c r="S38" i="2"/>
  <c r="Q38" i="2"/>
  <c r="X38" i="2"/>
  <c r="Y38" i="2" s="1"/>
  <c r="W38" i="2"/>
  <c r="P38" i="2"/>
  <c r="U38" i="2"/>
  <c r="J40" i="2" l="1"/>
  <c r="K40" i="2"/>
  <c r="L40" i="2" s="1"/>
  <c r="U39" i="2"/>
  <c r="S39" i="2"/>
  <c r="P39" i="2"/>
  <c r="X39" i="2"/>
  <c r="Y39" i="2" s="1"/>
  <c r="W39" i="2"/>
  <c r="Q39" i="2"/>
  <c r="W40" i="2" l="1"/>
  <c r="U40" i="2"/>
  <c r="Q40" i="2"/>
  <c r="S40" i="2"/>
  <c r="P40" i="2"/>
  <c r="X40" i="2"/>
  <c r="Y40" i="2" s="1"/>
  <c r="K41" i="2"/>
  <c r="L41" i="2" s="1"/>
  <c r="J41" i="2"/>
  <c r="K42" i="2" l="1"/>
  <c r="L42" i="2" s="1"/>
  <c r="J42" i="2"/>
  <c r="X41" i="2"/>
  <c r="Y41" i="2" s="1"/>
  <c r="W41" i="2"/>
  <c r="S41" i="2"/>
  <c r="P41" i="2"/>
  <c r="U41" i="2"/>
  <c r="Q41" i="2"/>
  <c r="J43" i="2" l="1"/>
  <c r="K43" i="2"/>
  <c r="L43" i="2" s="1"/>
  <c r="X42" i="2"/>
  <c r="Y42" i="2" s="1"/>
  <c r="U42" i="2"/>
  <c r="Q42" i="2"/>
  <c r="P42" i="2"/>
  <c r="W42" i="2"/>
  <c r="S42" i="2"/>
  <c r="W43" i="2" l="1"/>
  <c r="S43" i="2"/>
  <c r="Q43" i="2"/>
  <c r="X43" i="2"/>
  <c r="Y43" i="2" s="1"/>
  <c r="P43" i="2"/>
  <c r="U43" i="2"/>
  <c r="K44" i="2"/>
  <c r="L44" i="2" s="1"/>
  <c r="J44" i="2"/>
  <c r="J45" i="2" l="1"/>
  <c r="K45" i="2"/>
  <c r="L45" i="2" s="1"/>
  <c r="P44" i="2"/>
  <c r="X44" i="2"/>
  <c r="Y44" i="2" s="1"/>
  <c r="U44" i="2"/>
  <c r="S44" i="2"/>
  <c r="W44" i="2"/>
  <c r="Q44" i="2"/>
  <c r="K46" i="2" l="1"/>
  <c r="L46" i="2" s="1"/>
  <c r="J46" i="2"/>
  <c r="Q45" i="2"/>
  <c r="P45" i="2"/>
  <c r="W45" i="2"/>
  <c r="U45" i="2"/>
  <c r="S45" i="2"/>
  <c r="X45" i="2"/>
  <c r="Y45" i="2" s="1"/>
  <c r="K47" i="2" l="1"/>
  <c r="L47" i="2" s="1"/>
  <c r="J47" i="2"/>
  <c r="X46" i="2"/>
  <c r="Y46" i="2" s="1"/>
  <c r="U46" i="2"/>
  <c r="Q46" i="2"/>
  <c r="P46" i="2"/>
  <c r="W46" i="2"/>
  <c r="S46" i="2"/>
  <c r="U47" i="2" l="1"/>
  <c r="S47" i="2"/>
  <c r="P47" i="2"/>
  <c r="X47" i="2"/>
  <c r="Y47" i="2" s="1"/>
  <c r="Q47" i="2"/>
  <c r="W47" i="2"/>
  <c r="J48" i="2"/>
  <c r="K48" i="2"/>
  <c r="L48" i="2" s="1"/>
  <c r="S48" i="2" l="1"/>
  <c r="Q48" i="2"/>
  <c r="P48" i="2"/>
  <c r="W48" i="2"/>
  <c r="U48" i="2"/>
  <c r="X48" i="2"/>
  <c r="Y48" i="2" s="1"/>
  <c r="K49" i="2"/>
  <c r="L49" i="2" s="1"/>
  <c r="J49" i="2"/>
  <c r="K50" i="2" l="1"/>
  <c r="L50" i="2" s="1"/>
  <c r="J50" i="2"/>
  <c r="P49" i="2"/>
  <c r="X49" i="2"/>
  <c r="Y49" i="2" s="1"/>
  <c r="W49" i="2"/>
  <c r="S49" i="2"/>
  <c r="Q49" i="2"/>
  <c r="U49" i="2"/>
  <c r="J51" i="2" l="1"/>
  <c r="K51" i="2"/>
  <c r="L51" i="2" s="1"/>
  <c r="X50" i="2"/>
  <c r="Y50" i="2" s="1"/>
  <c r="W50" i="2"/>
  <c r="U50" i="2"/>
  <c r="S50" i="2"/>
  <c r="P50" i="2"/>
  <c r="Q50" i="2"/>
  <c r="W51" i="2" l="1"/>
  <c r="U51" i="2"/>
  <c r="S51" i="2"/>
  <c r="Q51" i="2"/>
  <c r="P51" i="2"/>
  <c r="X51" i="2"/>
  <c r="Y51" i="2" s="1"/>
  <c r="J52" i="2"/>
  <c r="K52" i="2"/>
  <c r="L52" i="2" s="1"/>
  <c r="S52" i="2" l="1"/>
  <c r="Q52" i="2"/>
  <c r="P52" i="2"/>
  <c r="W52" i="2"/>
  <c r="U52" i="2"/>
  <c r="X52" i="2"/>
  <c r="Y52" i="2" s="1"/>
  <c r="K53" i="2"/>
  <c r="L53" i="2" s="1"/>
  <c r="J53" i="2"/>
  <c r="K54" i="2" l="1"/>
  <c r="L54" i="2" s="1"/>
  <c r="J54" i="2"/>
  <c r="P53" i="2"/>
  <c r="X53" i="2"/>
  <c r="Y53" i="2" s="1"/>
  <c r="W53" i="2"/>
  <c r="S53" i="2"/>
  <c r="Q53" i="2"/>
  <c r="U53" i="2"/>
  <c r="X54" i="2" l="1"/>
  <c r="Y54" i="2" s="1"/>
  <c r="W54" i="2"/>
  <c r="U54" i="2"/>
  <c r="S54" i="2"/>
  <c r="P54" i="2"/>
  <c r="Q54" i="2"/>
  <c r="J55" i="2"/>
  <c r="K55" i="2"/>
  <c r="L55" i="2" s="1"/>
  <c r="W55" i="2" l="1"/>
  <c r="U55" i="2"/>
  <c r="S55" i="2"/>
  <c r="Q55" i="2"/>
  <c r="P55" i="2"/>
  <c r="X55" i="2"/>
  <c r="Y55" i="2" s="1"/>
  <c r="J56" i="2"/>
  <c r="K56" i="2"/>
  <c r="L56" i="2" s="1"/>
  <c r="S56" i="2" l="1"/>
  <c r="Q56" i="2"/>
  <c r="P56" i="2"/>
  <c r="W56" i="2"/>
  <c r="U56" i="2"/>
  <c r="X56" i="2"/>
  <c r="Y56" i="2" s="1"/>
  <c r="K57" i="2"/>
  <c r="L57" i="2" s="1"/>
  <c r="J57" i="2"/>
  <c r="K58" i="2" l="1"/>
  <c r="L58" i="2" s="1"/>
  <c r="J58" i="2"/>
  <c r="P57" i="2"/>
  <c r="X57" i="2"/>
  <c r="Y57" i="2" s="1"/>
  <c r="W57" i="2"/>
  <c r="S57" i="2"/>
  <c r="Q57" i="2"/>
  <c r="U57" i="2"/>
  <c r="U58" i="2" l="1"/>
  <c r="S58" i="2"/>
  <c r="Q58" i="2"/>
  <c r="P58" i="2"/>
  <c r="X58" i="2"/>
  <c r="Y58" i="2" s="1"/>
  <c r="W58" i="2"/>
  <c r="K59" i="2"/>
  <c r="L59" i="2" s="1"/>
  <c r="J59" i="2"/>
  <c r="K60" i="2" l="1"/>
  <c r="L60" i="2" s="1"/>
  <c r="J60" i="2"/>
  <c r="X59" i="2"/>
  <c r="Y59" i="2" s="1"/>
  <c r="W59" i="2"/>
  <c r="U59" i="2"/>
  <c r="S59" i="2"/>
  <c r="P59" i="2"/>
  <c r="Q59" i="2"/>
  <c r="Q60" i="2" l="1"/>
  <c r="P60" i="2"/>
  <c r="X60" i="2"/>
  <c r="Y60" i="2" s="1"/>
  <c r="U60" i="2"/>
  <c r="S60" i="2"/>
  <c r="W60" i="2"/>
  <c r="J61" i="2"/>
  <c r="K61" i="2"/>
  <c r="L61" i="2" s="1"/>
  <c r="W61" i="2" l="1"/>
  <c r="U61" i="2"/>
  <c r="S61" i="2"/>
  <c r="Q61" i="2"/>
  <c r="P61" i="2"/>
  <c r="X61" i="2"/>
  <c r="Y61" i="2" s="1"/>
  <c r="K62" i="2"/>
  <c r="L62" i="2" s="1"/>
  <c r="J62" i="2"/>
  <c r="J63" i="2" l="1"/>
  <c r="K63" i="2"/>
  <c r="L63" i="2" s="1"/>
  <c r="X62" i="2"/>
  <c r="Y62" i="2" s="1"/>
  <c r="W62" i="2"/>
  <c r="U62" i="2"/>
  <c r="Q62" i="2"/>
  <c r="P62" i="2"/>
  <c r="S62" i="2"/>
  <c r="S63" i="2" l="1"/>
  <c r="Q63" i="2"/>
  <c r="P63" i="2"/>
  <c r="W63" i="2"/>
  <c r="U63" i="2"/>
  <c r="X63" i="2"/>
  <c r="Y63" i="2" s="1"/>
  <c r="K64" i="2"/>
  <c r="L64" i="2" s="1"/>
  <c r="J64" i="2"/>
  <c r="K65" i="2" l="1"/>
  <c r="L65" i="2" s="1"/>
  <c r="J65" i="2"/>
  <c r="X64" i="2"/>
  <c r="Y64" i="2" s="1"/>
  <c r="W64" i="2"/>
  <c r="U64" i="2"/>
  <c r="S64" i="2"/>
  <c r="Q64" i="2"/>
  <c r="P64" i="2"/>
  <c r="K66" i="2" l="1"/>
  <c r="L66" i="2" s="1"/>
  <c r="J66" i="2"/>
  <c r="P65" i="2"/>
  <c r="X65" i="2"/>
  <c r="Y65" i="2" s="1"/>
  <c r="W65" i="2"/>
  <c r="S65" i="2"/>
  <c r="Q65" i="2"/>
  <c r="U65" i="2"/>
  <c r="K67" i="2" l="1"/>
  <c r="L67" i="2" s="1"/>
  <c r="J67" i="2"/>
  <c r="U66" i="2"/>
  <c r="S66" i="2"/>
  <c r="Q66" i="2"/>
  <c r="P66" i="2"/>
  <c r="X66" i="2"/>
  <c r="Y66" i="2" s="1"/>
  <c r="W66" i="2"/>
  <c r="K68" i="2" l="1"/>
  <c r="L68" i="2" s="1"/>
  <c r="J68" i="2"/>
  <c r="X67" i="2"/>
  <c r="Y67" i="2" s="1"/>
  <c r="W67" i="2"/>
  <c r="U67" i="2"/>
  <c r="S67" i="2"/>
  <c r="P67" i="2"/>
  <c r="Q67" i="2"/>
  <c r="J69" i="2" l="1"/>
  <c r="K69" i="2"/>
  <c r="L69" i="2" s="1"/>
  <c r="Q68" i="2"/>
  <c r="P68" i="2"/>
  <c r="X68" i="2"/>
  <c r="Y68" i="2" s="1"/>
  <c r="U68" i="2"/>
  <c r="S68" i="2"/>
  <c r="W68" i="2"/>
  <c r="K70" i="2" l="1"/>
  <c r="L70" i="2" s="1"/>
  <c r="J70" i="2"/>
  <c r="W69" i="2"/>
  <c r="U69" i="2"/>
  <c r="S69" i="2"/>
  <c r="Q69" i="2"/>
  <c r="P69" i="2"/>
  <c r="X69" i="2"/>
  <c r="Y69" i="2" s="1"/>
  <c r="J71" i="2" l="1"/>
  <c r="K71" i="2"/>
  <c r="L71" i="2" s="1"/>
  <c r="X70" i="2"/>
  <c r="Y70" i="2" s="1"/>
  <c r="W70" i="2"/>
  <c r="U70" i="2"/>
  <c r="Q70" i="2"/>
  <c r="P70" i="2"/>
  <c r="S70" i="2"/>
  <c r="K72" i="2" l="1"/>
  <c r="L72" i="2" s="1"/>
  <c r="J72" i="2"/>
  <c r="S71" i="2"/>
  <c r="Q71" i="2"/>
  <c r="P71" i="2"/>
  <c r="W71" i="2"/>
  <c r="U71" i="2"/>
  <c r="X71" i="2"/>
  <c r="Y71" i="2" s="1"/>
  <c r="K73" i="2" l="1"/>
  <c r="L73" i="2" s="1"/>
  <c r="J73" i="2"/>
  <c r="X72" i="2"/>
  <c r="Y72" i="2" s="1"/>
  <c r="W72" i="2"/>
  <c r="U72" i="2"/>
  <c r="S72" i="2"/>
  <c r="Q72" i="2"/>
  <c r="P72" i="2"/>
  <c r="K74" i="2" l="1"/>
  <c r="L74" i="2" s="1"/>
  <c r="J74" i="2"/>
  <c r="P73" i="2"/>
  <c r="X73" i="2"/>
  <c r="Y73" i="2" s="1"/>
  <c r="W73" i="2"/>
  <c r="S73" i="2"/>
  <c r="Q73" i="2"/>
  <c r="U73" i="2"/>
  <c r="U74" i="2" l="1"/>
  <c r="S74" i="2"/>
  <c r="Q74" i="2"/>
  <c r="P74" i="2"/>
  <c r="X74" i="2"/>
  <c r="Y74" i="2" s="1"/>
  <c r="W74" i="2"/>
  <c r="K75" i="2"/>
  <c r="L75" i="2" s="1"/>
  <c r="J75" i="2"/>
  <c r="X75" i="2" l="1"/>
  <c r="Y75" i="2" s="1"/>
  <c r="W75" i="2"/>
  <c r="U75" i="2"/>
  <c r="S75" i="2"/>
  <c r="P75" i="2"/>
  <c r="Q75" i="2"/>
  <c r="K76" i="2"/>
  <c r="L76" i="2" s="1"/>
  <c r="J76" i="2"/>
  <c r="J77" i="2" l="1"/>
  <c r="K77" i="2"/>
  <c r="L77" i="2" s="1"/>
  <c r="Q76" i="2"/>
  <c r="P76" i="2"/>
  <c r="X76" i="2"/>
  <c r="Y76" i="2" s="1"/>
  <c r="U76" i="2"/>
  <c r="S76" i="2"/>
  <c r="W76" i="2"/>
  <c r="K78" i="2" l="1"/>
  <c r="L78" i="2" s="1"/>
  <c r="J78" i="2"/>
  <c r="W77" i="2"/>
  <c r="U77" i="2"/>
  <c r="S77" i="2"/>
  <c r="Q77" i="2"/>
  <c r="P77" i="2"/>
  <c r="X77" i="2"/>
  <c r="Y77" i="2" s="1"/>
  <c r="J79" i="2" l="1"/>
  <c r="K79" i="2"/>
  <c r="L79" i="2" s="1"/>
  <c r="X78" i="2"/>
  <c r="Y78" i="2" s="1"/>
  <c r="W78" i="2"/>
  <c r="U78" i="2"/>
  <c r="Q78" i="2"/>
  <c r="P78" i="2"/>
  <c r="S78" i="2"/>
  <c r="K80" i="2" l="1"/>
  <c r="L80" i="2" s="1"/>
  <c r="J80" i="2"/>
  <c r="S79" i="2"/>
  <c r="Q79" i="2"/>
  <c r="P79" i="2"/>
  <c r="W79" i="2"/>
  <c r="U79" i="2"/>
  <c r="X79" i="2"/>
  <c r="Y79" i="2" s="1"/>
  <c r="X80" i="2" l="1"/>
  <c r="Y80" i="2" s="1"/>
  <c r="W80" i="2"/>
  <c r="U80" i="2"/>
  <c r="S80" i="2"/>
  <c r="Q80" i="2"/>
  <c r="P80" i="2"/>
  <c r="K81" i="2"/>
  <c r="L81" i="2" s="1"/>
  <c r="J81" i="2"/>
  <c r="P81" i="2" l="1"/>
  <c r="X81" i="2"/>
  <c r="Y81" i="2" s="1"/>
  <c r="W81" i="2"/>
  <c r="S81" i="2"/>
  <c r="Q81" i="2"/>
  <c r="U81" i="2"/>
  <c r="K82" i="2"/>
  <c r="L82" i="2" s="1"/>
  <c r="J82" i="2"/>
  <c r="K83" i="2" l="1"/>
  <c r="L83" i="2" s="1"/>
  <c r="J83" i="2"/>
  <c r="U82" i="2"/>
  <c r="S82" i="2"/>
  <c r="Q82" i="2"/>
  <c r="P82" i="2"/>
  <c r="X82" i="2"/>
  <c r="Y82" i="2" s="1"/>
  <c r="W82" i="2"/>
  <c r="K84" i="2" l="1"/>
  <c r="L84" i="2" s="1"/>
  <c r="J84" i="2"/>
  <c r="X83" i="2"/>
  <c r="Y83" i="2" s="1"/>
  <c r="W83" i="2"/>
  <c r="U83" i="2"/>
  <c r="S83" i="2"/>
  <c r="P83" i="2"/>
  <c r="Q83" i="2"/>
  <c r="Q84" i="2" l="1"/>
  <c r="P84" i="2"/>
  <c r="X84" i="2"/>
  <c r="Y84" i="2" s="1"/>
  <c r="U84" i="2"/>
  <c r="S84" i="2"/>
  <c r="W84" i="2"/>
  <c r="J85" i="2"/>
  <c r="K85" i="2"/>
  <c r="L85" i="2" s="1"/>
  <c r="W85" i="2" l="1"/>
  <c r="U85" i="2"/>
  <c r="S85" i="2"/>
  <c r="Q85" i="2"/>
  <c r="P85" i="2"/>
  <c r="X85" i="2"/>
  <c r="Y85" i="2" s="1"/>
  <c r="K86" i="2"/>
  <c r="L86" i="2" s="1"/>
  <c r="J86" i="2"/>
  <c r="X86" i="2" l="1"/>
  <c r="Y86" i="2" s="1"/>
  <c r="W86" i="2"/>
  <c r="U86" i="2"/>
  <c r="Q86" i="2"/>
  <c r="P86" i="2"/>
  <c r="S86" i="2"/>
  <c r="J87" i="2"/>
  <c r="K87" i="2"/>
  <c r="L87" i="2" s="1"/>
  <c r="S87" i="2" l="1"/>
  <c r="Q87" i="2"/>
  <c r="P87" i="2"/>
  <c r="W87" i="2"/>
  <c r="U87" i="2"/>
  <c r="X87" i="2"/>
  <c r="Y87" i="2" s="1"/>
  <c r="K88" i="2"/>
  <c r="L88" i="2" s="1"/>
  <c r="J88" i="2"/>
  <c r="X88" i="2" l="1"/>
  <c r="Y88" i="2" s="1"/>
  <c r="W88" i="2"/>
  <c r="U88" i="2"/>
  <c r="S88" i="2"/>
  <c r="Q88" i="2"/>
  <c r="P88" i="2"/>
  <c r="K89" i="2"/>
  <c r="L89" i="2" s="1"/>
  <c r="J89" i="2"/>
  <c r="P89" i="2" l="1"/>
  <c r="X89" i="2"/>
  <c r="Y89" i="2" s="1"/>
  <c r="W89" i="2"/>
  <c r="S89" i="2"/>
  <c r="Q89" i="2"/>
  <c r="U89" i="2"/>
  <c r="K90" i="2"/>
  <c r="L90" i="2" s="1"/>
  <c r="J90" i="2"/>
  <c r="U90" i="2" l="1"/>
  <c r="S90" i="2"/>
  <c r="Q90" i="2"/>
  <c r="P90" i="2"/>
  <c r="X90" i="2"/>
  <c r="Y90" i="2" s="1"/>
  <c r="W90" i="2"/>
  <c r="K91" i="2"/>
  <c r="L91" i="2" s="1"/>
  <c r="J91" i="2"/>
  <c r="X91" i="2" l="1"/>
  <c r="Y91" i="2" s="1"/>
  <c r="W91" i="2"/>
  <c r="U91" i="2"/>
  <c r="S91" i="2"/>
  <c r="P91" i="2"/>
  <c r="Q91" i="2"/>
  <c r="K92" i="2"/>
  <c r="L92" i="2" s="1"/>
  <c r="J92" i="2"/>
  <c r="J93" i="2" l="1"/>
  <c r="K93" i="2"/>
  <c r="L93" i="2" s="1"/>
  <c r="Q92" i="2"/>
  <c r="P92" i="2"/>
  <c r="X92" i="2"/>
  <c r="Y92" i="2" s="1"/>
  <c r="U92" i="2"/>
  <c r="S92" i="2"/>
  <c r="W92" i="2"/>
  <c r="W93" i="2" l="1"/>
  <c r="U93" i="2"/>
  <c r="S93" i="2"/>
  <c r="Q93" i="2"/>
  <c r="P93" i="2"/>
  <c r="X93" i="2"/>
  <c r="Y93" i="2" s="1"/>
  <c r="K94" i="2"/>
  <c r="L94" i="2" s="1"/>
  <c r="J94" i="2"/>
  <c r="J95" i="2" l="1"/>
  <c r="K95" i="2"/>
  <c r="L95" i="2" s="1"/>
  <c r="X94" i="2"/>
  <c r="Y94" i="2" s="1"/>
  <c r="W94" i="2"/>
  <c r="U94" i="2"/>
  <c r="Q94" i="2"/>
  <c r="P94" i="2"/>
  <c r="S94" i="2"/>
  <c r="K96" i="2" l="1"/>
  <c r="L96" i="2" s="1"/>
  <c r="J96" i="2"/>
  <c r="S95" i="2"/>
  <c r="Q95" i="2"/>
  <c r="P95" i="2"/>
  <c r="W95" i="2"/>
  <c r="U95" i="2"/>
  <c r="X95" i="2"/>
  <c r="Y95" i="2" s="1"/>
  <c r="X96" i="2" l="1"/>
  <c r="Y96" i="2" s="1"/>
  <c r="W96" i="2"/>
  <c r="U96" i="2"/>
  <c r="S96" i="2"/>
  <c r="Q96" i="2"/>
  <c r="P96" i="2"/>
  <c r="K97" i="2"/>
  <c r="L97" i="2" s="1"/>
  <c r="J97" i="2"/>
  <c r="K98" i="2" l="1"/>
  <c r="L98" i="2" s="1"/>
  <c r="J98" i="2"/>
  <c r="P97" i="2"/>
  <c r="X97" i="2"/>
  <c r="Y97" i="2" s="1"/>
  <c r="W97" i="2"/>
  <c r="S97" i="2"/>
  <c r="Q97" i="2"/>
  <c r="U97" i="2"/>
  <c r="U98" i="2" l="1"/>
  <c r="S98" i="2"/>
  <c r="Q98" i="2"/>
  <c r="P98" i="2"/>
  <c r="X98" i="2"/>
  <c r="Y98" i="2" s="1"/>
  <c r="W98" i="2"/>
  <c r="K99" i="2"/>
  <c r="L99" i="2" s="1"/>
  <c r="J99" i="2"/>
  <c r="K100" i="2" l="1"/>
  <c r="L100" i="2" s="1"/>
  <c r="J100" i="2"/>
  <c r="X99" i="2"/>
  <c r="Y99" i="2" s="1"/>
  <c r="W99" i="2"/>
  <c r="U99" i="2"/>
  <c r="S99" i="2"/>
  <c r="P99" i="2"/>
  <c r="Q99" i="2"/>
  <c r="Q100" i="2" l="1"/>
  <c r="P100" i="2"/>
  <c r="X100" i="2"/>
  <c r="Y100" i="2" s="1"/>
  <c r="U100" i="2"/>
  <c r="S100" i="2"/>
  <c r="W100" i="2"/>
  <c r="J101" i="2"/>
  <c r="K101" i="2"/>
  <c r="L101" i="2" s="1"/>
  <c r="W101" i="2" l="1"/>
  <c r="U101" i="2"/>
  <c r="S101" i="2"/>
  <c r="Q101" i="2"/>
  <c r="P101" i="2"/>
  <c r="X101" i="2"/>
  <c r="Y101" i="2" s="1"/>
  <c r="K102" i="2"/>
  <c r="L102" i="2" s="1"/>
  <c r="J102" i="2"/>
  <c r="J103" i="2" l="1"/>
  <c r="K103" i="2"/>
  <c r="L103" i="2" s="1"/>
  <c r="X102" i="2"/>
  <c r="Y102" i="2" s="1"/>
  <c r="W102" i="2"/>
  <c r="U102" i="2"/>
  <c r="Q102" i="2"/>
  <c r="P102" i="2"/>
  <c r="S102" i="2"/>
  <c r="K104" i="2" l="1"/>
  <c r="L104" i="2" s="1"/>
  <c r="J104" i="2"/>
  <c r="S103" i="2"/>
  <c r="Q103" i="2"/>
  <c r="P103" i="2"/>
  <c r="W103" i="2"/>
  <c r="U103" i="2"/>
  <c r="X103" i="2"/>
  <c r="Y103" i="2" s="1"/>
  <c r="K105" i="2" l="1"/>
  <c r="L105" i="2" s="1"/>
  <c r="J105" i="2"/>
  <c r="X104" i="2"/>
  <c r="Y104" i="2" s="1"/>
  <c r="W104" i="2"/>
  <c r="U104" i="2"/>
  <c r="S104" i="2"/>
  <c r="Q104" i="2"/>
  <c r="P104" i="2"/>
  <c r="P105" i="2" l="1"/>
  <c r="X105" i="2"/>
  <c r="Y105" i="2" s="1"/>
  <c r="W105" i="2"/>
  <c r="S105" i="2"/>
  <c r="Q105" i="2"/>
  <c r="U105" i="2"/>
  <c r="K106" i="2"/>
  <c r="L106" i="2" s="1"/>
  <c r="J106" i="2"/>
  <c r="K107" i="2" l="1"/>
  <c r="L107" i="2" s="1"/>
  <c r="J107" i="2"/>
  <c r="U106" i="2"/>
  <c r="S106" i="2"/>
  <c r="Q106" i="2"/>
  <c r="P106" i="2"/>
  <c r="X106" i="2"/>
  <c r="Y106" i="2" s="1"/>
  <c r="W106" i="2"/>
  <c r="S107" i="2" l="1"/>
  <c r="U107" i="2" s="1"/>
  <c r="W107" i="2" s="1"/>
  <c r="X107" i="2" s="1"/>
  <c r="Y107" i="2" s="1"/>
  <c r="P107" i="2"/>
  <c r="Q107" i="2"/>
  <c r="K108" i="2"/>
  <c r="L108" i="2" s="1"/>
  <c r="J108" i="2"/>
  <c r="Q108" i="2" l="1"/>
  <c r="P108" i="2"/>
  <c r="U108" i="2"/>
  <c r="W108" i="2" s="1"/>
  <c r="X108" i="2" s="1"/>
  <c r="Y108" i="2" s="1"/>
  <c r="S108" i="2"/>
  <c r="J109" i="2"/>
  <c r="K109" i="2"/>
  <c r="L109" i="2" s="1"/>
  <c r="W109" i="2" l="1"/>
  <c r="U109" i="2"/>
  <c r="S109" i="2"/>
  <c r="Q109" i="2"/>
  <c r="P109" i="2"/>
  <c r="X109" i="2"/>
  <c r="Y109" i="2" s="1"/>
  <c r="K110" i="2"/>
  <c r="L110" i="2" s="1"/>
  <c r="J110" i="2"/>
  <c r="X110" i="2" l="1"/>
  <c r="Y110" i="2" s="1"/>
  <c r="W110" i="2"/>
  <c r="U110" i="2"/>
  <c r="Q110" i="2"/>
  <c r="P110" i="2"/>
  <c r="S110" i="2"/>
  <c r="J111" i="2"/>
  <c r="K111" i="2"/>
  <c r="L111" i="2" s="1"/>
  <c r="S111" i="2" l="1"/>
  <c r="Q111" i="2"/>
  <c r="P111" i="2"/>
  <c r="W111" i="2"/>
  <c r="U111" i="2"/>
  <c r="X111" i="2"/>
  <c r="Y111" i="2" s="1"/>
  <c r="K112" i="2"/>
  <c r="L112" i="2" s="1"/>
  <c r="J112" i="2"/>
  <c r="K113" i="2" l="1"/>
  <c r="L113" i="2" s="1"/>
  <c r="J113" i="2"/>
  <c r="X112" i="2"/>
  <c r="Y112" i="2" s="1"/>
  <c r="W112" i="2"/>
  <c r="U112" i="2"/>
  <c r="S112" i="2"/>
  <c r="Q112" i="2"/>
  <c r="P112" i="2"/>
  <c r="P113" i="2" l="1"/>
  <c r="X113" i="2"/>
  <c r="Y113" i="2" s="1"/>
  <c r="W113" i="2"/>
  <c r="S113" i="2"/>
  <c r="Q113" i="2"/>
  <c r="U113" i="2"/>
  <c r="K114" i="2"/>
  <c r="L114" i="2" s="1"/>
  <c r="J114" i="2"/>
  <c r="K115" i="2" l="1"/>
  <c r="L115" i="2" s="1"/>
  <c r="J115" i="2"/>
  <c r="U114" i="2"/>
  <c r="S114" i="2"/>
  <c r="Q114" i="2"/>
  <c r="P114" i="2"/>
  <c r="X114" i="2"/>
  <c r="Y114" i="2" s="1"/>
  <c r="W114" i="2"/>
  <c r="K116" i="2" l="1"/>
  <c r="L116" i="2" s="1"/>
  <c r="J116" i="2"/>
  <c r="S115" i="2"/>
  <c r="U115" i="2" s="1"/>
  <c r="W115" i="2" s="1"/>
  <c r="X115" i="2" s="1"/>
  <c r="Y115" i="2" s="1"/>
  <c r="P115" i="2"/>
  <c r="Q115" i="2"/>
  <c r="J117" i="2" l="1"/>
  <c r="K117" i="2"/>
  <c r="L117" i="2" s="1"/>
  <c r="Q116" i="2"/>
  <c r="P116" i="2"/>
  <c r="X116" i="2"/>
  <c r="Y116" i="2" s="1"/>
  <c r="U116" i="2"/>
  <c r="S116" i="2"/>
  <c r="W116" i="2"/>
  <c r="W117" i="2" l="1"/>
  <c r="U117" i="2"/>
  <c r="S117" i="2"/>
  <c r="Q117" i="2"/>
  <c r="P117" i="2"/>
  <c r="X117" i="2"/>
  <c r="Y117" i="2" s="1"/>
  <c r="K118" i="2"/>
  <c r="L118" i="2" s="1"/>
  <c r="J118" i="2"/>
  <c r="J119" i="2" l="1"/>
  <c r="K119" i="2"/>
  <c r="L119" i="2" s="1"/>
  <c r="X118" i="2"/>
  <c r="Y118" i="2" s="1"/>
  <c r="W118" i="2"/>
  <c r="U118" i="2"/>
  <c r="Q118" i="2"/>
  <c r="P118" i="2"/>
  <c r="S118" i="2"/>
  <c r="S119" i="2" l="1"/>
  <c r="Q119" i="2"/>
  <c r="P119" i="2"/>
  <c r="W119" i="2"/>
  <c r="U119" i="2"/>
  <c r="X119" i="2"/>
  <c r="Y119" i="2" s="1"/>
  <c r="K120" i="2"/>
  <c r="L120" i="2" s="1"/>
  <c r="J120" i="2"/>
  <c r="X120" i="2" l="1"/>
  <c r="Y120" i="2" s="1"/>
  <c r="W120" i="2"/>
  <c r="U120" i="2"/>
  <c r="S120" i="2"/>
  <c r="Q120" i="2"/>
  <c r="P120" i="2"/>
  <c r="K121" i="2"/>
  <c r="L121" i="2" s="1"/>
  <c r="J121" i="2"/>
  <c r="P121" i="2" l="1"/>
  <c r="X121" i="2"/>
  <c r="Y121" i="2" s="1"/>
  <c r="W121" i="2"/>
  <c r="S121" i="2"/>
  <c r="Q121" i="2"/>
  <c r="U121" i="2"/>
  <c r="K122" i="2"/>
  <c r="L122" i="2" s="1"/>
  <c r="J122" i="2"/>
  <c r="U122" i="2" l="1"/>
  <c r="S122" i="2"/>
  <c r="Q122" i="2"/>
  <c r="P122" i="2"/>
  <c r="X122" i="2"/>
  <c r="Y122" i="2" s="1"/>
  <c r="W122" i="2"/>
  <c r="K123" i="2"/>
  <c r="L123" i="2" s="1"/>
  <c r="J123" i="2"/>
  <c r="X123" i="2" l="1"/>
  <c r="Y123" i="2" s="1"/>
  <c r="W123" i="2"/>
  <c r="U123" i="2"/>
  <c r="S123" i="2"/>
  <c r="P123" i="2"/>
  <c r="Q123" i="2"/>
  <c r="K124" i="2"/>
  <c r="L124" i="2" s="1"/>
  <c r="J124" i="2"/>
  <c r="Q124" i="2" l="1"/>
  <c r="P124" i="2"/>
  <c r="X124" i="2"/>
  <c r="Y124" i="2" s="1"/>
  <c r="U124" i="2"/>
  <c r="S124" i="2"/>
  <c r="W124" i="2"/>
  <c r="J125" i="2"/>
  <c r="K125" i="2"/>
  <c r="L125" i="2" s="1"/>
  <c r="W125" i="2" l="1"/>
  <c r="U125" i="2"/>
  <c r="S125" i="2"/>
  <c r="Q125" i="2"/>
  <c r="P125" i="2"/>
  <c r="X125" i="2"/>
  <c r="Y125" i="2" s="1"/>
  <c r="K126" i="2"/>
  <c r="L126" i="2" s="1"/>
  <c r="J126" i="2"/>
  <c r="X126" i="2" l="1"/>
  <c r="Y126" i="2" s="1"/>
  <c r="W126" i="2"/>
  <c r="U126" i="2"/>
  <c r="Q126" i="2"/>
  <c r="P126" i="2"/>
  <c r="S126" i="2"/>
  <c r="J127" i="2"/>
  <c r="K127" i="2"/>
  <c r="L127" i="2" s="1"/>
  <c r="S127" i="2" l="1"/>
  <c r="Q127" i="2"/>
  <c r="P127" i="2"/>
  <c r="W127" i="2"/>
  <c r="U127" i="2"/>
  <c r="X127" i="2"/>
  <c r="Y127" i="2" s="1"/>
  <c r="K128" i="2"/>
  <c r="L128" i="2" s="1"/>
  <c r="J128" i="2"/>
  <c r="K129" i="2" l="1"/>
  <c r="L129" i="2" s="1"/>
  <c r="J129" i="2"/>
  <c r="X128" i="2"/>
  <c r="Y128" i="2" s="1"/>
  <c r="W128" i="2"/>
  <c r="U128" i="2"/>
  <c r="S128" i="2"/>
  <c r="Q128" i="2"/>
  <c r="P128" i="2"/>
  <c r="P129" i="2" l="1"/>
  <c r="X129" i="2"/>
  <c r="Y129" i="2" s="1"/>
  <c r="W129" i="2"/>
  <c r="S129" i="2"/>
  <c r="Q129" i="2"/>
  <c r="U129" i="2"/>
  <c r="K130" i="2"/>
  <c r="L130" i="2" s="1"/>
  <c r="J130" i="2"/>
  <c r="U130" i="2" l="1"/>
  <c r="S130" i="2"/>
  <c r="Q130" i="2"/>
  <c r="P130" i="2"/>
  <c r="X130" i="2"/>
  <c r="Y130" i="2" s="1"/>
  <c r="W130" i="2"/>
  <c r="K131" i="2"/>
  <c r="L131" i="2" s="1"/>
  <c r="J131" i="2"/>
  <c r="X131" i="2" l="1"/>
  <c r="Y131" i="2" s="1"/>
  <c r="W131" i="2"/>
  <c r="U131" i="2"/>
  <c r="S131" i="2"/>
  <c r="P131" i="2"/>
  <c r="Q131" i="2"/>
  <c r="K132" i="2"/>
  <c r="L132" i="2" s="1"/>
  <c r="J132" i="2"/>
  <c r="W132" i="2" l="1"/>
  <c r="S132" i="2"/>
  <c r="Q132" i="2"/>
  <c r="P132" i="2"/>
  <c r="X132" i="2"/>
  <c r="Y132" i="2" s="1"/>
  <c r="U132" i="2"/>
  <c r="K133" i="2"/>
  <c r="L133" i="2" s="1"/>
  <c r="J133" i="2"/>
  <c r="S133" i="2" l="1"/>
  <c r="X133" i="2"/>
  <c r="Y133" i="2" s="1"/>
  <c r="W133" i="2"/>
  <c r="Q133" i="2"/>
  <c r="P133" i="2"/>
  <c r="U133" i="2"/>
  <c r="K134" i="2"/>
  <c r="L134" i="2" s="1"/>
  <c r="J134" i="2"/>
  <c r="S134" i="2" l="1"/>
  <c r="U134" i="2" s="1"/>
  <c r="W134" i="2" s="1"/>
  <c r="X134" i="2" s="1"/>
  <c r="Y134" i="2" s="1"/>
  <c r="Q134" i="2"/>
  <c r="P134" i="2"/>
  <c r="K135" i="2"/>
  <c r="L135" i="2" s="1"/>
  <c r="J135" i="2"/>
  <c r="S135" i="2" l="1"/>
  <c r="P135" i="2"/>
  <c r="U135" i="2"/>
  <c r="W135" i="2" s="1"/>
  <c r="X135" i="2" s="1"/>
  <c r="Y135" i="2" s="1"/>
  <c r="Q135" i="2"/>
  <c r="K136" i="2"/>
  <c r="L136" i="2" s="1"/>
  <c r="J136" i="2"/>
  <c r="P136" i="2" l="1"/>
  <c r="X136" i="2"/>
  <c r="Y136" i="2" s="1"/>
  <c r="U136" i="2"/>
  <c r="S136" i="2"/>
  <c r="W136" i="2"/>
  <c r="Q136" i="2"/>
  <c r="K137" i="2"/>
  <c r="L137" i="2" s="1"/>
  <c r="J137" i="2"/>
  <c r="K138" i="2" l="1"/>
  <c r="L138" i="2" s="1"/>
  <c r="J138" i="2"/>
  <c r="U137" i="2"/>
  <c r="S137" i="2"/>
  <c r="P137" i="2"/>
  <c r="X137" i="2"/>
  <c r="Y137" i="2" s="1"/>
  <c r="W137" i="2"/>
  <c r="Q137" i="2"/>
  <c r="Q138" i="2" l="1"/>
  <c r="P138" i="2"/>
  <c r="S138" i="2"/>
  <c r="U138" i="2" s="1"/>
  <c r="W138" i="2" s="1"/>
  <c r="X138" i="2" s="1"/>
  <c r="Y138" i="2" s="1"/>
  <c r="K139" i="2"/>
  <c r="L139" i="2" s="1"/>
  <c r="J139" i="2"/>
  <c r="S139" i="2" l="1"/>
  <c r="Q139" i="2"/>
  <c r="X139" i="2"/>
  <c r="Y139" i="2" s="1"/>
  <c r="W139" i="2"/>
  <c r="P139" i="2"/>
  <c r="U139" i="2"/>
  <c r="K140" i="2"/>
  <c r="L140" i="2" s="1"/>
  <c r="J140" i="2"/>
  <c r="X140" i="2" l="1"/>
  <c r="Y140" i="2" s="1"/>
  <c r="U140" i="2"/>
  <c r="Q140" i="2"/>
  <c r="P140" i="2"/>
  <c r="W140" i="2"/>
  <c r="S140" i="2"/>
  <c r="K141" i="2"/>
  <c r="L141" i="2" s="1"/>
  <c r="J141" i="2"/>
  <c r="S141" i="2" l="1"/>
  <c r="Q141" i="2"/>
  <c r="X141" i="2"/>
  <c r="Y141" i="2" s="1"/>
  <c r="W141" i="2"/>
  <c r="U141" i="2"/>
  <c r="P141" i="2"/>
  <c r="K142" i="2"/>
  <c r="L142" i="2" s="1"/>
  <c r="J142" i="2"/>
  <c r="X142" i="2" l="1"/>
  <c r="Y142" i="2" s="1"/>
  <c r="U142" i="2"/>
  <c r="Q142" i="2"/>
  <c r="P142" i="2"/>
  <c r="W142" i="2"/>
  <c r="S142" i="2"/>
  <c r="K143" i="2"/>
  <c r="L143" i="2" s="1"/>
  <c r="J143" i="2"/>
  <c r="S143" i="2" l="1"/>
  <c r="Q143" i="2"/>
  <c r="X143" i="2"/>
  <c r="Y143" i="2" s="1"/>
  <c r="W143" i="2"/>
  <c r="P143" i="2"/>
  <c r="U143" i="2"/>
  <c r="K144" i="2"/>
  <c r="L144" i="2" s="1"/>
  <c r="J144" i="2"/>
  <c r="X144" i="2" l="1"/>
  <c r="Y144" i="2" s="1"/>
  <c r="U144" i="2"/>
  <c r="Q144" i="2"/>
  <c r="P144" i="2"/>
  <c r="W144" i="2"/>
  <c r="S144" i="2"/>
  <c r="K145" i="2"/>
  <c r="L145" i="2" s="1"/>
  <c r="J145" i="2"/>
  <c r="K146" i="2" l="1"/>
  <c r="L146" i="2" s="1"/>
  <c r="J146" i="2"/>
  <c r="S145" i="2"/>
  <c r="Q145" i="2"/>
  <c r="X145" i="2"/>
  <c r="Y145" i="2" s="1"/>
  <c r="W145" i="2"/>
  <c r="U145" i="2"/>
  <c r="P145" i="2"/>
  <c r="K147" i="2" l="1"/>
  <c r="L147" i="2" s="1"/>
  <c r="J147" i="2"/>
  <c r="X146" i="2"/>
  <c r="Y146" i="2" s="1"/>
  <c r="U146" i="2"/>
  <c r="Q146" i="2"/>
  <c r="P146" i="2"/>
  <c r="S146" i="2"/>
  <c r="W146" i="2"/>
  <c r="S147" i="2" l="1"/>
  <c r="Q147" i="2"/>
  <c r="X147" i="2"/>
  <c r="Y147" i="2" s="1"/>
  <c r="W147" i="2"/>
  <c r="U147" i="2"/>
  <c r="P147" i="2"/>
  <c r="K148" i="2"/>
  <c r="L148" i="2" s="1"/>
  <c r="J148" i="2"/>
  <c r="K149" i="2" l="1"/>
  <c r="L149" i="2" s="1"/>
  <c r="J149" i="2"/>
  <c r="X148" i="2"/>
  <c r="Y148" i="2" s="1"/>
  <c r="U148" i="2"/>
  <c r="Q148" i="2"/>
  <c r="P148" i="2"/>
  <c r="W148" i="2"/>
  <c r="S148" i="2"/>
  <c r="K150" i="2" l="1"/>
  <c r="L150" i="2" s="1"/>
  <c r="J150" i="2"/>
  <c r="S149" i="2"/>
  <c r="Q149" i="2"/>
  <c r="X149" i="2"/>
  <c r="Y149" i="2" s="1"/>
  <c r="W149" i="2"/>
  <c r="U149" i="2"/>
  <c r="P149" i="2"/>
  <c r="K151" i="2" l="1"/>
  <c r="L151" i="2" s="1"/>
  <c r="J151" i="2"/>
  <c r="Q150" i="2"/>
  <c r="P150" i="2"/>
  <c r="S150" i="2"/>
  <c r="U150" i="2" s="1"/>
  <c r="W150" i="2" s="1"/>
  <c r="X150" i="2" s="1"/>
  <c r="Y150" i="2" s="1"/>
  <c r="S151" i="2" l="1"/>
  <c r="U151" i="2" s="1"/>
  <c r="W151" i="2" s="1"/>
  <c r="X151" i="2" s="1"/>
  <c r="Y151" i="2" s="1"/>
  <c r="Q151" i="2"/>
  <c r="P151" i="2"/>
  <c r="K152" i="2"/>
  <c r="L152" i="2" s="1"/>
  <c r="J152" i="2"/>
  <c r="K153" i="2" l="1"/>
  <c r="L153" i="2" s="1"/>
  <c r="J153" i="2"/>
  <c r="X152" i="2"/>
  <c r="Y152" i="2" s="1"/>
  <c r="U152" i="2"/>
  <c r="Q152" i="2"/>
  <c r="P152" i="2"/>
  <c r="W152" i="2"/>
  <c r="S152" i="2"/>
  <c r="K154" i="2" l="1"/>
  <c r="L154" i="2" s="1"/>
  <c r="J154" i="2"/>
  <c r="U153" i="2"/>
  <c r="S153" i="2"/>
  <c r="Q153" i="2"/>
  <c r="X153" i="2"/>
  <c r="Y153" i="2" s="1"/>
  <c r="W153" i="2"/>
  <c r="P153" i="2"/>
  <c r="Q154" i="2" l="1"/>
  <c r="P154" i="2"/>
  <c r="S154" i="2"/>
  <c r="U154" i="2" s="1"/>
  <c r="W154" i="2" s="1"/>
  <c r="X154" i="2" s="1"/>
  <c r="Y154" i="2" s="1"/>
  <c r="K155" i="2"/>
  <c r="L155" i="2" s="1"/>
  <c r="J155" i="2"/>
  <c r="K156" i="2" l="1"/>
  <c r="L156" i="2" s="1"/>
  <c r="J156" i="2"/>
  <c r="U155" i="2"/>
  <c r="S155" i="2"/>
  <c r="Q155" i="2"/>
  <c r="P155" i="2"/>
  <c r="X155" i="2"/>
  <c r="Y155" i="2" s="1"/>
  <c r="W155" i="2"/>
  <c r="K157" i="2" l="1"/>
  <c r="L157" i="2" s="1"/>
  <c r="J157" i="2"/>
  <c r="X156" i="2"/>
  <c r="Y156" i="2" s="1"/>
  <c r="W156" i="2"/>
  <c r="U156" i="2"/>
  <c r="Q156" i="2"/>
  <c r="P156" i="2"/>
  <c r="S156" i="2"/>
  <c r="U157" i="2" l="1"/>
  <c r="S157" i="2"/>
  <c r="Q157" i="2"/>
  <c r="P157" i="2"/>
  <c r="X157" i="2"/>
  <c r="Y157" i="2" s="1"/>
  <c r="W157" i="2"/>
  <c r="K158" i="2"/>
  <c r="L158" i="2" s="1"/>
  <c r="J158" i="2"/>
  <c r="K159" i="2" l="1"/>
  <c r="L159" i="2" s="1"/>
  <c r="J159" i="2"/>
  <c r="X158" i="2"/>
  <c r="Y158" i="2" s="1"/>
  <c r="W158" i="2"/>
  <c r="U158" i="2"/>
  <c r="Q158" i="2"/>
  <c r="P158" i="2"/>
  <c r="S158" i="2"/>
  <c r="U159" i="2" l="1"/>
  <c r="S159" i="2"/>
  <c r="Q159" i="2"/>
  <c r="P159" i="2"/>
  <c r="X159" i="2"/>
  <c r="Y159" i="2" s="1"/>
  <c r="W159" i="2"/>
  <c r="K160" i="2"/>
  <c r="L160" i="2" s="1"/>
  <c r="J160" i="2"/>
  <c r="K161" i="2" l="1"/>
  <c r="L161" i="2" s="1"/>
  <c r="J161" i="2"/>
  <c r="X160" i="2"/>
  <c r="Y160" i="2" s="1"/>
  <c r="W160" i="2"/>
  <c r="U160" i="2"/>
  <c r="Q160" i="2"/>
  <c r="P160" i="2"/>
  <c r="S160" i="2"/>
  <c r="K162" i="2" l="1"/>
  <c r="L162" i="2" s="1"/>
  <c r="J162" i="2"/>
  <c r="U161" i="2"/>
  <c r="S161" i="2"/>
  <c r="Q161" i="2"/>
  <c r="P161" i="2"/>
  <c r="X161" i="2"/>
  <c r="Y161" i="2" s="1"/>
  <c r="W161" i="2"/>
  <c r="X162" i="2" l="1"/>
  <c r="Y162" i="2" s="1"/>
  <c r="W162" i="2"/>
  <c r="U162" i="2"/>
  <c r="Q162" i="2"/>
  <c r="P162" i="2"/>
  <c r="S162" i="2"/>
  <c r="K163" i="2"/>
  <c r="L163" i="2" s="1"/>
  <c r="J163" i="2"/>
  <c r="K164" i="2" l="1"/>
  <c r="L164" i="2" s="1"/>
  <c r="J164" i="2"/>
  <c r="U163" i="2"/>
  <c r="S163" i="2"/>
  <c r="Q163" i="2"/>
  <c r="P163" i="2"/>
  <c r="X163" i="2"/>
  <c r="Y163" i="2" s="1"/>
  <c r="W163" i="2"/>
  <c r="K165" i="2" l="1"/>
  <c r="L165" i="2" s="1"/>
  <c r="J165" i="2"/>
  <c r="X164" i="2"/>
  <c r="Y164" i="2" s="1"/>
  <c r="W164" i="2"/>
  <c r="U164" i="2"/>
  <c r="Q164" i="2"/>
  <c r="P164" i="2"/>
  <c r="S164" i="2"/>
  <c r="U165" i="2" l="1"/>
  <c r="S165" i="2"/>
  <c r="Q165" i="2"/>
  <c r="P165" i="2"/>
  <c r="X165" i="2"/>
  <c r="Y165" i="2" s="1"/>
  <c r="W165" i="2"/>
  <c r="K166" i="2"/>
  <c r="L166" i="2" s="1"/>
  <c r="J166" i="2"/>
  <c r="K167" i="2" l="1"/>
  <c r="L167" i="2" s="1"/>
  <c r="J167" i="2"/>
  <c r="Q166" i="2"/>
  <c r="P166" i="2"/>
  <c r="S166" i="2"/>
  <c r="U166" i="2" s="1"/>
  <c r="W166" i="2" s="1"/>
  <c r="X166" i="2" s="1"/>
  <c r="Y166" i="2" s="1"/>
  <c r="U167" i="2" l="1"/>
  <c r="S167" i="2"/>
  <c r="Q167" i="2"/>
  <c r="P167" i="2"/>
  <c r="X167" i="2"/>
  <c r="Y167" i="2" s="1"/>
  <c r="W167" i="2"/>
  <c r="K168" i="2"/>
  <c r="L168" i="2" s="1"/>
  <c r="J168" i="2"/>
  <c r="K169" i="2" l="1"/>
  <c r="L169" i="2" s="1"/>
  <c r="J169" i="2"/>
  <c r="Q168" i="2"/>
  <c r="P168" i="2"/>
  <c r="S168" i="2"/>
  <c r="U168" i="2" s="1"/>
  <c r="W168" i="2" s="1"/>
  <c r="X168" i="2" s="1"/>
  <c r="Y168" i="2" s="1"/>
  <c r="K170" i="2" l="1"/>
  <c r="L170" i="2" s="1"/>
  <c r="J170" i="2"/>
  <c r="U169" i="2"/>
  <c r="S169" i="2"/>
  <c r="Q169" i="2"/>
  <c r="P169" i="2"/>
  <c r="X169" i="2"/>
  <c r="Y169" i="2" s="1"/>
  <c r="W169" i="2"/>
  <c r="X170" i="2" l="1"/>
  <c r="Y170" i="2" s="1"/>
  <c r="W170" i="2"/>
  <c r="U170" i="2"/>
  <c r="Q170" i="2"/>
  <c r="P170" i="2"/>
  <c r="S170" i="2"/>
  <c r="K171" i="2"/>
  <c r="L171" i="2" s="1"/>
  <c r="J171" i="2"/>
  <c r="K172" i="2" l="1"/>
  <c r="L172" i="2" s="1"/>
  <c r="J172" i="2"/>
  <c r="S171" i="2"/>
  <c r="U171" i="2" s="1"/>
  <c r="W171" i="2" s="1"/>
  <c r="X171" i="2" s="1"/>
  <c r="Y171" i="2" s="1"/>
  <c r="Q171" i="2"/>
  <c r="P171" i="2"/>
  <c r="X172" i="2" l="1"/>
  <c r="Y172" i="2" s="1"/>
  <c r="W172" i="2"/>
  <c r="U172" i="2"/>
  <c r="Q172" i="2"/>
  <c r="P172" i="2"/>
  <c r="S172" i="2"/>
  <c r="K173" i="2"/>
  <c r="L173" i="2" s="1"/>
  <c r="J173" i="2"/>
  <c r="K174" i="2" l="1"/>
  <c r="L174" i="2" s="1"/>
  <c r="J174" i="2"/>
  <c r="U173" i="2"/>
  <c r="S173" i="2"/>
  <c r="Q173" i="2"/>
  <c r="P173" i="2"/>
  <c r="X173" i="2"/>
  <c r="Y173" i="2" s="1"/>
  <c r="W173" i="2"/>
  <c r="K175" i="2" l="1"/>
  <c r="L175" i="2" s="1"/>
  <c r="J175" i="2"/>
  <c r="X174" i="2"/>
  <c r="Y174" i="2" s="1"/>
  <c r="W174" i="2"/>
  <c r="U174" i="2"/>
  <c r="Q174" i="2"/>
  <c r="P174" i="2"/>
  <c r="S174" i="2"/>
  <c r="J176" i="2" l="1"/>
  <c r="K176" i="2"/>
  <c r="L176" i="2" s="1"/>
  <c r="U175" i="2"/>
  <c r="S175" i="2"/>
  <c r="P175" i="2"/>
  <c r="X175" i="2"/>
  <c r="Y175" i="2" s="1"/>
  <c r="W175" i="2"/>
  <c r="Q175" i="2"/>
  <c r="K177" i="2" l="1"/>
  <c r="L177" i="2" s="1"/>
  <c r="J177" i="2"/>
  <c r="W176" i="2"/>
  <c r="S176" i="2"/>
  <c r="Q176" i="2"/>
  <c r="X176" i="2"/>
  <c r="Y176" i="2" s="1"/>
  <c r="U176" i="2"/>
  <c r="P176" i="2"/>
  <c r="U177" i="2" l="1"/>
  <c r="S177" i="2"/>
  <c r="P177" i="2"/>
  <c r="X177" i="2"/>
  <c r="Y177" i="2" s="1"/>
  <c r="Q177" i="2"/>
  <c r="W177" i="2"/>
  <c r="J178" i="2"/>
  <c r="K178" i="2"/>
  <c r="L178" i="2" s="1"/>
  <c r="W178" i="2" l="1"/>
  <c r="S178" i="2"/>
  <c r="Q178" i="2"/>
  <c r="X178" i="2"/>
  <c r="Y178" i="2" s="1"/>
  <c r="U178" i="2"/>
  <c r="P178" i="2"/>
  <c r="K179" i="2"/>
  <c r="L179" i="2" s="1"/>
  <c r="J179" i="2"/>
  <c r="J180" i="2" l="1"/>
  <c r="K180" i="2"/>
  <c r="L180" i="2" s="1"/>
  <c r="U179" i="2"/>
  <c r="S179" i="2"/>
  <c r="P179" i="2"/>
  <c r="X179" i="2"/>
  <c r="Y179" i="2" s="1"/>
  <c r="W179" i="2"/>
  <c r="Q179" i="2"/>
  <c r="W180" i="2" l="1"/>
  <c r="S180" i="2"/>
  <c r="Q180" i="2"/>
  <c r="U180" i="2"/>
  <c r="P180" i="2"/>
  <c r="X180" i="2"/>
  <c r="Y180" i="2" s="1"/>
  <c r="K181" i="2"/>
  <c r="L181" i="2" s="1"/>
  <c r="J181" i="2"/>
  <c r="J182" i="2" l="1"/>
  <c r="K182" i="2"/>
  <c r="L182" i="2" s="1"/>
  <c r="U181" i="2"/>
  <c r="S181" i="2"/>
  <c r="P181" i="2"/>
  <c r="X181" i="2"/>
  <c r="Y181" i="2" s="1"/>
  <c r="W181" i="2"/>
  <c r="Q181" i="2"/>
  <c r="W182" i="2" l="1"/>
  <c r="S182" i="2"/>
  <c r="Q182" i="2"/>
  <c r="P182" i="2"/>
  <c r="X182" i="2"/>
  <c r="Y182" i="2" s="1"/>
  <c r="U182" i="2"/>
  <c r="K183" i="2"/>
  <c r="L183" i="2" s="1"/>
  <c r="J183" i="2"/>
  <c r="J184" i="2" l="1"/>
  <c r="K184" i="2"/>
  <c r="L184" i="2" s="1"/>
  <c r="S183" i="2"/>
  <c r="U183" i="2" s="1"/>
  <c r="W183" i="2" s="1"/>
  <c r="X183" i="2" s="1"/>
  <c r="Y183" i="2" s="1"/>
  <c r="P183" i="2"/>
  <c r="Q183" i="2"/>
  <c r="W184" i="2" l="1"/>
  <c r="S184" i="2"/>
  <c r="Q184" i="2"/>
  <c r="U184" i="2"/>
  <c r="P184" i="2"/>
  <c r="X184" i="2"/>
  <c r="Y184" i="2" s="1"/>
  <c r="K185" i="2"/>
  <c r="L185" i="2" s="1"/>
  <c r="J185" i="2"/>
  <c r="U185" i="2" l="1"/>
  <c r="S185" i="2"/>
  <c r="P185" i="2"/>
  <c r="X185" i="2"/>
  <c r="Y185" i="2" s="1"/>
  <c r="W185" i="2"/>
  <c r="Q185" i="2"/>
  <c r="J186" i="2"/>
  <c r="K186" i="2"/>
  <c r="L186" i="2" s="1"/>
  <c r="K187" i="2" l="1"/>
  <c r="L187" i="2" s="1"/>
  <c r="J187" i="2"/>
  <c r="W186" i="2"/>
  <c r="S186" i="2"/>
  <c r="Q186" i="2"/>
  <c r="X186" i="2"/>
  <c r="Y186" i="2" s="1"/>
  <c r="P186" i="2"/>
  <c r="U186" i="2"/>
  <c r="J188" i="2" l="1"/>
  <c r="K188" i="2"/>
  <c r="L188" i="2" s="1"/>
  <c r="U187" i="2"/>
  <c r="S187" i="2"/>
  <c r="P187" i="2"/>
  <c r="X187" i="2"/>
  <c r="Y187" i="2" s="1"/>
  <c r="W187" i="2"/>
  <c r="Q187" i="2"/>
  <c r="K189" i="2" l="1"/>
  <c r="L189" i="2" s="1"/>
  <c r="J189" i="2"/>
  <c r="S188" i="2"/>
  <c r="Q188" i="2"/>
  <c r="U188" i="2"/>
  <c r="W188" i="2" s="1"/>
  <c r="X188" i="2" s="1"/>
  <c r="Y188" i="2" s="1"/>
  <c r="P188" i="2"/>
  <c r="J190" i="2" l="1"/>
  <c r="K190" i="2"/>
  <c r="L190" i="2" s="1"/>
  <c r="U189" i="2"/>
  <c r="S189" i="2"/>
  <c r="P189" i="2"/>
  <c r="X189" i="2"/>
  <c r="Y189" i="2" s="1"/>
  <c r="Q189" i="2"/>
  <c r="W189" i="2"/>
  <c r="W190" i="2" l="1"/>
  <c r="S190" i="2"/>
  <c r="Q190" i="2"/>
  <c r="X190" i="2"/>
  <c r="Y190" i="2" s="1"/>
  <c r="U190" i="2"/>
  <c r="P190" i="2"/>
  <c r="K191" i="2"/>
  <c r="L191" i="2" s="1"/>
  <c r="J191" i="2"/>
  <c r="J192" i="2" l="1"/>
  <c r="K192" i="2"/>
  <c r="L192" i="2" s="1"/>
  <c r="U191" i="2"/>
  <c r="S191" i="2"/>
  <c r="P191" i="2"/>
  <c r="X191" i="2"/>
  <c r="Y191" i="2" s="1"/>
  <c r="W191" i="2"/>
  <c r="Q191" i="2"/>
  <c r="K193" i="2" l="1"/>
  <c r="L193" i="2" s="1"/>
  <c r="J193" i="2"/>
  <c r="W192" i="2"/>
  <c r="S192" i="2"/>
  <c r="Q192" i="2"/>
  <c r="X192" i="2"/>
  <c r="Y192" i="2" s="1"/>
  <c r="U192" i="2"/>
  <c r="P192" i="2"/>
  <c r="J194" i="2" l="1"/>
  <c r="K194" i="2"/>
  <c r="L194" i="2" s="1"/>
  <c r="U193" i="2"/>
  <c r="S193" i="2"/>
  <c r="P193" i="2"/>
  <c r="X193" i="2"/>
  <c r="Y193" i="2" s="1"/>
  <c r="Q193" i="2"/>
  <c r="W193" i="2"/>
  <c r="K195" i="2" l="1"/>
  <c r="L195" i="2" s="1"/>
  <c r="J195" i="2"/>
  <c r="W194" i="2"/>
  <c r="S194" i="2"/>
  <c r="Q194" i="2"/>
  <c r="X194" i="2"/>
  <c r="Y194" i="2" s="1"/>
  <c r="U194" i="2"/>
  <c r="P194" i="2"/>
  <c r="U195" i="2" l="1"/>
  <c r="S195" i="2"/>
  <c r="P195" i="2"/>
  <c r="X195" i="2"/>
  <c r="Y195" i="2" s="1"/>
  <c r="W195" i="2"/>
  <c r="Q195" i="2"/>
  <c r="J196" i="2"/>
  <c r="K196" i="2"/>
  <c r="L196" i="2" s="1"/>
  <c r="W196" i="2" l="1"/>
  <c r="S196" i="2"/>
  <c r="Q196" i="2"/>
  <c r="U196" i="2"/>
  <c r="P196" i="2"/>
  <c r="X196" i="2"/>
  <c r="Y196" i="2" s="1"/>
  <c r="K197" i="2"/>
  <c r="L197" i="2" s="1"/>
  <c r="J197" i="2"/>
  <c r="U197" i="2" l="1"/>
  <c r="S197" i="2"/>
  <c r="P197" i="2"/>
  <c r="X197" i="2"/>
  <c r="Y197" i="2" s="1"/>
  <c r="W197" i="2"/>
  <c r="Q197" i="2"/>
  <c r="J198" i="2"/>
  <c r="K198" i="2"/>
  <c r="L198" i="2" s="1"/>
  <c r="W198" i="2" l="1"/>
  <c r="S198" i="2"/>
  <c r="Q198" i="2"/>
  <c r="P198" i="2"/>
  <c r="X198" i="2"/>
  <c r="Y198" i="2" s="1"/>
  <c r="U198" i="2"/>
  <c r="K199" i="2"/>
  <c r="L199" i="2" s="1"/>
  <c r="J199" i="2"/>
  <c r="U199" i="2" l="1"/>
  <c r="S199" i="2"/>
  <c r="P199" i="2"/>
  <c r="X199" i="2"/>
  <c r="Y199" i="2" s="1"/>
  <c r="W199" i="2"/>
  <c r="Q199" i="2"/>
  <c r="J200" i="2"/>
  <c r="K200" i="2"/>
  <c r="L200" i="2" s="1"/>
  <c r="W200" i="2" l="1"/>
  <c r="S200" i="2"/>
  <c r="Q200" i="2"/>
  <c r="U200" i="2"/>
  <c r="P200" i="2"/>
  <c r="X200" i="2"/>
  <c r="Y200" i="2" s="1"/>
  <c r="K201" i="2"/>
  <c r="L201" i="2" s="1"/>
  <c r="J201" i="2"/>
  <c r="J202" i="2" l="1"/>
  <c r="K202" i="2"/>
  <c r="L202" i="2" s="1"/>
  <c r="U201" i="2"/>
  <c r="S201" i="2"/>
  <c r="P201" i="2"/>
  <c r="X201" i="2"/>
  <c r="Y201" i="2" s="1"/>
  <c r="W201" i="2"/>
  <c r="Q201" i="2"/>
  <c r="W202" i="2" l="1"/>
  <c r="S202" i="2"/>
  <c r="Q202" i="2"/>
  <c r="X202" i="2"/>
  <c r="Y202" i="2" s="1"/>
  <c r="P202" i="2"/>
  <c r="U202" i="2"/>
  <c r="K203" i="2"/>
  <c r="L203" i="2" s="1"/>
  <c r="J203" i="2"/>
  <c r="U203" i="2" l="1"/>
  <c r="S203" i="2"/>
  <c r="P203" i="2"/>
  <c r="X203" i="2"/>
  <c r="Y203" i="2" s="1"/>
  <c r="W203" i="2"/>
  <c r="Q203" i="2"/>
  <c r="J204" i="2"/>
  <c r="K204" i="2"/>
  <c r="L204" i="2" s="1"/>
  <c r="S204" i="2" l="1"/>
  <c r="U204" i="2" s="1"/>
  <c r="W204" i="2" s="1"/>
  <c r="X204" i="2" s="1"/>
  <c r="Y204" i="2" s="1"/>
  <c r="Q204" i="2"/>
  <c r="P204" i="2"/>
  <c r="K205" i="2"/>
  <c r="L205" i="2" s="1"/>
  <c r="J205" i="2"/>
  <c r="U205" i="2" l="1"/>
  <c r="S205" i="2"/>
  <c r="P205" i="2"/>
  <c r="X205" i="2"/>
  <c r="Y205" i="2" s="1"/>
  <c r="Q205" i="2"/>
  <c r="W205" i="2"/>
  <c r="J206" i="2"/>
  <c r="K206" i="2"/>
  <c r="L206" i="2" s="1"/>
  <c r="W206" i="2" l="1"/>
  <c r="X206" i="2" s="1"/>
  <c r="Y206" i="2" s="1"/>
  <c r="S206" i="2"/>
  <c r="Q206" i="2"/>
  <c r="U206" i="2"/>
  <c r="P206" i="2"/>
  <c r="K207" i="2"/>
  <c r="L207" i="2" s="1"/>
  <c r="J207" i="2"/>
  <c r="U207" i="2" l="1"/>
  <c r="S207" i="2"/>
  <c r="P207" i="2"/>
  <c r="X207" i="2"/>
  <c r="Y207" i="2" s="1"/>
  <c r="W207" i="2"/>
  <c r="Q207" i="2"/>
  <c r="J208" i="2"/>
  <c r="K208" i="2"/>
  <c r="L208" i="2" s="1"/>
  <c r="W208" i="2" l="1"/>
  <c r="S208" i="2"/>
  <c r="Q208" i="2"/>
  <c r="X208" i="2"/>
  <c r="Y208" i="2" s="1"/>
  <c r="U208" i="2"/>
  <c r="P208" i="2"/>
  <c r="K209" i="2"/>
  <c r="L209" i="2" s="1"/>
  <c r="J209" i="2"/>
  <c r="U209" i="2" l="1"/>
  <c r="S209" i="2"/>
  <c r="P209" i="2"/>
  <c r="X209" i="2"/>
  <c r="Y209" i="2" s="1"/>
  <c r="Q209" i="2"/>
  <c r="W209" i="2"/>
  <c r="J210" i="2"/>
  <c r="K210" i="2"/>
  <c r="L210" i="2" s="1"/>
  <c r="S210" i="2" l="1"/>
  <c r="U210" i="2" s="1"/>
  <c r="W210" i="2" s="1"/>
  <c r="X210" i="2" s="1"/>
  <c r="Y210" i="2" s="1"/>
  <c r="Q210" i="2"/>
  <c r="P210" i="2"/>
  <c r="K211" i="2"/>
  <c r="L211" i="2" s="1"/>
  <c r="J211" i="2"/>
  <c r="U211" i="2" l="1"/>
  <c r="S211" i="2"/>
  <c r="P211" i="2"/>
  <c r="X211" i="2"/>
  <c r="Y211" i="2" s="1"/>
  <c r="W211" i="2"/>
  <c r="Q211" i="2"/>
  <c r="J212" i="2"/>
  <c r="K212" i="2"/>
  <c r="L212" i="2" s="1"/>
  <c r="W212" i="2" l="1"/>
  <c r="S212" i="2"/>
  <c r="Q212" i="2"/>
  <c r="U212" i="2"/>
  <c r="P212" i="2"/>
  <c r="X212" i="2"/>
  <c r="Y212" i="2" s="1"/>
  <c r="K213" i="2"/>
  <c r="L213" i="2" s="1"/>
  <c r="J213" i="2"/>
  <c r="K214" i="2" l="1"/>
  <c r="L214" i="2" s="1"/>
  <c r="J214" i="2"/>
  <c r="U213" i="2"/>
  <c r="S213" i="2"/>
  <c r="P213" i="2"/>
  <c r="X213" i="2"/>
  <c r="Y213" i="2" s="1"/>
  <c r="W213" i="2"/>
  <c r="Q213" i="2"/>
  <c r="P214" i="2" l="1"/>
  <c r="X214" i="2"/>
  <c r="Y214" i="2" s="1"/>
  <c r="W214" i="2"/>
  <c r="S214" i="2"/>
  <c r="Q214" i="2"/>
  <c r="U214" i="2"/>
  <c r="J215" i="2"/>
  <c r="K215" i="2"/>
  <c r="L215" i="2" s="1"/>
  <c r="W215" i="2" l="1"/>
  <c r="U215" i="2"/>
  <c r="S215" i="2"/>
  <c r="Q215" i="2"/>
  <c r="P215" i="2"/>
  <c r="X215" i="2"/>
  <c r="Y215" i="2" s="1"/>
  <c r="K216" i="2"/>
  <c r="L216" i="2" s="1"/>
  <c r="J216" i="2"/>
  <c r="K217" i="2" l="1"/>
  <c r="L217" i="2" s="1"/>
  <c r="J217" i="2"/>
  <c r="P216" i="2"/>
  <c r="X216" i="2"/>
  <c r="Y216" i="2" s="1"/>
  <c r="W216" i="2"/>
  <c r="S216" i="2"/>
  <c r="Q216" i="2"/>
  <c r="U216" i="2"/>
  <c r="S217" i="2" l="1"/>
  <c r="Q217" i="2"/>
  <c r="X217" i="2"/>
  <c r="Y217" i="2" s="1"/>
  <c r="W217" i="2"/>
  <c r="U217" i="2"/>
  <c r="P217" i="2"/>
  <c r="K218" i="2"/>
  <c r="L218" i="2" s="1"/>
  <c r="J218" i="2"/>
  <c r="K219" i="2" l="1"/>
  <c r="L219" i="2" s="1"/>
  <c r="J219" i="2"/>
  <c r="X218" i="2"/>
  <c r="Y218" i="2" s="1"/>
  <c r="U218" i="2"/>
  <c r="Q218" i="2"/>
  <c r="P218" i="2"/>
  <c r="W218" i="2"/>
  <c r="S218" i="2"/>
  <c r="U219" i="2" l="1"/>
  <c r="S219" i="2"/>
  <c r="Q219" i="2"/>
  <c r="X219" i="2"/>
  <c r="Y219" i="2" s="1"/>
  <c r="W219" i="2"/>
  <c r="P219" i="2"/>
  <c r="K220" i="2"/>
  <c r="L220" i="2" s="1"/>
  <c r="J220" i="2"/>
  <c r="K221" i="2" l="1"/>
  <c r="L221" i="2" s="1"/>
  <c r="J221" i="2"/>
  <c r="X220" i="2"/>
  <c r="Y220" i="2" s="1"/>
  <c r="U220" i="2"/>
  <c r="S220" i="2"/>
  <c r="Q220" i="2"/>
  <c r="W220" i="2"/>
  <c r="P220" i="2"/>
  <c r="U221" i="2" l="1"/>
  <c r="S221" i="2"/>
  <c r="Q221" i="2"/>
  <c r="X221" i="2"/>
  <c r="Y221" i="2" s="1"/>
  <c r="W221" i="2"/>
  <c r="P221" i="2"/>
  <c r="K222" i="2"/>
  <c r="L222" i="2" s="1"/>
  <c r="J222" i="2"/>
  <c r="K223" i="2" l="1"/>
  <c r="L223" i="2" s="1"/>
  <c r="J223" i="2"/>
  <c r="X222" i="2"/>
  <c r="Y222" i="2" s="1"/>
  <c r="U222" i="2"/>
  <c r="S222" i="2"/>
  <c r="Q222" i="2"/>
  <c r="W222" i="2"/>
  <c r="P222" i="2"/>
  <c r="U223" i="2" l="1"/>
  <c r="S223" i="2"/>
  <c r="Q223" i="2"/>
  <c r="X223" i="2"/>
  <c r="Y223" i="2" s="1"/>
  <c r="P223" i="2"/>
  <c r="W223" i="2"/>
  <c r="K224" i="2"/>
  <c r="L224" i="2" s="1"/>
  <c r="J224" i="2"/>
  <c r="K225" i="2" l="1"/>
  <c r="L225" i="2" s="1"/>
  <c r="J225" i="2"/>
  <c r="X224" i="2"/>
  <c r="Y224" i="2" s="1"/>
  <c r="U224" i="2"/>
  <c r="S224" i="2"/>
  <c r="Q224" i="2"/>
  <c r="W224" i="2"/>
  <c r="P224" i="2"/>
  <c r="U225" i="2" l="1"/>
  <c r="S225" i="2"/>
  <c r="Q225" i="2"/>
  <c r="X225" i="2"/>
  <c r="Y225" i="2" s="1"/>
  <c r="P225" i="2"/>
  <c r="W225" i="2"/>
  <c r="K226" i="2"/>
  <c r="L226" i="2" s="1"/>
  <c r="J226" i="2"/>
  <c r="K227" i="2" l="1"/>
  <c r="L227" i="2" s="1"/>
  <c r="J227" i="2"/>
  <c r="X226" i="2"/>
  <c r="Y226" i="2" s="1"/>
  <c r="U226" i="2"/>
  <c r="S226" i="2"/>
  <c r="Q226" i="2"/>
  <c r="W226" i="2"/>
  <c r="P226" i="2"/>
  <c r="U227" i="2" l="1"/>
  <c r="S227" i="2"/>
  <c r="Q227" i="2"/>
  <c r="X227" i="2"/>
  <c r="Y227" i="2" s="1"/>
  <c r="W227" i="2"/>
  <c r="P227" i="2"/>
  <c r="K228" i="2"/>
  <c r="L228" i="2" s="1"/>
  <c r="J228" i="2"/>
  <c r="K229" i="2" l="1"/>
  <c r="L229" i="2" s="1"/>
  <c r="J229" i="2"/>
  <c r="X228" i="2"/>
  <c r="Y228" i="2" s="1"/>
  <c r="U228" i="2"/>
  <c r="S228" i="2"/>
  <c r="Q228" i="2"/>
  <c r="W228" i="2"/>
  <c r="P228" i="2"/>
  <c r="U229" i="2" l="1"/>
  <c r="S229" i="2"/>
  <c r="Q229" i="2"/>
  <c r="X229" i="2"/>
  <c r="Y229" i="2" s="1"/>
  <c r="W229" i="2"/>
  <c r="P229" i="2"/>
  <c r="K230" i="2"/>
  <c r="L230" i="2" s="1"/>
  <c r="J230" i="2"/>
  <c r="K231" i="2" l="1"/>
  <c r="L231" i="2" s="1"/>
  <c r="J231" i="2"/>
  <c r="X230" i="2"/>
  <c r="Y230" i="2" s="1"/>
  <c r="U230" i="2"/>
  <c r="S230" i="2"/>
  <c r="Q230" i="2"/>
  <c r="W230" i="2"/>
  <c r="P230" i="2"/>
  <c r="K232" i="2" l="1"/>
  <c r="L232" i="2" s="1"/>
  <c r="J232" i="2"/>
  <c r="U231" i="2"/>
  <c r="S231" i="2"/>
  <c r="Q231" i="2"/>
  <c r="X231" i="2"/>
  <c r="Y231" i="2" s="1"/>
  <c r="P231" i="2"/>
  <c r="W231" i="2"/>
  <c r="S232" i="2" l="1"/>
  <c r="U232" i="2" s="1"/>
  <c r="W232" i="2" s="1"/>
  <c r="X232" i="2" s="1"/>
  <c r="Y232" i="2" s="1"/>
  <c r="Q232" i="2"/>
  <c r="P232" i="2"/>
  <c r="K233" i="2"/>
  <c r="L233" i="2" s="1"/>
  <c r="J233" i="2"/>
  <c r="K234" i="2" l="1"/>
  <c r="L234" i="2" s="1"/>
  <c r="J234" i="2"/>
  <c r="S233" i="2"/>
  <c r="U233" i="2" s="1"/>
  <c r="W233" i="2" s="1"/>
  <c r="X233" i="2" s="1"/>
  <c r="Y233" i="2" s="1"/>
  <c r="Q233" i="2"/>
  <c r="P233" i="2"/>
  <c r="K235" i="2" l="1"/>
  <c r="L235" i="2" s="1"/>
  <c r="J235" i="2"/>
  <c r="X234" i="2"/>
  <c r="Y234" i="2" s="1"/>
  <c r="U234" i="2"/>
  <c r="S234" i="2"/>
  <c r="Q234" i="2"/>
  <c r="W234" i="2"/>
  <c r="P234" i="2"/>
  <c r="U235" i="2" l="1"/>
  <c r="S235" i="2"/>
  <c r="Q235" i="2"/>
  <c r="X235" i="2"/>
  <c r="Y235" i="2" s="1"/>
  <c r="W235" i="2"/>
  <c r="P235" i="2"/>
  <c r="K236" i="2"/>
  <c r="L236" i="2" s="1"/>
  <c r="J236" i="2"/>
  <c r="X236" i="2" l="1"/>
  <c r="Y236" i="2" s="1"/>
  <c r="U236" i="2"/>
  <c r="S236" i="2"/>
  <c r="Q236" i="2"/>
  <c r="W236" i="2"/>
  <c r="P236" i="2"/>
  <c r="K237" i="2"/>
  <c r="L237" i="2" s="1"/>
  <c r="J237" i="2"/>
  <c r="S237" i="2" l="1"/>
  <c r="U237" i="2" s="1"/>
  <c r="W237" i="2" s="1"/>
  <c r="X237" i="2" s="1"/>
  <c r="Y237" i="2" s="1"/>
  <c r="Q237" i="2"/>
  <c r="P237" i="2"/>
  <c r="K238" i="2"/>
  <c r="L238" i="2" s="1"/>
  <c r="J238" i="2"/>
  <c r="K239" i="2" l="1"/>
  <c r="L239" i="2" s="1"/>
  <c r="J239" i="2"/>
  <c r="X238" i="2"/>
  <c r="Y238" i="2" s="1"/>
  <c r="U238" i="2"/>
  <c r="S238" i="2"/>
  <c r="Q238" i="2"/>
  <c r="W238" i="2"/>
  <c r="P238" i="2"/>
  <c r="K240" i="2" l="1"/>
  <c r="L240" i="2" s="1"/>
  <c r="J240" i="2"/>
  <c r="U239" i="2"/>
  <c r="S239" i="2"/>
  <c r="Q239" i="2"/>
  <c r="X239" i="2"/>
  <c r="Y239" i="2" s="1"/>
  <c r="P239" i="2"/>
  <c r="W239" i="2"/>
  <c r="X240" i="2" l="1"/>
  <c r="Y240" i="2" s="1"/>
  <c r="U240" i="2"/>
  <c r="S240" i="2"/>
  <c r="Q240" i="2"/>
  <c r="W240" i="2"/>
  <c r="P240" i="2"/>
  <c r="K241" i="2"/>
  <c r="L241" i="2" s="1"/>
  <c r="J241" i="2"/>
  <c r="U241" i="2" l="1"/>
  <c r="S241" i="2"/>
  <c r="Q241" i="2"/>
  <c r="X241" i="2"/>
  <c r="Y241" i="2" s="1"/>
  <c r="P241" i="2"/>
  <c r="W241" i="2"/>
  <c r="K242" i="2"/>
  <c r="L242" i="2" s="1"/>
  <c r="J242" i="2"/>
  <c r="X242" i="2" l="1"/>
  <c r="Y242" i="2" s="1"/>
  <c r="U242" i="2"/>
  <c r="S242" i="2"/>
  <c r="Q242" i="2"/>
  <c r="W242" i="2"/>
  <c r="P242" i="2"/>
  <c r="K243" i="2"/>
  <c r="L243" i="2" s="1"/>
  <c r="J243" i="2"/>
  <c r="U243" i="2" l="1"/>
  <c r="S243" i="2"/>
  <c r="Q243" i="2"/>
  <c r="X243" i="2"/>
  <c r="Y243" i="2" s="1"/>
  <c r="W243" i="2"/>
  <c r="P243" i="2"/>
  <c r="K244" i="2"/>
  <c r="L244" i="2" s="1"/>
  <c r="J244" i="2"/>
  <c r="S244" i="2" l="1"/>
  <c r="U244" i="2" s="1"/>
  <c r="W244" i="2" s="1"/>
  <c r="X244" i="2" s="1"/>
  <c r="Y244" i="2" s="1"/>
  <c r="Q244" i="2"/>
  <c r="P244" i="2"/>
  <c r="K245" i="2"/>
  <c r="L245" i="2" s="1"/>
  <c r="J245" i="2"/>
  <c r="U245" i="2" l="1"/>
  <c r="S245" i="2"/>
  <c r="Q245" i="2"/>
  <c r="X245" i="2"/>
  <c r="Y245" i="2" s="1"/>
  <c r="W245" i="2"/>
  <c r="P245" i="2"/>
  <c r="K246" i="2"/>
  <c r="L246" i="2" s="1"/>
  <c r="J246" i="2"/>
  <c r="X246" i="2" l="1"/>
  <c r="Y246" i="2" s="1"/>
  <c r="U246" i="2"/>
  <c r="S246" i="2"/>
  <c r="Q246" i="2"/>
  <c r="W246" i="2"/>
  <c r="P246" i="2"/>
  <c r="K247" i="2"/>
  <c r="L247" i="2" s="1"/>
  <c r="J247" i="2"/>
  <c r="U247" i="2" l="1"/>
  <c r="S247" i="2"/>
  <c r="Q247" i="2"/>
  <c r="X247" i="2"/>
  <c r="Y247" i="2" s="1"/>
  <c r="P247" i="2"/>
  <c r="W247" i="2"/>
  <c r="K248" i="2"/>
  <c r="L248" i="2" s="1"/>
  <c r="J248" i="2"/>
  <c r="X248" i="2" l="1"/>
  <c r="Y248" i="2" s="1"/>
  <c r="U248" i="2"/>
  <c r="S248" i="2"/>
  <c r="Q248" i="2"/>
  <c r="W248" i="2"/>
  <c r="P248" i="2"/>
  <c r="K249" i="2"/>
  <c r="L249" i="2" s="1"/>
  <c r="J249" i="2"/>
  <c r="U249" i="2" l="1"/>
  <c r="S249" i="2"/>
  <c r="Q249" i="2"/>
  <c r="X249" i="2"/>
  <c r="Y249" i="2" s="1"/>
  <c r="P249" i="2"/>
  <c r="W249" i="2"/>
  <c r="K250" i="2"/>
  <c r="L250" i="2" s="1"/>
  <c r="J250" i="2"/>
  <c r="X250" i="2" l="1"/>
  <c r="Y250" i="2" s="1"/>
  <c r="U250" i="2"/>
  <c r="S250" i="2"/>
  <c r="Q250" i="2"/>
  <c r="W250" i="2"/>
  <c r="P250" i="2"/>
  <c r="K251" i="2"/>
  <c r="L251" i="2" s="1"/>
  <c r="J251" i="2"/>
  <c r="U251" i="2" l="1"/>
  <c r="S251" i="2"/>
  <c r="Q251" i="2"/>
  <c r="X251" i="2"/>
  <c r="Y251" i="2" s="1"/>
  <c r="W251" i="2"/>
  <c r="P251" i="2"/>
  <c r="K252" i="2"/>
  <c r="L252" i="2" s="1"/>
  <c r="J252" i="2"/>
  <c r="X252" i="2" l="1"/>
  <c r="Y252" i="2" s="1"/>
  <c r="U252" i="2"/>
  <c r="S252" i="2"/>
  <c r="Q252" i="2"/>
  <c r="W252" i="2"/>
  <c r="P252" i="2"/>
  <c r="K253" i="2"/>
  <c r="L253" i="2" s="1"/>
  <c r="J253" i="2"/>
  <c r="U253" i="2" l="1"/>
  <c r="S253" i="2"/>
  <c r="Q253" i="2"/>
  <c r="X253" i="2"/>
  <c r="Y253" i="2" s="1"/>
  <c r="W253" i="2"/>
  <c r="P253" i="2"/>
  <c r="K254" i="2"/>
  <c r="L254" i="2" s="1"/>
  <c r="J254" i="2"/>
  <c r="X254" i="2" l="1"/>
  <c r="Y254" i="2" s="1"/>
  <c r="U254" i="2"/>
  <c r="S254" i="2"/>
  <c r="Q254" i="2"/>
  <c r="W254" i="2"/>
  <c r="P254" i="2"/>
  <c r="K255" i="2"/>
  <c r="L255" i="2" s="1"/>
  <c r="J255" i="2"/>
  <c r="U255" i="2" l="1"/>
  <c r="S255" i="2"/>
  <c r="Q255" i="2"/>
  <c r="X255" i="2"/>
  <c r="Y255" i="2" s="1"/>
  <c r="P255" i="2"/>
  <c r="W255" i="2"/>
  <c r="K256" i="2"/>
  <c r="L256" i="2" s="1"/>
  <c r="J256" i="2"/>
  <c r="X256" i="2" l="1"/>
  <c r="Y256" i="2" s="1"/>
  <c r="U256" i="2"/>
  <c r="S256" i="2"/>
  <c r="Q256" i="2"/>
  <c r="W256" i="2"/>
  <c r="P256" i="2"/>
  <c r="K257" i="2"/>
  <c r="L257" i="2" s="1"/>
  <c r="J257" i="2"/>
  <c r="U257" i="2" l="1"/>
  <c r="S257" i="2"/>
  <c r="Q257" i="2"/>
  <c r="X257" i="2"/>
  <c r="Y257" i="2" s="1"/>
  <c r="P257" i="2"/>
  <c r="W257" i="2"/>
  <c r="K258" i="2"/>
  <c r="L258" i="2" s="1"/>
  <c r="J258" i="2"/>
  <c r="X258" i="2" l="1"/>
  <c r="Y258" i="2" s="1"/>
  <c r="U258" i="2"/>
  <c r="S258" i="2"/>
  <c r="Q258" i="2"/>
  <c r="W258" i="2"/>
  <c r="P258" i="2"/>
  <c r="K259" i="2"/>
  <c r="L259" i="2" s="1"/>
  <c r="J259" i="2"/>
  <c r="S259" i="2" l="1"/>
  <c r="U259" i="2" s="1"/>
  <c r="W259" i="2" s="1"/>
  <c r="X259" i="2" s="1"/>
  <c r="Y259" i="2" s="1"/>
  <c r="Q259" i="2"/>
  <c r="P259" i="2"/>
  <c r="K260" i="2"/>
  <c r="L260" i="2" s="1"/>
  <c r="J260" i="2"/>
  <c r="X260" i="2" l="1"/>
  <c r="Y260" i="2" s="1"/>
  <c r="U260" i="2"/>
  <c r="S260" i="2"/>
  <c r="Q260" i="2"/>
  <c r="W260" i="2"/>
  <c r="P260" i="2"/>
  <c r="K261" i="2"/>
  <c r="L261" i="2" s="1"/>
  <c r="J261" i="2"/>
  <c r="U261" i="2" l="1"/>
  <c r="S261" i="2"/>
  <c r="Q261" i="2"/>
  <c r="X261" i="2"/>
  <c r="Y261" i="2" s="1"/>
  <c r="W261" i="2"/>
  <c r="P261" i="2"/>
  <c r="K262" i="2"/>
  <c r="L262" i="2" s="1"/>
  <c r="J262" i="2"/>
  <c r="X262" i="2" l="1"/>
  <c r="Y262" i="2" s="1"/>
  <c r="U262" i="2"/>
  <c r="S262" i="2"/>
  <c r="Q262" i="2"/>
  <c r="W262" i="2"/>
  <c r="P262" i="2"/>
  <c r="K263" i="2"/>
  <c r="L263" i="2" s="1"/>
  <c r="J263" i="2"/>
  <c r="U263" i="2" l="1"/>
  <c r="S263" i="2"/>
  <c r="Q263" i="2"/>
  <c r="X263" i="2"/>
  <c r="Y263" i="2" s="1"/>
  <c r="P263" i="2"/>
  <c r="W263" i="2"/>
  <c r="K264" i="2"/>
  <c r="L264" i="2" s="1"/>
  <c r="J264" i="2"/>
  <c r="K265" i="2" l="1"/>
  <c r="L265" i="2" s="1"/>
  <c r="J265" i="2"/>
  <c r="X264" i="2"/>
  <c r="Y264" i="2" s="1"/>
  <c r="U264" i="2"/>
  <c r="S264" i="2"/>
  <c r="Q264" i="2"/>
  <c r="W264" i="2"/>
  <c r="P264" i="2"/>
  <c r="U265" i="2" l="1"/>
  <c r="S265" i="2"/>
  <c r="Q265" i="2"/>
  <c r="X265" i="2"/>
  <c r="Y265" i="2" s="1"/>
  <c r="P265" i="2"/>
  <c r="W265" i="2"/>
  <c r="K266" i="2"/>
  <c r="L266" i="2" s="1"/>
  <c r="J266" i="2"/>
  <c r="K267" i="2" l="1"/>
  <c r="L267" i="2" s="1"/>
  <c r="J267" i="2"/>
  <c r="U266" i="2"/>
  <c r="X266" i="2"/>
  <c r="Y266" i="2" s="1"/>
  <c r="W266" i="2"/>
  <c r="S266" i="2"/>
  <c r="Q266" i="2"/>
  <c r="P266" i="2"/>
  <c r="X267" i="2" l="1"/>
  <c r="Y267" i="2" s="1"/>
  <c r="W267" i="2"/>
  <c r="U267" i="2"/>
  <c r="Q267" i="2"/>
  <c r="P267" i="2"/>
  <c r="S267" i="2"/>
  <c r="K268" i="2"/>
  <c r="L268" i="2" s="1"/>
  <c r="J268" i="2"/>
  <c r="U268" i="2" l="1"/>
  <c r="S268" i="2"/>
  <c r="Q268" i="2"/>
  <c r="P268" i="2"/>
  <c r="X268" i="2"/>
  <c r="Y268" i="2" s="1"/>
  <c r="W268" i="2"/>
  <c r="K269" i="2"/>
  <c r="L269" i="2" s="1"/>
  <c r="J269" i="2"/>
  <c r="K270" i="2" l="1"/>
  <c r="L270" i="2" s="1"/>
  <c r="J270" i="2"/>
  <c r="X269" i="2"/>
  <c r="Y269" i="2" s="1"/>
  <c r="W269" i="2"/>
  <c r="U269" i="2"/>
  <c r="Q269" i="2"/>
  <c r="P269" i="2"/>
  <c r="S269" i="2"/>
  <c r="K271" i="2" l="1"/>
  <c r="L271" i="2" s="1"/>
  <c r="J271" i="2"/>
  <c r="S270" i="2"/>
  <c r="U270" i="2" s="1"/>
  <c r="W270" i="2" s="1"/>
  <c r="X270" i="2" s="1"/>
  <c r="Y270" i="2" s="1"/>
  <c r="Q270" i="2"/>
  <c r="P270" i="2"/>
  <c r="K272" i="2" l="1"/>
  <c r="L272" i="2" s="1"/>
  <c r="J272" i="2"/>
  <c r="Q271" i="2"/>
  <c r="P271" i="2"/>
  <c r="S271" i="2"/>
  <c r="U271" i="2" s="1"/>
  <c r="W271" i="2" s="1"/>
  <c r="X271" i="2" s="1"/>
  <c r="Y271" i="2" s="1"/>
  <c r="U272" i="2" l="1"/>
  <c r="S272" i="2"/>
  <c r="Q272" i="2"/>
  <c r="P272" i="2"/>
  <c r="X272" i="2"/>
  <c r="Y272" i="2" s="1"/>
  <c r="W272" i="2"/>
  <c r="K273" i="2"/>
  <c r="L273" i="2" s="1"/>
  <c r="J273" i="2"/>
  <c r="K274" i="2" l="1"/>
  <c r="L274" i="2" s="1"/>
  <c r="J274" i="2"/>
  <c r="Q273" i="2"/>
  <c r="P273" i="2"/>
  <c r="S273" i="2"/>
  <c r="U273" i="2" s="1"/>
  <c r="W273" i="2" s="1"/>
  <c r="X273" i="2" s="1"/>
  <c r="Y273" i="2" s="1"/>
  <c r="U274" i="2" l="1"/>
  <c r="W274" i="2" s="1"/>
  <c r="X274" i="2" s="1"/>
  <c r="Y274" i="2" s="1"/>
  <c r="S274" i="2"/>
  <c r="Q274" i="2"/>
  <c r="P274" i="2"/>
  <c r="K275" i="2"/>
  <c r="L275" i="2" s="1"/>
  <c r="J275" i="2"/>
  <c r="K276" i="2" l="1"/>
  <c r="L276" i="2" s="1"/>
  <c r="J276" i="2"/>
  <c r="X275" i="2"/>
  <c r="Y275" i="2" s="1"/>
  <c r="W275" i="2"/>
  <c r="U275" i="2"/>
  <c r="Q275" i="2"/>
  <c r="P275" i="2"/>
  <c r="S275" i="2"/>
  <c r="U276" i="2" l="1"/>
  <c r="S276" i="2"/>
  <c r="Q276" i="2"/>
  <c r="P276" i="2"/>
  <c r="X276" i="2"/>
  <c r="Y276" i="2" s="1"/>
  <c r="W276" i="2"/>
  <c r="K277" i="2"/>
  <c r="L277" i="2" s="1"/>
  <c r="J277" i="2"/>
  <c r="K278" i="2" l="1"/>
  <c r="L278" i="2" s="1"/>
  <c r="J278" i="2"/>
  <c r="X277" i="2"/>
  <c r="Y277" i="2" s="1"/>
  <c r="W277" i="2"/>
  <c r="U277" i="2"/>
  <c r="Q277" i="2"/>
  <c r="P277" i="2"/>
  <c r="S277" i="2"/>
  <c r="U278" i="2" l="1"/>
  <c r="S278" i="2"/>
  <c r="Q278" i="2"/>
  <c r="P278" i="2"/>
  <c r="X278" i="2"/>
  <c r="Y278" i="2" s="1"/>
  <c r="W278" i="2"/>
  <c r="K279" i="2"/>
  <c r="L279" i="2" s="1"/>
  <c r="J279" i="2"/>
  <c r="K280" i="2" l="1"/>
  <c r="L280" i="2" s="1"/>
  <c r="J280" i="2"/>
  <c r="Q279" i="2"/>
  <c r="P279" i="2"/>
  <c r="S279" i="2"/>
  <c r="U279" i="2" s="1"/>
  <c r="W279" i="2" s="1"/>
  <c r="X279" i="2" s="1"/>
  <c r="Y279" i="2" s="1"/>
  <c r="K281" i="2" l="1"/>
  <c r="L281" i="2" s="1"/>
  <c r="J281" i="2"/>
  <c r="U280" i="2"/>
  <c r="S280" i="2"/>
  <c r="Q280" i="2"/>
  <c r="P280" i="2"/>
  <c r="X280" i="2"/>
  <c r="Y280" i="2" s="1"/>
  <c r="W280" i="2"/>
  <c r="K282" i="2" l="1"/>
  <c r="L282" i="2" s="1"/>
  <c r="J282" i="2"/>
  <c r="X281" i="2"/>
  <c r="Y281" i="2" s="1"/>
  <c r="W281" i="2"/>
  <c r="U281" i="2"/>
  <c r="Q281" i="2"/>
  <c r="P281" i="2"/>
  <c r="S281" i="2"/>
  <c r="K283" i="2" l="1"/>
  <c r="L283" i="2" s="1"/>
  <c r="J283" i="2"/>
  <c r="U282" i="2"/>
  <c r="S282" i="2"/>
  <c r="Q282" i="2"/>
  <c r="P282" i="2"/>
  <c r="X282" i="2"/>
  <c r="Y282" i="2" s="1"/>
  <c r="W282" i="2"/>
  <c r="K284" i="2" l="1"/>
  <c r="L284" i="2" s="1"/>
  <c r="J284" i="2"/>
  <c r="X283" i="2"/>
  <c r="Y283" i="2" s="1"/>
  <c r="W283" i="2"/>
  <c r="U283" i="2"/>
  <c r="Q283" i="2"/>
  <c r="P283" i="2"/>
  <c r="S283" i="2"/>
  <c r="K285" i="2" l="1"/>
  <c r="L285" i="2" s="1"/>
  <c r="J285" i="2"/>
  <c r="U284" i="2"/>
  <c r="S284" i="2"/>
  <c r="Q284" i="2"/>
  <c r="P284" i="2"/>
  <c r="X284" i="2"/>
  <c r="Y284" i="2" s="1"/>
  <c r="W284" i="2"/>
  <c r="K286" i="2" l="1"/>
  <c r="L286" i="2" s="1"/>
  <c r="J286" i="2"/>
  <c r="X285" i="2"/>
  <c r="Y285" i="2" s="1"/>
  <c r="W285" i="2"/>
  <c r="U285" i="2"/>
  <c r="Q285" i="2"/>
  <c r="P285" i="2"/>
  <c r="S285" i="2"/>
  <c r="K287" i="2" l="1"/>
  <c r="L287" i="2" s="1"/>
  <c r="J287" i="2"/>
  <c r="U286" i="2"/>
  <c r="S286" i="2"/>
  <c r="Q286" i="2"/>
  <c r="P286" i="2"/>
  <c r="X286" i="2"/>
  <c r="Y286" i="2" s="1"/>
  <c r="W286" i="2"/>
  <c r="K288" i="2" l="1"/>
  <c r="L288" i="2" s="1"/>
  <c r="J288" i="2"/>
  <c r="X287" i="2"/>
  <c r="Y287" i="2" s="1"/>
  <c r="W287" i="2"/>
  <c r="U287" i="2"/>
  <c r="Q287" i="2"/>
  <c r="P287" i="2"/>
  <c r="S287" i="2"/>
  <c r="K289" i="2" l="1"/>
  <c r="L289" i="2" s="1"/>
  <c r="J289" i="2"/>
  <c r="U288" i="2"/>
  <c r="S288" i="2"/>
  <c r="Q288" i="2"/>
  <c r="P288" i="2"/>
  <c r="X288" i="2"/>
  <c r="Y288" i="2" s="1"/>
  <c r="W288" i="2"/>
  <c r="K290" i="2" l="1"/>
  <c r="L290" i="2" s="1"/>
  <c r="J290" i="2"/>
  <c r="X289" i="2"/>
  <c r="Y289" i="2" s="1"/>
  <c r="W289" i="2"/>
  <c r="U289" i="2"/>
  <c r="Q289" i="2"/>
  <c r="P289" i="2"/>
  <c r="S289" i="2"/>
  <c r="K291" i="2" l="1"/>
  <c r="L291" i="2" s="1"/>
  <c r="J291" i="2"/>
  <c r="U290" i="2"/>
  <c r="S290" i="2"/>
  <c r="Q290" i="2"/>
  <c r="P290" i="2"/>
  <c r="X290" i="2"/>
  <c r="Y290" i="2" s="1"/>
  <c r="W290" i="2"/>
  <c r="K292" i="2" l="1"/>
  <c r="L292" i="2" s="1"/>
  <c r="J292" i="2"/>
  <c r="X291" i="2"/>
  <c r="Y291" i="2" s="1"/>
  <c r="W291" i="2"/>
  <c r="U291" i="2"/>
  <c r="Q291" i="2"/>
  <c r="P291" i="2"/>
  <c r="S291" i="2"/>
  <c r="K293" i="2" l="1"/>
  <c r="L293" i="2" s="1"/>
  <c r="J293" i="2"/>
  <c r="U292" i="2"/>
  <c r="S292" i="2"/>
  <c r="Q292" i="2"/>
  <c r="P292" i="2"/>
  <c r="X292" i="2"/>
  <c r="Y292" i="2" s="1"/>
  <c r="W292" i="2"/>
  <c r="K294" i="2" l="1"/>
  <c r="L294" i="2" s="1"/>
  <c r="J294" i="2"/>
  <c r="X293" i="2"/>
  <c r="Y293" i="2" s="1"/>
  <c r="W293" i="2"/>
  <c r="U293" i="2"/>
  <c r="Q293" i="2"/>
  <c r="P293" i="2"/>
  <c r="S293" i="2"/>
  <c r="U294" i="2" l="1"/>
  <c r="S294" i="2"/>
  <c r="Q294" i="2"/>
  <c r="P294" i="2"/>
  <c r="X294" i="2"/>
  <c r="Y294" i="2" s="1"/>
  <c r="W294" i="2"/>
  <c r="K295" i="2"/>
  <c r="L295" i="2" s="1"/>
  <c r="J295" i="2"/>
  <c r="K296" i="2" l="1"/>
  <c r="L296" i="2" s="1"/>
  <c r="J296" i="2"/>
  <c r="X295" i="2"/>
  <c r="Y295" i="2" s="1"/>
  <c r="W295" i="2"/>
  <c r="U295" i="2"/>
  <c r="Q295" i="2"/>
  <c r="P295" i="2"/>
  <c r="S295" i="2"/>
  <c r="K297" i="2" l="1"/>
  <c r="L297" i="2" s="1"/>
  <c r="J297" i="2"/>
  <c r="U296" i="2"/>
  <c r="S296" i="2"/>
  <c r="Q296" i="2"/>
  <c r="P296" i="2"/>
  <c r="X296" i="2"/>
  <c r="Y296" i="2" s="1"/>
  <c r="W296" i="2"/>
  <c r="X297" i="2" l="1"/>
  <c r="Y297" i="2" s="1"/>
  <c r="W297" i="2"/>
  <c r="U297" i="2"/>
  <c r="Q297" i="2"/>
  <c r="P297" i="2"/>
  <c r="S297" i="2"/>
  <c r="K298" i="2"/>
  <c r="L298" i="2" s="1"/>
  <c r="J298" i="2"/>
  <c r="U298" i="2" l="1"/>
  <c r="S298" i="2"/>
  <c r="Q298" i="2"/>
  <c r="P298" i="2"/>
  <c r="X298" i="2"/>
  <c r="Y298" i="2" s="1"/>
  <c r="W298" i="2"/>
  <c r="K299" i="2"/>
  <c r="L299" i="2" s="1"/>
  <c r="J299" i="2"/>
  <c r="X299" i="2" l="1"/>
  <c r="Y299" i="2" s="1"/>
  <c r="W299" i="2"/>
  <c r="U299" i="2"/>
  <c r="Q299" i="2"/>
  <c r="P299" i="2"/>
  <c r="S299" i="2"/>
  <c r="K300" i="2"/>
  <c r="L300" i="2" s="1"/>
  <c r="J300" i="2"/>
  <c r="U300" i="2" l="1"/>
  <c r="S300" i="2"/>
  <c r="Q300" i="2"/>
  <c r="P300" i="2"/>
  <c r="X300" i="2"/>
  <c r="Y300" i="2" s="1"/>
  <c r="W300" i="2"/>
  <c r="K301" i="2"/>
  <c r="L301" i="2" s="1"/>
  <c r="J301" i="2"/>
  <c r="X301" i="2" l="1"/>
  <c r="Y301" i="2" s="1"/>
  <c r="W301" i="2"/>
  <c r="U301" i="2"/>
  <c r="Q301" i="2"/>
  <c r="P301" i="2"/>
  <c r="S301" i="2"/>
  <c r="K302" i="2"/>
  <c r="L302" i="2" s="1"/>
  <c r="J302" i="2"/>
  <c r="U302" i="2" l="1"/>
  <c r="S302" i="2"/>
  <c r="Q302" i="2"/>
  <c r="P302" i="2"/>
  <c r="X302" i="2"/>
  <c r="Y302" i="2" s="1"/>
  <c r="W302" i="2"/>
  <c r="K303" i="2"/>
  <c r="L303" i="2" s="1"/>
  <c r="J303" i="2"/>
  <c r="Q303" i="2" l="1"/>
  <c r="P303" i="2"/>
  <c r="S303" i="2"/>
  <c r="U303" i="2" s="1"/>
  <c r="W303" i="2" s="1"/>
  <c r="X303" i="2" s="1"/>
  <c r="Y303" i="2" s="1"/>
  <c r="K304" i="2"/>
  <c r="L304" i="2" s="1"/>
  <c r="J304" i="2"/>
  <c r="U304" i="2" l="1"/>
  <c r="S304" i="2"/>
  <c r="Q304" i="2"/>
  <c r="P304" i="2"/>
  <c r="X304" i="2"/>
  <c r="Y304" i="2" s="1"/>
  <c r="W304" i="2"/>
  <c r="K305" i="2"/>
  <c r="L305" i="2" s="1"/>
  <c r="J305" i="2"/>
  <c r="K306" i="2" l="1"/>
  <c r="L306" i="2" s="1"/>
  <c r="J306" i="2"/>
  <c r="X305" i="2"/>
  <c r="Y305" i="2" s="1"/>
  <c r="W305" i="2"/>
  <c r="U305" i="2"/>
  <c r="Q305" i="2"/>
  <c r="P305" i="2"/>
  <c r="S305" i="2"/>
  <c r="K307" i="2" l="1"/>
  <c r="L307" i="2" s="1"/>
  <c r="J307" i="2"/>
  <c r="U306" i="2"/>
  <c r="S306" i="2"/>
  <c r="Q306" i="2"/>
  <c r="P306" i="2"/>
  <c r="X306" i="2"/>
  <c r="Y306" i="2" s="1"/>
  <c r="W306" i="2"/>
  <c r="K308" i="2" l="1"/>
  <c r="L308" i="2" s="1"/>
  <c r="J308" i="2"/>
  <c r="X307" i="2"/>
  <c r="Y307" i="2" s="1"/>
  <c r="W307" i="2"/>
  <c r="U307" i="2"/>
  <c r="Q307" i="2"/>
  <c r="P307" i="2"/>
  <c r="S307" i="2"/>
  <c r="K309" i="2" l="1"/>
  <c r="L309" i="2" s="1"/>
  <c r="J309" i="2"/>
  <c r="U308" i="2"/>
  <c r="S308" i="2"/>
  <c r="Q308" i="2"/>
  <c r="P308" i="2"/>
  <c r="X308" i="2"/>
  <c r="Y308" i="2" s="1"/>
  <c r="W308" i="2"/>
  <c r="K310" i="2" l="1"/>
  <c r="L310" i="2" s="1"/>
  <c r="J310" i="2"/>
  <c r="X309" i="2"/>
  <c r="Y309" i="2" s="1"/>
  <c r="W309" i="2"/>
  <c r="U309" i="2"/>
  <c r="Q309" i="2"/>
  <c r="P309" i="2"/>
  <c r="S309" i="2"/>
  <c r="K311" i="2" l="1"/>
  <c r="L311" i="2" s="1"/>
  <c r="J311" i="2"/>
  <c r="U310" i="2"/>
  <c r="S310" i="2"/>
  <c r="Q310" i="2"/>
  <c r="P310" i="2"/>
  <c r="X310" i="2"/>
  <c r="Y310" i="2" s="1"/>
  <c r="W310" i="2"/>
  <c r="K312" i="2" l="1"/>
  <c r="L312" i="2" s="1"/>
  <c r="J312" i="2"/>
  <c r="X311" i="2"/>
  <c r="Y311" i="2" s="1"/>
  <c r="W311" i="2"/>
  <c r="U311" i="2"/>
  <c r="Q311" i="2"/>
  <c r="P311" i="2"/>
  <c r="S311" i="2"/>
  <c r="K313" i="2" l="1"/>
  <c r="L313" i="2" s="1"/>
  <c r="J313" i="2"/>
  <c r="U312" i="2"/>
  <c r="S312" i="2"/>
  <c r="Q312" i="2"/>
  <c r="P312" i="2"/>
  <c r="X312" i="2"/>
  <c r="Y312" i="2" s="1"/>
  <c r="W312" i="2"/>
  <c r="K314" i="2" l="1"/>
  <c r="L314" i="2" s="1"/>
  <c r="J314" i="2"/>
  <c r="X313" i="2"/>
  <c r="Y313" i="2" s="1"/>
  <c r="W313" i="2"/>
  <c r="U313" i="2"/>
  <c r="Q313" i="2"/>
  <c r="P313" i="2"/>
  <c r="S313" i="2"/>
  <c r="K315" i="2" l="1"/>
  <c r="L315" i="2" s="1"/>
  <c r="J315" i="2"/>
  <c r="U314" i="2"/>
  <c r="S314" i="2"/>
  <c r="Q314" i="2"/>
  <c r="P314" i="2"/>
  <c r="X314" i="2"/>
  <c r="Y314" i="2" s="1"/>
  <c r="W314" i="2"/>
  <c r="X315" i="2" l="1"/>
  <c r="Y315" i="2" s="1"/>
  <c r="W315" i="2"/>
  <c r="U315" i="2"/>
  <c r="Q315" i="2"/>
  <c r="P315" i="2"/>
  <c r="S315" i="2"/>
  <c r="K316" i="2"/>
  <c r="L316" i="2" s="1"/>
  <c r="J316" i="2"/>
  <c r="X316" i="2" l="1"/>
  <c r="Y316" i="2" s="1"/>
  <c r="W316" i="2"/>
  <c r="U316" i="2"/>
  <c r="S316" i="2"/>
  <c r="P316" i="2"/>
  <c r="Q316" i="2"/>
  <c r="J317" i="2"/>
  <c r="K317" i="2"/>
  <c r="L317" i="2" s="1"/>
  <c r="K318" i="2" l="1"/>
  <c r="L318" i="2" s="1"/>
  <c r="J318" i="2"/>
  <c r="S317" i="2"/>
  <c r="Q317" i="2"/>
  <c r="P317" i="2"/>
  <c r="W317" i="2"/>
  <c r="U317" i="2"/>
  <c r="X317" i="2"/>
  <c r="Y317" i="2" s="1"/>
  <c r="J319" i="2" l="1"/>
  <c r="K319" i="2"/>
  <c r="L319" i="2" s="1"/>
  <c r="S318" i="2"/>
  <c r="U318" i="2" s="1"/>
  <c r="W318" i="2" s="1"/>
  <c r="X318" i="2" s="1"/>
  <c r="Y318" i="2" s="1"/>
  <c r="P318" i="2"/>
  <c r="Q318" i="2"/>
  <c r="S319" i="2" l="1"/>
  <c r="Q319" i="2"/>
  <c r="P319" i="2"/>
  <c r="W319" i="2"/>
  <c r="U319" i="2"/>
  <c r="X319" i="2"/>
  <c r="Y319" i="2" s="1"/>
  <c r="K320" i="2"/>
  <c r="L320" i="2" s="1"/>
  <c r="J320" i="2"/>
  <c r="X320" i="2" l="1"/>
  <c r="Y320" i="2" s="1"/>
  <c r="W320" i="2"/>
  <c r="U320" i="2"/>
  <c r="S320" i="2"/>
  <c r="P320" i="2"/>
  <c r="Q320" i="2"/>
  <c r="J321" i="2"/>
  <c r="K321" i="2"/>
  <c r="L321" i="2" s="1"/>
  <c r="K322" i="2" l="1"/>
  <c r="L322" i="2" s="1"/>
  <c r="J322" i="2"/>
  <c r="S321" i="2"/>
  <c r="Q321" i="2"/>
  <c r="P321" i="2"/>
  <c r="U321" i="2"/>
  <c r="W321" i="2" s="1"/>
  <c r="X321" i="2" s="1"/>
  <c r="Y321" i="2" s="1"/>
  <c r="J323" i="2" l="1"/>
  <c r="K323" i="2"/>
  <c r="L323" i="2" s="1"/>
  <c r="X322" i="2"/>
  <c r="Y322" i="2" s="1"/>
  <c r="W322" i="2"/>
  <c r="U322" i="2"/>
  <c r="S322" i="2"/>
  <c r="P322" i="2"/>
  <c r="Q322" i="2"/>
  <c r="S323" i="2" l="1"/>
  <c r="Q323" i="2"/>
  <c r="P323" i="2"/>
  <c r="W323" i="2"/>
  <c r="U323" i="2"/>
  <c r="X323" i="2"/>
  <c r="Y323" i="2" s="1"/>
  <c r="K324" i="2"/>
  <c r="L324" i="2" s="1"/>
  <c r="J324" i="2"/>
  <c r="X324" i="2" l="1"/>
  <c r="Y324" i="2" s="1"/>
  <c r="W324" i="2"/>
  <c r="U324" i="2"/>
  <c r="S324" i="2"/>
  <c r="P324" i="2"/>
  <c r="Q324" i="2"/>
  <c r="J325" i="2"/>
  <c r="K325" i="2"/>
  <c r="L325" i="2" s="1"/>
  <c r="K326" i="2" l="1"/>
  <c r="L326" i="2" s="1"/>
  <c r="J326" i="2"/>
  <c r="S325" i="2"/>
  <c r="Q325" i="2"/>
  <c r="P325" i="2"/>
  <c r="W325" i="2"/>
  <c r="U325" i="2"/>
  <c r="X325" i="2"/>
  <c r="Y325" i="2" s="1"/>
  <c r="J327" i="2" l="1"/>
  <c r="K327" i="2"/>
  <c r="L327" i="2" s="1"/>
  <c r="X326" i="2"/>
  <c r="Y326" i="2" s="1"/>
  <c r="W326" i="2"/>
  <c r="U326" i="2"/>
  <c r="S326" i="2"/>
  <c r="P326" i="2"/>
  <c r="Q326" i="2"/>
  <c r="S327" i="2" l="1"/>
  <c r="Q327" i="2"/>
  <c r="P327" i="2"/>
  <c r="W327" i="2"/>
  <c r="U327" i="2"/>
  <c r="X327" i="2"/>
  <c r="Y327" i="2" s="1"/>
  <c r="K328" i="2"/>
  <c r="L328" i="2" s="1"/>
  <c r="J328" i="2"/>
  <c r="X328" i="2" l="1"/>
  <c r="Y328" i="2" s="1"/>
  <c r="W328" i="2"/>
  <c r="U328" i="2"/>
  <c r="S328" i="2"/>
  <c r="P328" i="2"/>
  <c r="Q328" i="2"/>
  <c r="J329" i="2"/>
  <c r="K329" i="2"/>
  <c r="L329" i="2" s="1"/>
  <c r="K330" i="2" l="1"/>
  <c r="L330" i="2" s="1"/>
  <c r="J330" i="2"/>
  <c r="S329" i="2"/>
  <c r="Q329" i="2"/>
  <c r="P329" i="2"/>
  <c r="W329" i="2"/>
  <c r="U329" i="2"/>
  <c r="X329" i="2"/>
  <c r="Y329" i="2" s="1"/>
  <c r="J331" i="2" l="1"/>
  <c r="K331" i="2"/>
  <c r="L331" i="2" s="1"/>
  <c r="S330" i="2"/>
  <c r="U330" i="2" s="1"/>
  <c r="W330" i="2" s="1"/>
  <c r="X330" i="2" s="1"/>
  <c r="Y330" i="2" s="1"/>
  <c r="P330" i="2"/>
  <c r="Q330" i="2"/>
  <c r="S331" i="2" l="1"/>
  <c r="Q331" i="2"/>
  <c r="P331" i="2"/>
  <c r="W331" i="2"/>
  <c r="U331" i="2"/>
  <c r="X331" i="2"/>
  <c r="Y331" i="2" s="1"/>
  <c r="K332" i="2"/>
  <c r="L332" i="2" s="1"/>
  <c r="J332" i="2"/>
  <c r="X332" i="2" l="1"/>
  <c r="Y332" i="2" s="1"/>
  <c r="W332" i="2"/>
  <c r="U332" i="2"/>
  <c r="S332" i="2"/>
  <c r="P332" i="2"/>
  <c r="Q332" i="2"/>
  <c r="J333" i="2"/>
  <c r="K333" i="2"/>
  <c r="L333" i="2" s="1"/>
  <c r="K334" i="2" l="1"/>
  <c r="L334" i="2" s="1"/>
  <c r="J334" i="2"/>
  <c r="S333" i="2"/>
  <c r="Q333" i="2"/>
  <c r="P333" i="2"/>
  <c r="W333" i="2"/>
  <c r="U333" i="2"/>
  <c r="X333" i="2"/>
  <c r="Y333" i="2" s="1"/>
  <c r="J335" i="2" l="1"/>
  <c r="K335" i="2"/>
  <c r="L335" i="2" s="1"/>
  <c r="X334" i="2"/>
  <c r="Y334" i="2" s="1"/>
  <c r="W334" i="2"/>
  <c r="U334" i="2"/>
  <c r="S334" i="2"/>
  <c r="P334" i="2"/>
  <c r="Q334" i="2"/>
  <c r="S335" i="2" l="1"/>
  <c r="Q335" i="2"/>
  <c r="P335" i="2"/>
  <c r="W335" i="2"/>
  <c r="U335" i="2"/>
  <c r="X335" i="2"/>
  <c r="Y335" i="2" s="1"/>
  <c r="K336" i="2"/>
  <c r="L336" i="2" s="1"/>
  <c r="J336" i="2"/>
  <c r="X336" i="2" l="1"/>
  <c r="Y336" i="2" s="1"/>
  <c r="W336" i="2"/>
  <c r="U336" i="2"/>
  <c r="S336" i="2"/>
  <c r="P336" i="2"/>
  <c r="Q336" i="2"/>
  <c r="J337" i="2"/>
  <c r="K337" i="2"/>
  <c r="L337" i="2" s="1"/>
  <c r="K338" i="2" l="1"/>
  <c r="L338" i="2" s="1"/>
  <c r="J338" i="2"/>
  <c r="S337" i="2"/>
  <c r="Q337" i="2"/>
  <c r="P337" i="2"/>
  <c r="W337" i="2"/>
  <c r="U337" i="2"/>
  <c r="X337" i="2"/>
  <c r="Y337" i="2" s="1"/>
  <c r="J339" i="2" l="1"/>
  <c r="K339" i="2"/>
  <c r="L339" i="2" s="1"/>
  <c r="X338" i="2"/>
  <c r="Y338" i="2" s="1"/>
  <c r="W338" i="2"/>
  <c r="U338" i="2"/>
  <c r="S338" i="2"/>
  <c r="P338" i="2"/>
  <c r="Q338" i="2"/>
  <c r="S339" i="2" l="1"/>
  <c r="Q339" i="2"/>
  <c r="P339" i="2"/>
  <c r="W339" i="2"/>
  <c r="U339" i="2"/>
  <c r="X339" i="2"/>
  <c r="Y339" i="2" s="1"/>
  <c r="K340" i="2"/>
  <c r="L340" i="2" s="1"/>
  <c r="J340" i="2"/>
  <c r="X340" i="2" l="1"/>
  <c r="Y340" i="2" s="1"/>
  <c r="W340" i="2"/>
  <c r="U340" i="2"/>
  <c r="S340" i="2"/>
  <c r="P340" i="2"/>
  <c r="Q340" i="2"/>
  <c r="J341" i="2"/>
  <c r="K341" i="2"/>
  <c r="L341" i="2" s="1"/>
  <c r="K342" i="2" l="1"/>
  <c r="L342" i="2" s="1"/>
  <c r="J342" i="2"/>
  <c r="S341" i="2"/>
  <c r="Q341" i="2"/>
  <c r="P341" i="2"/>
  <c r="W341" i="2"/>
  <c r="U341" i="2"/>
  <c r="X341" i="2"/>
  <c r="Y341" i="2" s="1"/>
  <c r="J343" i="2" l="1"/>
  <c r="K343" i="2"/>
  <c r="L343" i="2" s="1"/>
  <c r="X342" i="2"/>
  <c r="Y342" i="2" s="1"/>
  <c r="W342" i="2"/>
  <c r="U342" i="2"/>
  <c r="S342" i="2"/>
  <c r="P342" i="2"/>
  <c r="Q342" i="2"/>
  <c r="S343" i="2" l="1"/>
  <c r="Q343" i="2"/>
  <c r="P343" i="2"/>
  <c r="W343" i="2"/>
  <c r="U343" i="2"/>
  <c r="X343" i="2"/>
  <c r="Y343" i="2" s="1"/>
  <c r="K344" i="2"/>
  <c r="L344" i="2" s="1"/>
  <c r="J344" i="2"/>
  <c r="J345" i="2" l="1"/>
  <c r="K345" i="2"/>
  <c r="L345" i="2" s="1"/>
  <c r="X344" i="2"/>
  <c r="Y344" i="2" s="1"/>
  <c r="W344" i="2"/>
  <c r="U344" i="2"/>
  <c r="S344" i="2"/>
  <c r="P344" i="2"/>
  <c r="Q344" i="2"/>
  <c r="S345" i="2" l="1"/>
  <c r="Q345" i="2"/>
  <c r="P345" i="2"/>
  <c r="W345" i="2"/>
  <c r="U345" i="2"/>
  <c r="X345" i="2"/>
  <c r="Y345" i="2" s="1"/>
  <c r="K346" i="2"/>
  <c r="L346" i="2" s="1"/>
  <c r="J346" i="2"/>
  <c r="J347" i="2" l="1"/>
  <c r="K347" i="2"/>
  <c r="L347" i="2" s="1"/>
  <c r="X346" i="2"/>
  <c r="Y346" i="2" s="1"/>
  <c r="W346" i="2"/>
  <c r="U346" i="2"/>
  <c r="S346" i="2"/>
  <c r="P346" i="2"/>
  <c r="Q346" i="2"/>
  <c r="S347" i="2" l="1"/>
  <c r="Q347" i="2"/>
  <c r="P347" i="2"/>
  <c r="W347" i="2"/>
  <c r="U347" i="2"/>
  <c r="X347" i="2"/>
  <c r="Y347" i="2" s="1"/>
  <c r="K348" i="2"/>
  <c r="L348" i="2" s="1"/>
  <c r="J348" i="2"/>
  <c r="X348" i="2" l="1"/>
  <c r="Y348" i="2" s="1"/>
  <c r="W348" i="2"/>
  <c r="U348" i="2"/>
  <c r="S348" i="2"/>
  <c r="P348" i="2"/>
  <c r="Q348" i="2"/>
  <c r="J349" i="2"/>
  <c r="K349" i="2"/>
  <c r="L349" i="2" s="1"/>
  <c r="S349" i="2" l="1"/>
  <c r="U349" i="2" s="1"/>
  <c r="W349" i="2" s="1"/>
  <c r="X349" i="2" s="1"/>
  <c r="Y349" i="2" s="1"/>
  <c r="Q349" i="2"/>
  <c r="P349" i="2"/>
  <c r="K350" i="2"/>
  <c r="L350" i="2" s="1"/>
  <c r="J350" i="2"/>
  <c r="J351" i="2" l="1"/>
  <c r="K351" i="2"/>
  <c r="L351" i="2" s="1"/>
  <c r="X350" i="2"/>
  <c r="Y350" i="2" s="1"/>
  <c r="W350" i="2"/>
  <c r="U350" i="2"/>
  <c r="S350" i="2"/>
  <c r="P350" i="2"/>
  <c r="Q350" i="2"/>
  <c r="K352" i="2" l="1"/>
  <c r="L352" i="2" s="1"/>
  <c r="J352" i="2"/>
  <c r="S351" i="2"/>
  <c r="Q351" i="2"/>
  <c r="P351" i="2"/>
  <c r="W351" i="2"/>
  <c r="U351" i="2"/>
  <c r="X351" i="2"/>
  <c r="Y351" i="2" s="1"/>
  <c r="J353" i="2" l="1"/>
  <c r="K353" i="2"/>
  <c r="L353" i="2" s="1"/>
  <c r="X352" i="2"/>
  <c r="Y352" i="2" s="1"/>
  <c r="W352" i="2"/>
  <c r="U352" i="2"/>
  <c r="S352" i="2"/>
  <c r="P352" i="2"/>
  <c r="Q352" i="2"/>
  <c r="S353" i="2" l="1"/>
  <c r="Q353" i="2"/>
  <c r="P353" i="2"/>
  <c r="W353" i="2"/>
  <c r="U353" i="2"/>
  <c r="X353" i="2"/>
  <c r="Y353" i="2" s="1"/>
  <c r="K354" i="2"/>
  <c r="L354" i="2" s="1"/>
  <c r="J354" i="2"/>
  <c r="J355" i="2" l="1"/>
  <c r="K355" i="2"/>
  <c r="L355" i="2" s="1"/>
  <c r="X354" i="2"/>
  <c r="Y354" i="2" s="1"/>
  <c r="W354" i="2"/>
  <c r="U354" i="2"/>
  <c r="S354" i="2"/>
  <c r="P354" i="2"/>
  <c r="Q354" i="2"/>
  <c r="S355" i="2" l="1"/>
  <c r="Q355" i="2"/>
  <c r="P355" i="2"/>
  <c r="W355" i="2"/>
  <c r="U355" i="2"/>
  <c r="X355" i="2"/>
  <c r="Y355" i="2" s="1"/>
  <c r="K356" i="2"/>
  <c r="L356" i="2" s="1"/>
  <c r="J356" i="2"/>
  <c r="J357" i="2" l="1"/>
  <c r="K357" i="2"/>
  <c r="L357" i="2" s="1"/>
  <c r="X356" i="2"/>
  <c r="Y356" i="2" s="1"/>
  <c r="W356" i="2"/>
  <c r="U356" i="2"/>
  <c r="S356" i="2"/>
  <c r="P356" i="2"/>
  <c r="Q356" i="2"/>
  <c r="S357" i="2" l="1"/>
  <c r="Q357" i="2"/>
  <c r="P357" i="2"/>
  <c r="W357" i="2"/>
  <c r="U357" i="2"/>
  <c r="X357" i="2"/>
  <c r="Y357" i="2" s="1"/>
  <c r="K358" i="2"/>
  <c r="L358" i="2" s="1"/>
  <c r="J358" i="2"/>
  <c r="J359" i="2" l="1"/>
  <c r="K359" i="2"/>
  <c r="L359" i="2" s="1"/>
  <c r="X358" i="2"/>
  <c r="Y358" i="2" s="1"/>
  <c r="W358" i="2"/>
  <c r="U358" i="2"/>
  <c r="S358" i="2"/>
  <c r="P358" i="2"/>
  <c r="Q358" i="2"/>
  <c r="S359" i="2" l="1"/>
  <c r="Q359" i="2"/>
  <c r="P359" i="2"/>
  <c r="W359" i="2"/>
  <c r="U359" i="2"/>
  <c r="X359" i="2"/>
  <c r="Y359" i="2" s="1"/>
  <c r="K360" i="2"/>
  <c r="L360" i="2" s="1"/>
  <c r="J360" i="2"/>
  <c r="J361" i="2" l="1"/>
  <c r="K361" i="2"/>
  <c r="L361" i="2" s="1"/>
  <c r="X360" i="2"/>
  <c r="Y360" i="2" s="1"/>
  <c r="W360" i="2"/>
  <c r="U360" i="2"/>
  <c r="S360" i="2"/>
  <c r="P360" i="2"/>
  <c r="Q360" i="2"/>
  <c r="S361" i="2" l="1"/>
  <c r="Q361" i="2"/>
  <c r="P361" i="2"/>
  <c r="W361" i="2"/>
  <c r="U361" i="2"/>
  <c r="X361" i="2"/>
  <c r="Y361" i="2" s="1"/>
  <c r="K362" i="2"/>
  <c r="L362" i="2" s="1"/>
  <c r="J362" i="2"/>
  <c r="X362" i="2" l="1"/>
  <c r="Y362" i="2" s="1"/>
  <c r="W362" i="2"/>
  <c r="U362" i="2"/>
  <c r="S362" i="2"/>
  <c r="P362" i="2"/>
  <c r="Q362" i="2"/>
  <c r="J363" i="2"/>
  <c r="K363" i="2"/>
  <c r="L363" i="2" s="1"/>
  <c r="K364" i="2" l="1"/>
  <c r="L364" i="2" s="1"/>
  <c r="J364" i="2"/>
  <c r="S363" i="2"/>
  <c r="Q363" i="2"/>
  <c r="P363" i="2"/>
  <c r="W363" i="2"/>
  <c r="U363" i="2"/>
  <c r="X363" i="2"/>
  <c r="Y363" i="2" s="1"/>
  <c r="J365" i="2" l="1"/>
  <c r="K365" i="2"/>
  <c r="L365" i="2" s="1"/>
  <c r="X364" i="2"/>
  <c r="Y364" i="2" s="1"/>
  <c r="W364" i="2"/>
  <c r="U364" i="2"/>
  <c r="S364" i="2"/>
  <c r="P364" i="2"/>
  <c r="Q364" i="2"/>
  <c r="S365" i="2" l="1"/>
  <c r="Q365" i="2"/>
  <c r="P365" i="2"/>
  <c r="W365" i="2"/>
  <c r="U365" i="2"/>
  <c r="X365" i="2"/>
  <c r="Y365" i="2" s="1"/>
  <c r="K366" i="2"/>
  <c r="L366" i="2" s="1"/>
  <c r="J366" i="2"/>
  <c r="J367" i="2" l="1"/>
  <c r="K367" i="2"/>
  <c r="L367" i="2" s="1"/>
  <c r="X366" i="2"/>
  <c r="Y366" i="2" s="1"/>
  <c r="W366" i="2"/>
  <c r="U366" i="2"/>
  <c r="S366" i="2"/>
  <c r="P366" i="2"/>
  <c r="Q366" i="2"/>
  <c r="K368" i="2" l="1"/>
  <c r="L368" i="2" s="1"/>
  <c r="J368" i="2"/>
  <c r="S367" i="2"/>
  <c r="Q367" i="2"/>
  <c r="P367" i="2"/>
  <c r="W367" i="2"/>
  <c r="U367" i="2"/>
  <c r="X367" i="2"/>
  <c r="Y367" i="2" s="1"/>
  <c r="J369" i="2" l="1"/>
  <c r="K369" i="2"/>
  <c r="L369" i="2" s="1"/>
  <c r="X368" i="2"/>
  <c r="Y368" i="2" s="1"/>
  <c r="W368" i="2"/>
  <c r="U368" i="2"/>
  <c r="S368" i="2"/>
  <c r="P368" i="2"/>
  <c r="Q368" i="2"/>
  <c r="S369" i="2" l="1"/>
  <c r="Q369" i="2"/>
  <c r="P369" i="2"/>
  <c r="W369" i="2"/>
  <c r="U369" i="2"/>
  <c r="X369" i="2"/>
  <c r="Y369" i="2" s="1"/>
  <c r="K370" i="2"/>
  <c r="L370" i="2" s="1"/>
  <c r="J370" i="2"/>
  <c r="X370" i="2" l="1"/>
  <c r="Y370" i="2" s="1"/>
  <c r="W370" i="2"/>
  <c r="U370" i="2"/>
  <c r="S370" i="2"/>
  <c r="P370" i="2"/>
  <c r="Q370" i="2"/>
  <c r="J371" i="2"/>
  <c r="K371" i="2"/>
  <c r="L371" i="2" s="1"/>
  <c r="S371" i="2" l="1"/>
  <c r="Q371" i="2"/>
  <c r="P371" i="2"/>
  <c r="W371" i="2"/>
  <c r="U371" i="2"/>
  <c r="X371" i="2"/>
  <c r="Y371" i="2" s="1"/>
  <c r="K372" i="2"/>
  <c r="L372" i="2" s="1"/>
  <c r="J372" i="2"/>
  <c r="X372" i="2" l="1"/>
  <c r="Y372" i="2" s="1"/>
  <c r="W372" i="2"/>
  <c r="U372" i="2"/>
  <c r="S372" i="2"/>
  <c r="P372" i="2"/>
  <c r="Q372" i="2"/>
</calcChain>
</file>

<file path=xl/sharedStrings.xml><?xml version="1.0" encoding="utf-8"?>
<sst xmlns="http://schemas.openxmlformats.org/spreadsheetml/2006/main" count="89" uniqueCount="62">
  <si>
    <t>Decoupage et rotation avec Dates et nombre de jours</t>
  </si>
  <si>
    <t>Valeurs prise grace au base de donnée( Choisir page 1)</t>
  </si>
  <si>
    <t>Courbe active (Pousse/jour)</t>
  </si>
  <si>
    <t>Nombre de jour pour la rotation</t>
  </si>
  <si>
    <t>Taille parcelle</t>
  </si>
  <si>
    <t>Calendrier</t>
  </si>
  <si>
    <t>Pousse/Jour</t>
  </si>
  <si>
    <t>Total pousse</t>
  </si>
  <si>
    <t>Date des rotations</t>
  </si>
  <si>
    <t>Compteur de jours de rotations</t>
  </si>
  <si>
    <t>Besoin Moyen</t>
  </si>
  <si>
    <t>Dispo/Besoin</t>
  </si>
  <si>
    <t>Parcelle</t>
  </si>
  <si>
    <t>Total besoin rota</t>
  </si>
  <si>
    <t>TT</t>
  </si>
  <si>
    <t>Étiquettes de lignes</t>
  </si>
  <si>
    <t>Coupe haute</t>
  </si>
  <si>
    <t>Coupe basse</t>
  </si>
  <si>
    <t xml:space="preserve">A Remplir </t>
  </si>
  <si>
    <t>Ressource dispo</t>
  </si>
  <si>
    <t>Taille du chaptel</t>
  </si>
  <si>
    <t>Besoin par animal KgMS/day</t>
  </si>
  <si>
    <t>Besoin du chaptel par jour</t>
  </si>
  <si>
    <t>Incrémentation mensuelle des coupes</t>
  </si>
  <si>
    <t>Resultat</t>
  </si>
  <si>
    <t>Coupe Basse</t>
  </si>
  <si>
    <t>Ressource Dispo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</si>
  <si>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</si>
  <si>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</si>
  <si>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</si>
  <si>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</si>
  <si>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</si>
  <si>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</si>
  <si>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</si>
  <si>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</si>
  <si>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</si>
  <si>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</si>
  <si>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</si>
  <si>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</si>
  <si>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 remplir avec + X ou -X</t>
  </si>
  <si>
    <t>Ne pas touchez</t>
  </si>
  <si>
    <t>Date des rota</t>
  </si>
  <si>
    <t>Besoin total en Ha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</si>
  <si>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</si>
  <si>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</si>
  <si>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</si>
  <si>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</si>
  <si>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</si>
  <si>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</si>
  <si>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</si>
  <si>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</si>
  <si>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</si>
  <si>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</si>
  <si>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</si>
  <si>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</si>
  <si>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Dates de rota</t>
  </si>
  <si>
    <t>Besoin total</t>
  </si>
  <si>
    <t>Date de rota</t>
  </si>
  <si>
    <t>Nombre de jour</t>
  </si>
  <si>
    <t>Besoin total Ha par rota</t>
  </si>
  <si>
    <t>Nbre jour</t>
  </si>
  <si>
    <t>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</si>
</sst>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d\-mmm;@"/>
    <numFmt numFmtId="165" formatCode="0.0"/>
  </numFmts>
  <fonts count="1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b/>
      <i/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2"/>
      <color theme="1"/>
      <name val="Calibri"/>
      <family val="2"/>
    </font>
    <font>
      <b/>
      <i/>
      <u/>
      <sz val="12"/>
      <color theme="1"/>
      <name val="Calibri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Calibri"/>
      <family val="2"/>
    </font>
    <font>
      <sz val="4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03">
    <xf numFmtId="0" fontId="0" fillId="0" borderId="0" xfId="0"/>
    <xf numFmtId="0" fontId="2" fillId="0" borderId="0" xfId="1"/>
    <xf numFmtId="0" fontId="2" fillId="0" borderId="0" xfId="1" applyAlignment="1">
      <alignment horizontal="center" vertical="center" wrapText="1"/>
    </xf>
    <xf numFmtId="0" fontId="3" fillId="0" borderId="0" xfId="1" applyFont="1" applyAlignment="1">
      <alignment horizontal="center"/>
    </xf>
    <xf numFmtId="0" fontId="4" fillId="2" borderId="0" xfId="1" applyFont="1" applyFill="1" applyBorder="1" applyAlignment="1">
      <alignment horizontal="center"/>
    </xf>
    <xf numFmtId="14" fontId="5" fillId="0" borderId="0" xfId="1" applyNumberFormat="1" applyFont="1"/>
    <xf numFmtId="0" fontId="6" fillId="0" borderId="0" xfId="1" applyFont="1" applyAlignment="1">
      <alignment horizontal="center" vertical="center" wrapText="1"/>
    </xf>
    <xf numFmtId="0" fontId="6" fillId="0" borderId="0" xfId="1" applyFont="1" applyAlignment="1">
      <alignment vertical="center" wrapText="1"/>
    </xf>
    <xf numFmtId="1" fontId="4" fillId="2" borderId="0" xfId="1" applyNumberFormat="1" applyFont="1" applyFill="1" applyBorder="1" applyAlignment="1">
      <alignment horizontal="center"/>
    </xf>
    <xf numFmtId="0" fontId="4" fillId="0" borderId="1" xfId="1" applyFont="1" applyBorder="1" applyAlignment="1">
      <alignment horizontal="center" vertical="center"/>
    </xf>
    <xf numFmtId="0" fontId="4" fillId="0" borderId="2" xfId="1" applyFont="1" applyBorder="1" applyAlignment="1">
      <alignment horizontal="center" vertical="center"/>
    </xf>
    <xf numFmtId="0" fontId="4" fillId="0" borderId="2" xfId="1" applyFont="1" applyBorder="1" applyAlignment="1">
      <alignment horizontal="center" vertical="center" wrapText="1"/>
    </xf>
    <xf numFmtId="0" fontId="4" fillId="0" borderId="2" xfId="1" applyFont="1" applyBorder="1" applyAlignment="1">
      <alignment horizontal="center" wrapText="1"/>
    </xf>
    <xf numFmtId="0" fontId="4" fillId="0" borderId="2" xfId="1" applyFont="1" applyBorder="1" applyAlignment="1">
      <alignment horizontal="center"/>
    </xf>
    <xf numFmtId="0" fontId="4" fillId="0" borderId="3" xfId="1" applyFont="1" applyBorder="1" applyAlignment="1">
      <alignment horizontal="center" vertical="center" wrapText="1"/>
    </xf>
    <xf numFmtId="0" fontId="4" fillId="0" borderId="4" xfId="1" applyFont="1" applyBorder="1" applyAlignment="1">
      <alignment horizontal="center" vertical="center" wrapText="1"/>
    </xf>
    <xf numFmtId="0" fontId="4" fillId="0" borderId="0" xfId="1" applyFont="1" applyBorder="1" applyAlignment="1">
      <alignment horizontal="center" vertical="center" wrapText="1"/>
    </xf>
    <xf numFmtId="0" fontId="4" fillId="0" borderId="4" xfId="1" applyFont="1" applyBorder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0" fontId="4" fillId="0" borderId="0" xfId="1" applyFont="1" applyBorder="1" applyAlignment="1">
      <alignment horizontal="center" wrapText="1"/>
    </xf>
    <xf numFmtId="0" fontId="4" fillId="0" borderId="0" xfId="1" applyFont="1" applyBorder="1" applyAlignment="1">
      <alignment horizontal="center"/>
    </xf>
    <xf numFmtId="0" fontId="4" fillId="0" borderId="5" xfId="1" applyFont="1" applyBorder="1" applyAlignment="1">
      <alignment horizontal="center" vertical="center" wrapText="1"/>
    </xf>
    <xf numFmtId="0" fontId="2" fillId="0" borderId="0" xfId="1" applyAlignment="1">
      <alignment horizontal="left"/>
    </xf>
    <xf numFmtId="0" fontId="4" fillId="0" borderId="4" xfId="1" applyFont="1" applyBorder="1" applyAlignment="1">
      <alignment horizontal="center"/>
    </xf>
    <xf numFmtId="164" fontId="4" fillId="0" borderId="0" xfId="1" applyNumberFormat="1" applyFont="1" applyBorder="1" applyAlignment="1">
      <alignment horizontal="center"/>
    </xf>
    <xf numFmtId="0" fontId="4" fillId="0" borderId="0" xfId="1" applyFont="1" applyBorder="1" applyAlignment="1">
      <alignment horizontal="center"/>
    </xf>
    <xf numFmtId="0" fontId="4" fillId="0" borderId="5" xfId="1" applyFont="1" applyBorder="1" applyAlignment="1">
      <alignment horizontal="center"/>
    </xf>
    <xf numFmtId="164" fontId="4" fillId="0" borderId="4" xfId="1" applyNumberFormat="1" applyFont="1" applyBorder="1" applyAlignment="1">
      <alignment horizontal="center"/>
    </xf>
    <xf numFmtId="1" fontId="4" fillId="0" borderId="0" xfId="1" applyNumberFormat="1" applyFont="1" applyBorder="1" applyAlignment="1">
      <alignment horizontal="center"/>
    </xf>
    <xf numFmtId="0" fontId="4" fillId="0" borderId="0" xfId="1" applyNumberFormat="1" applyFont="1" applyBorder="1" applyAlignment="1">
      <alignment horizontal="center"/>
    </xf>
    <xf numFmtId="0" fontId="2" fillId="3" borderId="0" xfId="1" applyFill="1"/>
    <xf numFmtId="0" fontId="2" fillId="0" borderId="0" xfId="1"/>
    <xf numFmtId="0" fontId="7" fillId="4" borderId="1" xfId="1" applyFont="1" applyFill="1" applyBorder="1" applyAlignment="1">
      <alignment horizontal="center"/>
    </xf>
    <xf numFmtId="0" fontId="4" fillId="5" borderId="5" xfId="1" applyFont="1" applyFill="1" applyBorder="1" applyAlignment="1">
      <alignment horizontal="center"/>
    </xf>
    <xf numFmtId="0" fontId="7" fillId="5" borderId="4" xfId="1" applyFont="1" applyFill="1" applyBorder="1" applyAlignment="1">
      <alignment horizontal="center"/>
    </xf>
    <xf numFmtId="0" fontId="2" fillId="0" borderId="4" xfId="1" applyBorder="1" applyAlignment="1">
      <alignment horizontal="center" vertical="center"/>
    </xf>
    <xf numFmtId="0" fontId="2" fillId="0" borderId="5" xfId="1" applyBorder="1" applyAlignment="1">
      <alignment horizontal="center" vertical="center"/>
    </xf>
    <xf numFmtId="0" fontId="4" fillId="2" borderId="6" xfId="1" applyFont="1" applyFill="1" applyBorder="1" applyAlignment="1">
      <alignment horizontal="center"/>
    </xf>
    <xf numFmtId="0" fontId="4" fillId="2" borderId="7" xfId="1" applyFont="1" applyFill="1" applyBorder="1" applyAlignment="1">
      <alignment horizontal="center"/>
    </xf>
    <xf numFmtId="0" fontId="4" fillId="6" borderId="1" xfId="1" applyFont="1" applyFill="1" applyBorder="1" applyAlignment="1">
      <alignment horizontal="center" vertical="center" wrapText="1"/>
    </xf>
    <xf numFmtId="1" fontId="8" fillId="0" borderId="2" xfId="1" applyNumberFormat="1" applyFont="1" applyBorder="1" applyAlignment="1">
      <alignment horizontal="center" vertical="center" wrapText="1"/>
    </xf>
    <xf numFmtId="0" fontId="4" fillId="6" borderId="2" xfId="1" applyFont="1" applyFill="1" applyBorder="1" applyAlignment="1">
      <alignment horizontal="center" vertical="center" wrapText="1"/>
    </xf>
    <xf numFmtId="0" fontId="4" fillId="6" borderId="3" xfId="1" applyFont="1" applyFill="1" applyBorder="1" applyAlignment="1">
      <alignment horizontal="center" vertical="center" wrapText="1"/>
    </xf>
    <xf numFmtId="0" fontId="4" fillId="6" borderId="4" xfId="1" applyFont="1" applyFill="1" applyBorder="1" applyAlignment="1">
      <alignment horizontal="center" vertical="center" wrapText="1"/>
    </xf>
    <xf numFmtId="1" fontId="8" fillId="0" borderId="0" xfId="1" applyNumberFormat="1" applyFont="1" applyBorder="1" applyAlignment="1">
      <alignment horizontal="center" vertical="center" wrapText="1"/>
    </xf>
    <xf numFmtId="0" fontId="4" fillId="6" borderId="0" xfId="1" applyFont="1" applyFill="1" applyBorder="1" applyAlignment="1">
      <alignment horizontal="center" vertical="center" wrapText="1"/>
    </xf>
    <xf numFmtId="0" fontId="4" fillId="6" borderId="5" xfId="1" applyFont="1" applyFill="1" applyBorder="1" applyAlignment="1">
      <alignment horizontal="center" vertical="center" wrapText="1"/>
    </xf>
    <xf numFmtId="1" fontId="4" fillId="6" borderId="4" xfId="1" applyNumberFormat="1" applyFont="1" applyFill="1" applyBorder="1" applyAlignment="1">
      <alignment horizontal="center"/>
    </xf>
    <xf numFmtId="165" fontId="9" fillId="0" borderId="0" xfId="1" applyNumberFormat="1" applyFont="1" applyBorder="1" applyAlignment="1">
      <alignment horizontal="center"/>
    </xf>
    <xf numFmtId="0" fontId="4" fillId="6" borderId="0" xfId="1" applyFont="1" applyFill="1" applyBorder="1" applyAlignment="1">
      <alignment horizontal="center"/>
    </xf>
    <xf numFmtId="0" fontId="4" fillId="6" borderId="5" xfId="1" applyFont="1" applyFill="1" applyBorder="1" applyAlignment="1">
      <alignment horizontal="center"/>
    </xf>
    <xf numFmtId="0" fontId="2" fillId="0" borderId="0" xfId="1" applyBorder="1" applyAlignment="1">
      <alignment horizontal="center" vertical="center" wrapText="1"/>
    </xf>
    <xf numFmtId="0" fontId="4" fillId="0" borderId="6" xfId="1" applyFont="1" applyBorder="1" applyAlignment="1">
      <alignment horizontal="center"/>
    </xf>
    <xf numFmtId="165" fontId="9" fillId="0" borderId="8" xfId="1" applyNumberFormat="1" applyFont="1" applyBorder="1" applyAlignment="1">
      <alignment horizontal="center"/>
    </xf>
    <xf numFmtId="0" fontId="4" fillId="6" borderId="8" xfId="1" applyFont="1" applyFill="1" applyBorder="1" applyAlignment="1">
      <alignment horizontal="center"/>
    </xf>
    <xf numFmtId="0" fontId="4" fillId="6" borderId="7" xfId="1" applyFont="1" applyFill="1" applyBorder="1" applyAlignment="1">
      <alignment horizontal="center"/>
    </xf>
    <xf numFmtId="0" fontId="4" fillId="3" borderId="0" xfId="1" applyFont="1" applyFill="1" applyBorder="1" applyAlignment="1">
      <alignment horizontal="center" vertical="center"/>
    </xf>
    <xf numFmtId="0" fontId="4" fillId="3" borderId="0" xfId="1" applyFont="1" applyFill="1" applyBorder="1" applyAlignment="1">
      <alignment horizontal="center" vertical="center"/>
    </xf>
    <xf numFmtId="0" fontId="2" fillId="3" borderId="0" xfId="1" applyFill="1" applyBorder="1"/>
    <xf numFmtId="0" fontId="10" fillId="3" borderId="0" xfId="1" applyFont="1" applyFill="1" applyBorder="1" applyAlignment="1">
      <alignment horizontal="center" wrapText="1"/>
    </xf>
    <xf numFmtId="2" fontId="4" fillId="3" borderId="0" xfId="1" applyNumberFormat="1" applyFont="1" applyFill="1" applyBorder="1" applyAlignment="1">
      <alignment horizontal="center" vertical="center"/>
    </xf>
    <xf numFmtId="0" fontId="2" fillId="3" borderId="0" xfId="1" applyFill="1" applyBorder="1" applyAlignment="1">
      <alignment horizontal="left"/>
    </xf>
    <xf numFmtId="0" fontId="2" fillId="0" borderId="1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3" xfId="1" applyBorder="1" applyAlignment="1">
      <alignment horizontal="center"/>
    </xf>
    <xf numFmtId="0" fontId="2" fillId="0" borderId="4" xfId="1" applyBorder="1" applyAlignment="1">
      <alignment horizontal="center" vertical="center"/>
    </xf>
    <xf numFmtId="0" fontId="4" fillId="5" borderId="0" xfId="1" applyFont="1" applyFill="1" applyBorder="1" applyAlignment="1">
      <alignment horizontal="center" vertical="center"/>
    </xf>
    <xf numFmtId="0" fontId="4" fillId="4" borderId="0" xfId="1" applyFont="1" applyFill="1" applyBorder="1" applyAlignment="1">
      <alignment horizontal="center" vertical="center"/>
    </xf>
    <xf numFmtId="0" fontId="2" fillId="5" borderId="0" xfId="1" applyFill="1" applyBorder="1" applyAlignment="1">
      <alignment horizontal="center" vertical="center"/>
    </xf>
    <xf numFmtId="0" fontId="2" fillId="4" borderId="5" xfId="1" applyFill="1" applyBorder="1" applyAlignment="1">
      <alignment horizontal="center" vertical="center"/>
    </xf>
    <xf numFmtId="0" fontId="2" fillId="7" borderId="4" xfId="1" applyFill="1" applyBorder="1" applyAlignment="1">
      <alignment horizontal="center"/>
    </xf>
    <xf numFmtId="0" fontId="2" fillId="7" borderId="5" xfId="1" applyFill="1" applyBorder="1" applyAlignment="1">
      <alignment horizontal="center"/>
    </xf>
    <xf numFmtId="0" fontId="10" fillId="8" borderId="4" xfId="1" applyFont="1" applyFill="1" applyBorder="1" applyAlignment="1">
      <alignment horizontal="center" vertical="center"/>
    </xf>
    <xf numFmtId="0" fontId="10" fillId="8" borderId="6" xfId="1" applyFont="1" applyFill="1" applyBorder="1" applyAlignment="1">
      <alignment horizontal="center" vertical="center"/>
    </xf>
    <xf numFmtId="0" fontId="2" fillId="0" borderId="1" xfId="1" applyBorder="1" applyAlignment="1">
      <alignment horizontal="center" vertical="center" wrapText="1"/>
    </xf>
    <xf numFmtId="0" fontId="2" fillId="0" borderId="2" xfId="1" applyBorder="1" applyAlignment="1">
      <alignment horizontal="center" vertical="center" wrapText="1"/>
    </xf>
    <xf numFmtId="0" fontId="2" fillId="0" borderId="3" xfId="1" applyBorder="1" applyAlignment="1">
      <alignment horizontal="center" vertical="center" wrapText="1"/>
    </xf>
    <xf numFmtId="0" fontId="2" fillId="0" borderId="4" xfId="1" applyBorder="1" applyAlignment="1">
      <alignment horizontal="center" vertical="center" wrapText="1"/>
    </xf>
    <xf numFmtId="0" fontId="2" fillId="0" borderId="5" xfId="1" applyBorder="1" applyAlignment="1">
      <alignment horizontal="center" vertical="center" wrapText="1"/>
    </xf>
    <xf numFmtId="0" fontId="2" fillId="0" borderId="6" xfId="1" applyBorder="1" applyAlignment="1">
      <alignment horizontal="center" vertical="center" wrapText="1"/>
    </xf>
    <xf numFmtId="0" fontId="2" fillId="0" borderId="8" xfId="1" applyBorder="1" applyAlignment="1">
      <alignment horizontal="center" vertical="center" wrapText="1"/>
    </xf>
    <xf numFmtId="0" fontId="2" fillId="0" borderId="7" xfId="1" applyBorder="1" applyAlignment="1">
      <alignment horizontal="center" vertical="center" wrapText="1"/>
    </xf>
    <xf numFmtId="164" fontId="4" fillId="0" borderId="6" xfId="1" applyNumberFormat="1" applyFont="1" applyBorder="1" applyAlignment="1">
      <alignment horizontal="center"/>
    </xf>
    <xf numFmtId="1" fontId="4" fillId="0" borderId="8" xfId="1" applyNumberFormat="1" applyFont="1" applyBorder="1" applyAlignment="1">
      <alignment horizontal="center"/>
    </xf>
    <xf numFmtId="164" fontId="4" fillId="0" borderId="8" xfId="1" applyNumberFormat="1" applyFont="1" applyBorder="1" applyAlignment="1">
      <alignment horizontal="center"/>
    </xf>
    <xf numFmtId="0" fontId="4" fillId="0" borderId="8" xfId="1" applyFont="1" applyBorder="1" applyAlignment="1">
      <alignment horizontal="center"/>
    </xf>
    <xf numFmtId="0" fontId="4" fillId="0" borderId="8" xfId="1" applyFon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9" borderId="0" xfId="0" applyFill="1"/>
    <xf numFmtId="16" fontId="0" fillId="9" borderId="0" xfId="0" applyNumberFormat="1" applyFill="1"/>
    <xf numFmtId="0" fontId="0" fillId="9" borderId="9" xfId="0" applyFill="1" applyBorder="1" applyAlignment="1">
      <alignment horizontal="center" vertical="center"/>
    </xf>
    <xf numFmtId="0" fontId="0" fillId="9" borderId="9" xfId="0" applyFill="1" applyBorder="1"/>
    <xf numFmtId="0" fontId="0" fillId="9" borderId="9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9" borderId="9" xfId="0" applyFill="1" applyBorder="1" applyAlignment="1">
      <alignment horizontal="center" vertical="center" wrapText="1"/>
    </xf>
    <xf numFmtId="14" fontId="0" fillId="9" borderId="9" xfId="0" applyNumberFormat="1" applyFill="1" applyBorder="1" applyAlignment="1">
      <alignment horizontal="center" vertical="center"/>
    </xf>
    <xf numFmtId="14" fontId="0" fillId="9" borderId="9" xfId="0" applyNumberFormat="1" applyFill="1" applyBorder="1"/>
    <xf numFmtId="0" fontId="0" fillId="9" borderId="10" xfId="0" applyFill="1" applyBorder="1"/>
    <xf numFmtId="0" fontId="0" fillId="9" borderId="11" xfId="0" applyFill="1" applyBorder="1"/>
    <xf numFmtId="0" fontId="11" fillId="9" borderId="0" xfId="0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1314420</xdr:colOff>
      <xdr:row>1</xdr:row>
      <xdr:rowOff>61789</xdr:rowOff>
    </xdr:from>
    <xdr:to>
      <xdr:col>26</xdr:col>
      <xdr:colOff>10860</xdr:colOff>
      <xdr:row>3</xdr:row>
      <xdr:rowOff>157039</xdr:rowOff>
    </xdr:to>
    <xdr:sp macro="" textlink="">
      <xdr:nvSpPr>
        <xdr:cNvPr id="2" name="ZoneTexte 1"/>
        <xdr:cNvSpPr txBox="1"/>
      </xdr:nvSpPr>
      <xdr:spPr>
        <a:xfrm>
          <a:off x="14611350" y="252289"/>
          <a:ext cx="5925885" cy="476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Actualisez</a:t>
          </a:r>
          <a:r>
            <a:rPr lang="fr-FR" sz="1100" baseline="0"/>
            <a:t> si changement de valeur</a:t>
          </a:r>
          <a:endParaRPr lang="fr-FR" sz="1100"/>
        </a:p>
      </xdr:txBody>
    </xdr:sp>
    <xdr:clientData/>
  </xdr:twoCellAnchor>
  <xdr:twoCellAnchor>
    <xdr:from>
      <xdr:col>5</xdr:col>
      <xdr:colOff>69273</xdr:colOff>
      <xdr:row>23</xdr:row>
      <xdr:rowOff>121227</xdr:rowOff>
    </xdr:from>
    <xdr:to>
      <xdr:col>6</xdr:col>
      <xdr:colOff>580158</xdr:colOff>
      <xdr:row>27</xdr:row>
      <xdr:rowOff>181841</xdr:rowOff>
    </xdr:to>
    <xdr:sp macro="" textlink="">
      <xdr:nvSpPr>
        <xdr:cNvPr id="3" name="ZoneTexte 2"/>
        <xdr:cNvSpPr txBox="1"/>
      </xdr:nvSpPr>
      <xdr:spPr>
        <a:xfrm>
          <a:off x="4374573" y="4559877"/>
          <a:ext cx="1272885" cy="82261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Tout automatique , remplir Base de donnée et 1ere page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1266825</xdr:colOff>
          <xdr:row>1</xdr:row>
          <xdr:rowOff>0</xdr:rowOff>
        </xdr:from>
        <xdr:to>
          <xdr:col>26</xdr:col>
          <xdr:colOff>0</xdr:colOff>
          <xdr:row>3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Actualisez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169512</xdr:colOff>
      <xdr:row>2</xdr:row>
      <xdr:rowOff>193728</xdr:rowOff>
    </xdr:from>
    <xdr:to>
      <xdr:col>35</xdr:col>
      <xdr:colOff>595177</xdr:colOff>
      <xdr:row>15</xdr:row>
      <xdr:rowOff>191307</xdr:rowOff>
    </xdr:to>
    <xdr:sp macro="" textlink="">
      <xdr:nvSpPr>
        <xdr:cNvPr id="5" name="ZoneTexte 4"/>
        <xdr:cNvSpPr txBox="1"/>
      </xdr:nvSpPr>
      <xdr:spPr>
        <a:xfrm>
          <a:off x="25596419" y="581186"/>
          <a:ext cx="3460750" cy="2524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J'aimerais avoir ce tableau sous cette forme , </a:t>
          </a:r>
        </a:p>
        <a:p>
          <a:r>
            <a:rPr lang="fr-FR" sz="1100"/>
            <a:t>C'est</a:t>
          </a:r>
          <a:r>
            <a:rPr lang="fr-FR" sz="1100" baseline="0"/>
            <a:t> a dire que les données se trie par date  et mois et ensuite affiché les données qui vont avec , </a:t>
          </a:r>
        </a:p>
        <a:p>
          <a:r>
            <a:rPr lang="fr-FR" sz="1100" baseline="0"/>
            <a:t>Mais surement que la 2ieme forme du tableau est plus lisible et plus facile a faire</a:t>
          </a:r>
        </a:p>
        <a:p>
          <a:r>
            <a:rPr lang="fr-FR" sz="1100" baseline="0"/>
            <a:t>Si quelqu'un  a une idée :)</a:t>
          </a:r>
        </a:p>
        <a:p>
          <a:endParaRPr lang="fr-FR" sz="1100" baseline="0"/>
        </a:p>
        <a:p>
          <a:r>
            <a:rPr lang="fr-FR" sz="1100" baseline="0"/>
            <a:t>Je met un exemple pour Mai</a:t>
          </a:r>
        </a:p>
        <a:p>
          <a:endParaRPr lang="fr-FR" sz="1100"/>
        </a:p>
      </xdr:txBody>
    </xdr:sp>
    <xdr:clientData/>
  </xdr:twoCellAnchor>
  <xdr:twoCellAnchor>
    <xdr:from>
      <xdr:col>24</xdr:col>
      <xdr:colOff>1400497</xdr:colOff>
      <xdr:row>16</xdr:row>
      <xdr:rowOff>20180</xdr:rowOff>
    </xdr:from>
    <xdr:to>
      <xdr:col>25</xdr:col>
      <xdr:colOff>932319</xdr:colOff>
      <xdr:row>19</xdr:row>
      <xdr:rowOff>117044</xdr:rowOff>
    </xdr:to>
    <xdr:sp macro="" textlink="">
      <xdr:nvSpPr>
        <xdr:cNvPr id="6" name="Flèche à angle droit 5"/>
        <xdr:cNvSpPr/>
      </xdr:nvSpPr>
      <xdr:spPr>
        <a:xfrm rot="7927276">
          <a:off x="19146863" y="2962437"/>
          <a:ext cx="702267" cy="1033220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121080</xdr:colOff>
      <xdr:row>33</xdr:row>
      <xdr:rowOff>113007</xdr:rowOff>
    </xdr:from>
    <xdr:to>
      <xdr:col>25</xdr:col>
      <xdr:colOff>1210804</xdr:colOff>
      <xdr:row>37</xdr:row>
      <xdr:rowOff>64575</xdr:rowOff>
    </xdr:to>
    <xdr:sp macro="" textlink="">
      <xdr:nvSpPr>
        <xdr:cNvPr id="9" name="Flèche à angle droit 8"/>
        <xdr:cNvSpPr/>
      </xdr:nvSpPr>
      <xdr:spPr>
        <a:xfrm rot="7817776">
          <a:off x="19380952" y="6376906"/>
          <a:ext cx="734555" cy="1089724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ersion%20compl&#232;te%20retouche%2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shBoard Igraze"/>
      <sheetName val="Accueuil"/>
      <sheetName val="Calcul Et Courbes total"/>
      <sheetName val="Diffentre Besoin et dispo"/>
      <sheetName val="Decoupage et Rotation total"/>
      <sheetName val="Diffentre Besoin et dispo 1"/>
      <sheetName val="Diffentre Besoin et dispo 3"/>
      <sheetName val="Diffentre Besoin et dispo 4"/>
      <sheetName val="Diffentre Besoin et dispo 2"/>
      <sheetName val="Base de donnée simple"/>
      <sheetName val="Calcul Et Courbes  1"/>
      <sheetName val="Decoupage et Rotation total 1"/>
      <sheetName val="Calcul Et Courbes 2"/>
      <sheetName val="Decoupage et Rotation total 2"/>
      <sheetName val="Calcul Et Courbes 3"/>
      <sheetName val="Decoupage et Rotation total 3"/>
      <sheetName val="Calcul Et Courbes 4"/>
      <sheetName val="Decoupage et Rotation total 4"/>
      <sheetName val="a reflechir sur taille parcelle"/>
    </sheetNames>
    <definedNames>
      <definedName name="Macro15"/>
    </definedNames>
    <sheetDataSet>
      <sheetData sheetId="0">
        <row r="139">
          <cell r="AH139">
            <v>0</v>
          </cell>
          <cell r="AJ139">
            <v>0</v>
          </cell>
        </row>
        <row r="140">
          <cell r="AH140">
            <v>0</v>
          </cell>
          <cell r="AJ140">
            <v>0</v>
          </cell>
        </row>
        <row r="141">
          <cell r="AH141">
            <v>0</v>
          </cell>
          <cell r="AJ141">
            <v>0</v>
          </cell>
        </row>
        <row r="142">
          <cell r="AH142">
            <v>0</v>
          </cell>
          <cell r="AJ142">
            <v>0</v>
          </cell>
        </row>
        <row r="143">
          <cell r="AH143">
            <v>0</v>
          </cell>
          <cell r="AJ143">
            <v>0</v>
          </cell>
        </row>
        <row r="144">
          <cell r="AH144">
            <v>0</v>
          </cell>
          <cell r="AJ144">
            <v>0</v>
          </cell>
        </row>
        <row r="145">
          <cell r="AH145">
            <v>0</v>
          </cell>
          <cell r="AJ145">
            <v>0</v>
          </cell>
        </row>
        <row r="146">
          <cell r="AH146">
            <v>0</v>
          </cell>
          <cell r="AJ146">
            <v>0</v>
          </cell>
        </row>
        <row r="147">
          <cell r="AH147">
            <v>0</v>
          </cell>
          <cell r="AJ147">
            <v>0</v>
          </cell>
        </row>
        <row r="148">
          <cell r="AH148">
            <v>0</v>
          </cell>
          <cell r="AJ148">
            <v>0</v>
          </cell>
        </row>
        <row r="149">
          <cell r="AH149">
            <v>0</v>
          </cell>
          <cell r="AJ149">
            <v>0</v>
          </cell>
        </row>
        <row r="150">
          <cell r="AH150">
            <v>0</v>
          </cell>
          <cell r="AJ150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jamin berteloot" refreshedDate="42571.587447685182" createdVersion="6" refreshedVersion="6" minRefreshableVersion="3" recordCount="367">
  <cacheSource type="worksheet">
    <worksheetSource ref="K5:K372" sheet="Decoupage et Rotation total 1"/>
  </cacheSource>
  <cacheFields count="1">
    <cacheField name="Date des rotations" numFmtId="0">
      <sharedItems containsDate="1" containsBlank="1" containsMixedTypes="1" minDate="2016-04-17T00:00:00" maxDate="2016-12-08T00:00:00" count="11">
        <m/>
        <s v=""/>
        <d v="2016-04-17T00:00:00"/>
        <d v="2016-05-10T00:00:00"/>
        <d v="2016-05-26T00:00:00"/>
        <d v="2016-06-12T00:00:00"/>
        <d v="2016-06-29T00:00:00"/>
        <d v="2016-07-21T00:00:00"/>
        <d v="2016-08-24T00:00:00"/>
        <d v="2016-09-28T00:00:00"/>
        <d v="2016-12-07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benjamin berteloot" refreshedDate="42571.58768715278" createdVersion="6" refreshedVersion="6" minRefreshableVersion="3" recordCount="367">
  <cacheSource type="worksheet">
    <worksheetSource ref="X5:Y372" sheet="Decoupage et Rotation total 1"/>
  </cacheSource>
  <cacheFields count="2">
    <cacheField name="Total besoin rota" numFmtId="0">
      <sharedItems containsString="0" containsBlank="1" containsNumber="1" minValue="0" maxValue="107.42307692307693"/>
    </cacheField>
    <cacheField name="TT" numFmtId="0">
      <sharedItems containsString="0" containsBlank="1" containsNumber="1" containsInteger="1" minValue="0" maxValue="9" count="11">
        <m/>
        <n v="0"/>
        <n v="1"/>
        <n v="2"/>
        <n v="3"/>
        <n v="4"/>
        <n v="5"/>
        <n v="6"/>
        <n v="7"/>
        <n v="8"/>
        <n v="9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7">
  <r>
    <x v="0"/>
  </r>
  <r>
    <x v="0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2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3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4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5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6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7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8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9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0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67">
  <r>
    <m/>
    <x v="0"/>
  </r>
  <r>
    <m/>
    <x v="0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0"/>
    <x v="1"/>
  </r>
  <r>
    <n v="107.42307692307693"/>
    <x v="2"/>
  </r>
  <r>
    <n v="0"/>
    <x v="2"/>
  </r>
  <r>
    <n v="0"/>
    <x v="2"/>
  </r>
  <r>
    <n v="0"/>
    <x v="2"/>
  </r>
  <r>
    <n v="0"/>
    <x v="2"/>
  </r>
  <r>
    <n v="0"/>
    <x v="2"/>
  </r>
  <r>
    <n v="0"/>
    <x v="2"/>
  </r>
  <r>
    <n v="0"/>
    <x v="2"/>
  </r>
  <r>
    <n v="0"/>
    <x v="2"/>
  </r>
  <r>
    <n v="0"/>
    <x v="2"/>
  </r>
  <r>
    <n v="0"/>
    <x v="2"/>
  </r>
  <r>
    <n v="0"/>
    <x v="2"/>
  </r>
  <r>
    <n v="0"/>
    <x v="2"/>
  </r>
  <r>
    <n v="0"/>
    <x v="2"/>
  </r>
  <r>
    <n v="0"/>
    <x v="2"/>
  </r>
  <r>
    <n v="0"/>
    <x v="2"/>
  </r>
  <r>
    <n v="0"/>
    <x v="2"/>
  </r>
  <r>
    <n v="0"/>
    <x v="2"/>
  </r>
  <r>
    <n v="0"/>
    <x v="2"/>
  </r>
  <r>
    <n v="0"/>
    <x v="2"/>
  </r>
  <r>
    <n v="0"/>
    <x v="2"/>
  </r>
  <r>
    <n v="0"/>
    <x v="2"/>
  </r>
  <r>
    <n v="0"/>
    <x v="2"/>
  </r>
  <r>
    <n v="26.892307692307689"/>
    <x v="3"/>
  </r>
  <r>
    <n v="0"/>
    <x v="3"/>
  </r>
  <r>
    <n v="0"/>
    <x v="3"/>
  </r>
  <r>
    <n v="0"/>
    <x v="3"/>
  </r>
  <r>
    <n v="0"/>
    <x v="3"/>
  </r>
  <r>
    <n v="0"/>
    <x v="3"/>
  </r>
  <r>
    <n v="0"/>
    <x v="3"/>
  </r>
  <r>
    <n v="0"/>
    <x v="3"/>
  </r>
  <r>
    <n v="0"/>
    <x v="3"/>
  </r>
  <r>
    <n v="0"/>
    <x v="3"/>
  </r>
  <r>
    <n v="0"/>
    <x v="3"/>
  </r>
  <r>
    <n v="0"/>
    <x v="3"/>
  </r>
  <r>
    <n v="0"/>
    <x v="3"/>
  </r>
  <r>
    <n v="0"/>
    <x v="3"/>
  </r>
  <r>
    <n v="0"/>
    <x v="3"/>
  </r>
  <r>
    <n v="0"/>
    <x v="3"/>
  </r>
  <r>
    <n v="18.707692307692309"/>
    <x v="4"/>
  </r>
  <r>
    <n v="0"/>
    <x v="4"/>
  </r>
  <r>
    <n v="0"/>
    <x v="4"/>
  </r>
  <r>
    <n v="0"/>
    <x v="4"/>
  </r>
  <r>
    <n v="0"/>
    <x v="4"/>
  </r>
  <r>
    <n v="0"/>
    <x v="4"/>
  </r>
  <r>
    <n v="0"/>
    <x v="4"/>
  </r>
  <r>
    <n v="0"/>
    <x v="4"/>
  </r>
  <r>
    <n v="0"/>
    <x v="4"/>
  </r>
  <r>
    <n v="0"/>
    <x v="4"/>
  </r>
  <r>
    <n v="0"/>
    <x v="4"/>
  </r>
  <r>
    <n v="0"/>
    <x v="4"/>
  </r>
  <r>
    <n v="0"/>
    <x v="4"/>
  </r>
  <r>
    <n v="0"/>
    <x v="4"/>
  </r>
  <r>
    <n v="0"/>
    <x v="4"/>
  </r>
  <r>
    <n v="0"/>
    <x v="4"/>
  </r>
  <r>
    <n v="0"/>
    <x v="4"/>
  </r>
  <r>
    <n v="19.876923076923077"/>
    <x v="5"/>
  </r>
  <r>
    <n v="0"/>
    <x v="5"/>
  </r>
  <r>
    <n v="0"/>
    <x v="5"/>
  </r>
  <r>
    <n v="0"/>
    <x v="5"/>
  </r>
  <r>
    <n v="0"/>
    <x v="5"/>
  </r>
  <r>
    <n v="0"/>
    <x v="5"/>
  </r>
  <r>
    <n v="0"/>
    <x v="5"/>
  </r>
  <r>
    <n v="0"/>
    <x v="5"/>
  </r>
  <r>
    <n v="0"/>
    <x v="5"/>
  </r>
  <r>
    <n v="0"/>
    <x v="5"/>
  </r>
  <r>
    <n v="0"/>
    <x v="5"/>
  </r>
  <r>
    <n v="0"/>
    <x v="5"/>
  </r>
  <r>
    <n v="0"/>
    <x v="5"/>
  </r>
  <r>
    <n v="0"/>
    <x v="5"/>
  </r>
  <r>
    <n v="0"/>
    <x v="5"/>
  </r>
  <r>
    <n v="0"/>
    <x v="5"/>
  </r>
  <r>
    <n v="0"/>
    <x v="5"/>
  </r>
  <r>
    <n v="19.876923076923077"/>
    <x v="6"/>
  </r>
  <r>
    <n v="0"/>
    <x v="6"/>
  </r>
  <r>
    <n v="0"/>
    <x v="6"/>
  </r>
  <r>
    <n v="0"/>
    <x v="6"/>
  </r>
  <r>
    <n v="0"/>
    <x v="6"/>
  </r>
  <r>
    <n v="0"/>
    <x v="6"/>
  </r>
  <r>
    <n v="0"/>
    <x v="6"/>
  </r>
  <r>
    <n v="0"/>
    <x v="6"/>
  </r>
  <r>
    <n v="0"/>
    <x v="6"/>
  </r>
  <r>
    <n v="0"/>
    <x v="6"/>
  </r>
  <r>
    <n v="0"/>
    <x v="6"/>
  </r>
  <r>
    <n v="0"/>
    <x v="6"/>
  </r>
  <r>
    <n v="0"/>
    <x v="6"/>
  </r>
  <r>
    <n v="0"/>
    <x v="6"/>
  </r>
  <r>
    <n v="0"/>
    <x v="6"/>
  </r>
  <r>
    <n v="0"/>
    <x v="6"/>
  </r>
  <r>
    <n v="0"/>
    <x v="6"/>
  </r>
  <r>
    <n v="0"/>
    <x v="6"/>
  </r>
  <r>
    <n v="0"/>
    <x v="6"/>
  </r>
  <r>
    <n v="0"/>
    <x v="6"/>
  </r>
  <r>
    <n v="0"/>
    <x v="6"/>
  </r>
  <r>
    <n v="0"/>
    <x v="6"/>
  </r>
  <r>
    <n v="28.792307692307691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0"/>
    <x v="7"/>
  </r>
  <r>
    <n v="44.723076923076924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0"/>
    <x v="8"/>
  </r>
  <r>
    <n v="46.038461538461533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0"/>
    <x v="9"/>
  </r>
  <r>
    <n v="66.792307692307688"/>
    <x v="10"/>
  </r>
  <r>
    <n v="0"/>
    <x v="10"/>
  </r>
  <r>
    <n v="0"/>
    <x v="10"/>
  </r>
  <r>
    <n v="0"/>
    <x v="10"/>
  </r>
  <r>
    <n v="0"/>
    <x v="10"/>
  </r>
  <r>
    <n v="0"/>
    <x v="10"/>
  </r>
  <r>
    <n v="0"/>
    <x v="10"/>
  </r>
  <r>
    <n v="0"/>
    <x v="10"/>
  </r>
  <r>
    <n v="0"/>
    <x v="10"/>
  </r>
  <r>
    <n v="0"/>
    <x v="10"/>
  </r>
  <r>
    <n v="0"/>
    <x v="10"/>
  </r>
  <r>
    <n v="0"/>
    <x v="10"/>
  </r>
  <r>
    <n v="0"/>
    <x v="10"/>
  </r>
  <r>
    <n v="0"/>
    <x v="10"/>
  </r>
  <r>
    <n v="0"/>
    <x v="10"/>
  </r>
  <r>
    <n v="0"/>
    <x v="10"/>
  </r>
  <r>
    <n v="0"/>
    <x v="10"/>
  </r>
  <r>
    <n v="0"/>
    <x v="10"/>
  </r>
  <r>
    <n v="0"/>
    <x v="10"/>
  </r>
  <r>
    <n v="0"/>
    <x v="10"/>
  </r>
  <r>
    <n v="0"/>
    <x v="10"/>
  </r>
  <r>
    <n v="0"/>
    <x v="10"/>
  </r>
  <r>
    <n v="0"/>
    <x v="10"/>
  </r>
  <r>
    <n v="0"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63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outline="1" outlineData="1" multipleFieldFilters="0">
  <location ref="AC5:AD14" firstHeaderRow="1" firstDataRow="1" firstDataCol="1"/>
  <pivotFields count="2">
    <pivotField dataField="1" showAll="0"/>
    <pivotField axis="axisRow" showAll="0">
      <items count="12">
        <item x="1"/>
        <item x="2"/>
        <item x="3"/>
        <item x="4"/>
        <item x="5"/>
        <item x="6"/>
        <item x="7"/>
        <item x="8"/>
        <item x="9"/>
        <item x="10"/>
        <item x="0"/>
        <item t="default"/>
      </items>
    </pivotField>
  </pivotFields>
  <rowFields count="1">
    <field x="1"/>
  </rowFields>
  <rowItems count="9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</rowItems>
  <colItems count="1">
    <i/>
  </colItems>
  <dataFields count="1">
    <dataField name="Besoin total en Ha" fld="0" baseField="0" baseItem="0"/>
  </dataFields>
  <pivotTableStyleInfo name="PivotStyleLight16" showRowHeaders="1" showColHeaders="1" showRowStripes="0" showColStripes="0" showLastColumn="1"/>
  <filters count="1">
    <filter fld="1" type="captionGreaterThan" evalOrder="-1" id="1" stringValue1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57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outline="1" outlineData="1" multipleFieldFilters="0" rowHeaderCaption="Date des rota">
  <location ref="Z5:Z14" firstHeaderRow="1" firstDataRow="1" firstDataCol="1"/>
  <pivotFields count="1">
    <pivotField axis="axisRow" showAll="0">
      <items count="12">
        <item x="1"/>
        <item x="2"/>
        <item x="3"/>
        <item x="4"/>
        <item x="5"/>
        <item x="6"/>
        <item x="7"/>
        <item x="8"/>
        <item x="9"/>
        <item x="10"/>
        <item x="0"/>
        <item t="default"/>
      </items>
    </pivotField>
  </pivotFields>
  <rowFields count="1">
    <field x="0"/>
  </rowFields>
  <rowItems count="9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</rowItems>
  <colItems count="1">
    <i/>
  </colItems>
  <pivotTableStyleInfo name="PivotStyleLight16" showRowHeaders="1" showColHeaders="1" showRowStripes="0" showColStripes="0" showLastColumn="1"/>
  <filters count="1">
    <filter fld="0" type="captionGreaterThan" evalOrder="-1" id="1" stringValue1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92D050"/>
  </sheetPr>
  <dimension ref="A1:AN372"/>
  <sheetViews>
    <sheetView tabSelected="1" topLeftCell="X1" zoomScale="118" zoomScaleNormal="118" workbookViewId="0">
      <selection activeCell="AH4" sqref="AG4:AH4"/>
    </sheetView>
  </sheetViews>
  <sheetFormatPr baseColWidth="10" defaultRowHeight="15" x14ac:dyDescent="0.25"/>
  <cols>
    <col min="1" max="2" width="11.42578125" style="1"/>
    <col min="3" max="3" width="14.7109375" style="1" customWidth="1"/>
    <col min="4" max="4" width="14.42578125" style="1" customWidth="1"/>
    <col min="5" max="5" width="12.5703125" style="1" customWidth="1"/>
    <col min="6" max="12" width="11.42578125" style="1"/>
    <col min="13" max="13" width="11.85546875" style="1" customWidth="1"/>
    <col min="14" max="14" width="0.28515625" style="1" customWidth="1"/>
    <col min="15" max="15" width="1.7109375" style="1" customWidth="1"/>
    <col min="16" max="16" width="1.5703125" style="1" customWidth="1"/>
    <col min="17" max="17" width="0.7109375" style="1" customWidth="1"/>
    <col min="18" max="18" width="7.42578125" style="1" customWidth="1"/>
    <col min="19" max="19" width="13.7109375" style="1" customWidth="1"/>
    <col min="20" max="20" width="11" style="1" customWidth="1"/>
    <col min="21" max="21" width="26.28515625" style="1" customWidth="1"/>
    <col min="22" max="22" width="6.7109375" style="1" hidden="1" customWidth="1"/>
    <col min="23" max="25" width="22.5703125" style="1" customWidth="1"/>
    <col min="26" max="28" width="21" style="1" customWidth="1"/>
    <col min="29" max="29" width="21" style="1" hidden="1" customWidth="1"/>
    <col min="30" max="30" width="21" style="1" customWidth="1"/>
    <col min="31" max="16384" width="11.42578125" style="1"/>
  </cols>
  <sheetData>
    <row r="1" spans="2:31" x14ac:dyDescent="0.25">
      <c r="I1" s="2" t="s">
        <v>0</v>
      </c>
      <c r="J1" s="2"/>
      <c r="K1" s="2"/>
      <c r="L1" s="2"/>
    </row>
    <row r="2" spans="2:31" x14ac:dyDescent="0.25">
      <c r="I2" s="2"/>
      <c r="J2" s="2"/>
      <c r="K2" s="2"/>
      <c r="L2" s="2"/>
    </row>
    <row r="3" spans="2:31" x14ac:dyDescent="0.25">
      <c r="B3" s="3" t="s">
        <v>1</v>
      </c>
      <c r="C3" s="3"/>
      <c r="D3" s="3"/>
      <c r="E3" s="3"/>
      <c r="F3" s="3"/>
      <c r="I3" s="2"/>
      <c r="J3" s="2"/>
      <c r="K3" s="2"/>
      <c r="L3" s="2"/>
    </row>
    <row r="4" spans="2:31" ht="15.75" customHeight="1" thickBot="1" x14ac:dyDescent="0.3">
      <c r="B4" s="4" t="s">
        <v>2</v>
      </c>
      <c r="C4" s="4"/>
      <c r="D4" s="4"/>
      <c r="E4" s="4"/>
      <c r="F4" s="4"/>
      <c r="Z4" s="5">
        <v>42370</v>
      </c>
      <c r="AA4" s="6" t="s">
        <v>3</v>
      </c>
      <c r="AB4" s="6" t="s">
        <v>4</v>
      </c>
      <c r="AC4" s="7"/>
    </row>
    <row r="5" spans="2:31" ht="15" customHeight="1" x14ac:dyDescent="0.25">
      <c r="B5" s="8">
        <v>3</v>
      </c>
      <c r="C5" s="8"/>
      <c r="D5" s="8"/>
      <c r="E5" s="8"/>
      <c r="F5" s="8"/>
      <c r="H5" s="9" t="s">
        <v>5</v>
      </c>
      <c r="I5" s="10" t="s">
        <v>6</v>
      </c>
      <c r="J5" s="11" t="s">
        <v>7</v>
      </c>
      <c r="K5" s="12" t="s">
        <v>8</v>
      </c>
      <c r="L5" s="12" t="s">
        <v>9</v>
      </c>
      <c r="M5" s="12"/>
      <c r="N5" s="13"/>
      <c r="O5" s="13"/>
      <c r="P5" s="13"/>
      <c r="Q5" s="11" t="s">
        <v>10</v>
      </c>
      <c r="R5" s="11"/>
      <c r="S5" s="12" t="s">
        <v>10</v>
      </c>
      <c r="T5" s="12"/>
      <c r="U5" s="11" t="s">
        <v>11</v>
      </c>
      <c r="V5" s="14"/>
      <c r="W5" s="15" t="s">
        <v>12</v>
      </c>
      <c r="X5" s="16" t="s">
        <v>13</v>
      </c>
      <c r="Y5" s="16" t="s">
        <v>14</v>
      </c>
      <c r="Z5" s="87" t="s">
        <v>41</v>
      </c>
      <c r="AA5" s="6"/>
      <c r="AB5" s="6"/>
      <c r="AC5" s="87" t="s">
        <v>15</v>
      </c>
      <c r="AD5" t="s">
        <v>42</v>
      </c>
    </row>
    <row r="6" spans="2:31" x14ac:dyDescent="0.25">
      <c r="B6" s="8">
        <v>9</v>
      </c>
      <c r="C6" s="8"/>
      <c r="D6" s="8"/>
      <c r="E6" s="8"/>
      <c r="F6" s="8"/>
      <c r="H6" s="17"/>
      <c r="I6" s="18"/>
      <c r="J6" s="16"/>
      <c r="K6" s="19"/>
      <c r="L6" s="19"/>
      <c r="M6" s="19"/>
      <c r="N6" s="20"/>
      <c r="O6" s="20"/>
      <c r="P6" s="20"/>
      <c r="Q6" s="16"/>
      <c r="R6" s="16"/>
      <c r="S6" s="19"/>
      <c r="T6" s="19"/>
      <c r="U6" s="16"/>
      <c r="V6" s="21"/>
      <c r="W6" s="15"/>
      <c r="X6" s="16"/>
      <c r="Y6" s="16"/>
      <c r="Z6" s="90">
        <v>42477</v>
      </c>
      <c r="AA6" s="1">
        <f>Z6-Z4</f>
        <v>107</v>
      </c>
      <c r="AB6" s="1">
        <f>IFERROR(AD6/AA6,"")</f>
        <v>1.0039539899352985</v>
      </c>
      <c r="AC6" s="88">
        <v>1</v>
      </c>
      <c r="AD6" s="89">
        <v>107.42307692307693</v>
      </c>
      <c r="AE6" s="1">
        <f>LARGE(AD6:AD14,1)</f>
        <v>107.42307692307693</v>
      </c>
    </row>
    <row r="7" spans="2:31" x14ac:dyDescent="0.25">
      <c r="B7" s="8">
        <v>20</v>
      </c>
      <c r="C7" s="8"/>
      <c r="D7" s="8"/>
      <c r="E7" s="8"/>
      <c r="F7" s="8"/>
      <c r="H7" s="23"/>
      <c r="I7" s="20"/>
      <c r="J7" s="20">
        <f>D46</f>
        <v>1200</v>
      </c>
      <c r="K7" s="24"/>
      <c r="L7" s="20"/>
      <c r="M7" s="20"/>
      <c r="N7" s="20"/>
      <c r="O7" s="20"/>
      <c r="P7" s="20"/>
      <c r="Q7" s="20"/>
      <c r="R7" s="20"/>
      <c r="S7" s="25"/>
      <c r="T7" s="25"/>
      <c r="U7" s="25"/>
      <c r="V7" s="26"/>
      <c r="W7" s="20"/>
      <c r="X7" s="20"/>
      <c r="Y7" s="20"/>
      <c r="Z7" s="90">
        <v>42500</v>
      </c>
      <c r="AA7" s="1">
        <f t="shared" ref="AA7:AA18" si="0">IF(Z7&gt;0,Z7-Z6-1,"")</f>
        <v>22</v>
      </c>
      <c r="AB7" s="1">
        <f t="shared" ref="AB7:AB18" si="1">IFERROR(AD7/AA7,"")</f>
        <v>1.2223776223776222</v>
      </c>
      <c r="AC7" s="88">
        <v>2</v>
      </c>
      <c r="AD7" s="89">
        <v>26.892307692307689</v>
      </c>
      <c r="AE7" s="1">
        <f>LARGE(AB6:AB14,1)</f>
        <v>1.3710622710622711</v>
      </c>
    </row>
    <row r="8" spans="2:31" x14ac:dyDescent="0.25">
      <c r="B8" s="8">
        <v>39</v>
      </c>
      <c r="C8" s="8"/>
      <c r="D8" s="8"/>
      <c r="E8" s="8"/>
      <c r="F8" s="8"/>
      <c r="H8" s="27">
        <v>42370</v>
      </c>
      <c r="I8" s="28">
        <f t="shared" ref="I8:I38" si="2">$B$5</f>
        <v>3</v>
      </c>
      <c r="J8" s="28">
        <f>IF(J7&gt;$E$46,$D$46+I8,J7+I8)</f>
        <v>1203</v>
      </c>
      <c r="K8" s="24" t="str">
        <f>IF(J7&gt;$E$46,H7,"")</f>
        <v/>
      </c>
      <c r="L8" s="25">
        <f>IF(K8="",1+L7,0)</f>
        <v>1</v>
      </c>
      <c r="M8" s="25"/>
      <c r="N8" s="20">
        <f>$D$26</f>
        <v>1140</v>
      </c>
      <c r="O8" s="20"/>
      <c r="P8" s="20">
        <f>IF(L8=0,N8,N8+P7)</f>
        <v>1140</v>
      </c>
      <c r="Q8" s="18" t="str">
        <f>IF(L8=0,P7/L7,"")</f>
        <v/>
      </c>
      <c r="R8" s="18"/>
      <c r="S8" s="29" t="str">
        <f>IF(L8=0,P7/L7,"")</f>
        <v/>
      </c>
      <c r="T8" s="29"/>
      <c r="U8" s="25" t="str">
        <f>IF(L8=0,$D$21/S8,"")</f>
        <v/>
      </c>
      <c r="V8" s="26"/>
      <c r="W8" s="20" t="str">
        <f>IF(L8=0,1/U8,"")</f>
        <v/>
      </c>
      <c r="X8" s="20">
        <f>IF(L8=0,W8*L7,0)</f>
        <v>0</v>
      </c>
      <c r="Y8" s="20">
        <f>IF(X8&gt;0,Y7+1,Y7)</f>
        <v>0</v>
      </c>
      <c r="Z8" s="90">
        <v>42516</v>
      </c>
      <c r="AA8" s="1">
        <f t="shared" si="0"/>
        <v>15</v>
      </c>
      <c r="AB8" s="1">
        <f t="shared" si="1"/>
        <v>1.2471794871794872</v>
      </c>
      <c r="AC8" s="88">
        <v>3</v>
      </c>
      <c r="AD8" s="89">
        <v>18.707692307692309</v>
      </c>
    </row>
    <row r="9" spans="2:31" x14ac:dyDescent="0.25">
      <c r="B9" s="8">
        <v>85</v>
      </c>
      <c r="C9" s="8"/>
      <c r="D9" s="8"/>
      <c r="E9" s="8"/>
      <c r="F9" s="8"/>
      <c r="H9" s="27">
        <v>42371</v>
      </c>
      <c r="I9" s="28">
        <f t="shared" si="2"/>
        <v>3</v>
      </c>
      <c r="J9" s="28">
        <f t="shared" ref="J9:J38" si="3">IF(J8&gt;$E$46,$D$46+I9,J8+I9)</f>
        <v>1206</v>
      </c>
      <c r="K9" s="24" t="str">
        <f t="shared" ref="K9:K38" si="4">IF(J8&gt;$E$46,H8,"")</f>
        <v/>
      </c>
      <c r="L9" s="25">
        <f t="shared" ref="L9:L72" si="5">IF(K9="",1+L8,0)</f>
        <v>2</v>
      </c>
      <c r="M9" s="25"/>
      <c r="N9" s="20">
        <f t="shared" ref="N9:N38" si="6">$D$26</f>
        <v>1140</v>
      </c>
      <c r="O9" s="20"/>
      <c r="P9" s="20">
        <f t="shared" ref="P9:P72" si="7">IF(L9=0,N9,N9+P8)</f>
        <v>2280</v>
      </c>
      <c r="Q9" s="18" t="str">
        <f t="shared" ref="Q9:Q72" si="8">IF(L9=0,P8/L8,"")</f>
        <v/>
      </c>
      <c r="R9" s="18"/>
      <c r="S9" s="29" t="str">
        <f t="shared" ref="S9:S72" si="9">IF(L9=0,P8/L8,"")</f>
        <v/>
      </c>
      <c r="T9" s="29"/>
      <c r="U9" s="25" t="str">
        <f t="shared" ref="U9:U72" si="10">IF(L9=0,$D$21/S9,"")</f>
        <v/>
      </c>
      <c r="V9" s="26"/>
      <c r="W9" s="20" t="str">
        <f t="shared" ref="W9:W72" si="11">IF(L9=0,1/U9,"")</f>
        <v/>
      </c>
      <c r="X9" s="20">
        <f t="shared" ref="X9:X72" si="12">IF(L9=0,W9*L8,0)</f>
        <v>0</v>
      </c>
      <c r="Y9" s="20">
        <f t="shared" ref="Y9:Y72" si="13">IF(X9&gt;0,Y8+1,Y8)</f>
        <v>0</v>
      </c>
      <c r="Z9" s="90">
        <v>42533</v>
      </c>
      <c r="AA9" s="1">
        <f t="shared" si="0"/>
        <v>16</v>
      </c>
      <c r="AB9" s="1">
        <f t="shared" si="1"/>
        <v>1.2423076923076923</v>
      </c>
      <c r="AC9" s="88">
        <v>4</v>
      </c>
      <c r="AD9" s="89">
        <v>19.876923076923077</v>
      </c>
    </row>
    <row r="10" spans="2:31" x14ac:dyDescent="0.25">
      <c r="B10" s="8">
        <v>78</v>
      </c>
      <c r="C10" s="8"/>
      <c r="D10" s="8"/>
      <c r="E10" s="8"/>
      <c r="F10" s="8"/>
      <c r="H10" s="27">
        <v>42372</v>
      </c>
      <c r="I10" s="28">
        <f t="shared" si="2"/>
        <v>3</v>
      </c>
      <c r="J10" s="28">
        <f t="shared" si="3"/>
        <v>1209</v>
      </c>
      <c r="K10" s="24" t="str">
        <f t="shared" si="4"/>
        <v/>
      </c>
      <c r="L10" s="25">
        <f t="shared" si="5"/>
        <v>3</v>
      </c>
      <c r="M10" s="25"/>
      <c r="N10" s="20">
        <f t="shared" si="6"/>
        <v>1140</v>
      </c>
      <c r="O10" s="20"/>
      <c r="P10" s="20">
        <f t="shared" si="7"/>
        <v>3420</v>
      </c>
      <c r="Q10" s="18" t="str">
        <f t="shared" si="8"/>
        <v/>
      </c>
      <c r="R10" s="18"/>
      <c r="S10" s="29" t="str">
        <f t="shared" si="9"/>
        <v/>
      </c>
      <c r="T10" s="29"/>
      <c r="U10" s="25" t="str">
        <f t="shared" si="10"/>
        <v/>
      </c>
      <c r="V10" s="26"/>
      <c r="W10" s="20" t="str">
        <f t="shared" si="11"/>
        <v/>
      </c>
      <c r="X10" s="20">
        <f t="shared" si="12"/>
        <v>0</v>
      </c>
      <c r="Y10" s="20">
        <f t="shared" si="13"/>
        <v>0</v>
      </c>
      <c r="Z10" s="90">
        <v>42550</v>
      </c>
      <c r="AA10" s="1">
        <f t="shared" si="0"/>
        <v>16</v>
      </c>
      <c r="AB10" s="1">
        <f t="shared" si="1"/>
        <v>1.2423076923076923</v>
      </c>
      <c r="AC10" s="88">
        <v>5</v>
      </c>
      <c r="AD10" s="89">
        <v>19.876923076923077</v>
      </c>
    </row>
    <row r="11" spans="2:31" x14ac:dyDescent="0.25">
      <c r="B11" s="8">
        <v>59</v>
      </c>
      <c r="C11" s="8"/>
      <c r="D11" s="8"/>
      <c r="E11" s="8"/>
      <c r="F11" s="8"/>
      <c r="H11" s="27">
        <v>42373</v>
      </c>
      <c r="I11" s="28">
        <f t="shared" si="2"/>
        <v>3</v>
      </c>
      <c r="J11" s="28">
        <f t="shared" si="3"/>
        <v>1212</v>
      </c>
      <c r="K11" s="24" t="str">
        <f t="shared" si="4"/>
        <v/>
      </c>
      <c r="L11" s="25">
        <f t="shared" si="5"/>
        <v>4</v>
      </c>
      <c r="M11" s="25"/>
      <c r="N11" s="20">
        <f t="shared" si="6"/>
        <v>1140</v>
      </c>
      <c r="O11" s="20"/>
      <c r="P11" s="20">
        <f t="shared" si="7"/>
        <v>4560</v>
      </c>
      <c r="Q11" s="18" t="str">
        <f t="shared" si="8"/>
        <v/>
      </c>
      <c r="R11" s="18"/>
      <c r="S11" s="29" t="str">
        <f t="shared" si="9"/>
        <v/>
      </c>
      <c r="T11" s="29"/>
      <c r="U11" s="25" t="str">
        <f t="shared" si="10"/>
        <v/>
      </c>
      <c r="V11" s="26"/>
      <c r="W11" s="20" t="str">
        <f t="shared" si="11"/>
        <v/>
      </c>
      <c r="X11" s="20">
        <f t="shared" si="12"/>
        <v>0</v>
      </c>
      <c r="Y11" s="20">
        <f t="shared" si="13"/>
        <v>0</v>
      </c>
      <c r="Z11" s="90">
        <v>42572</v>
      </c>
      <c r="AA11" s="1">
        <f t="shared" si="0"/>
        <v>21</v>
      </c>
      <c r="AB11" s="1">
        <f t="shared" si="1"/>
        <v>1.3710622710622711</v>
      </c>
      <c r="AC11" s="88">
        <v>6</v>
      </c>
      <c r="AD11" s="89">
        <v>28.792307692307691</v>
      </c>
    </row>
    <row r="12" spans="2:31" x14ac:dyDescent="0.25">
      <c r="B12" s="8">
        <v>30</v>
      </c>
      <c r="C12" s="8"/>
      <c r="D12" s="8"/>
      <c r="E12" s="8"/>
      <c r="F12" s="8"/>
      <c r="H12" s="27">
        <v>42374</v>
      </c>
      <c r="I12" s="28">
        <f t="shared" si="2"/>
        <v>3</v>
      </c>
      <c r="J12" s="28">
        <f t="shared" si="3"/>
        <v>1215</v>
      </c>
      <c r="K12" s="24" t="str">
        <f t="shared" si="4"/>
        <v/>
      </c>
      <c r="L12" s="25">
        <f t="shared" si="5"/>
        <v>5</v>
      </c>
      <c r="M12" s="25"/>
      <c r="N12" s="20">
        <f t="shared" si="6"/>
        <v>1140</v>
      </c>
      <c r="O12" s="20"/>
      <c r="P12" s="20">
        <f t="shared" si="7"/>
        <v>5700</v>
      </c>
      <c r="Q12" s="18" t="str">
        <f t="shared" si="8"/>
        <v/>
      </c>
      <c r="R12" s="18"/>
      <c r="S12" s="29" t="str">
        <f t="shared" si="9"/>
        <v/>
      </c>
      <c r="T12" s="29"/>
      <c r="U12" s="25" t="str">
        <f t="shared" si="10"/>
        <v/>
      </c>
      <c r="V12" s="26"/>
      <c r="W12" s="20" t="str">
        <f t="shared" si="11"/>
        <v/>
      </c>
      <c r="X12" s="20">
        <f t="shared" si="12"/>
        <v>0</v>
      </c>
      <c r="Y12" s="20">
        <f t="shared" si="13"/>
        <v>0</v>
      </c>
      <c r="Z12" s="90">
        <v>42606</v>
      </c>
      <c r="AA12" s="1">
        <f t="shared" si="0"/>
        <v>33</v>
      </c>
      <c r="AB12" s="1">
        <f t="shared" si="1"/>
        <v>1.3552447552447553</v>
      </c>
      <c r="AC12" s="88">
        <v>7</v>
      </c>
      <c r="AD12" s="89">
        <v>44.723076923076924</v>
      </c>
    </row>
    <row r="13" spans="2:31" x14ac:dyDescent="0.25">
      <c r="B13" s="8">
        <v>39</v>
      </c>
      <c r="C13" s="8"/>
      <c r="D13" s="8"/>
      <c r="E13" s="8"/>
      <c r="F13" s="8"/>
      <c r="H13" s="27">
        <v>42375</v>
      </c>
      <c r="I13" s="28">
        <f t="shared" si="2"/>
        <v>3</v>
      </c>
      <c r="J13" s="28">
        <f t="shared" si="3"/>
        <v>1218</v>
      </c>
      <c r="K13" s="24" t="str">
        <f t="shared" si="4"/>
        <v/>
      </c>
      <c r="L13" s="25">
        <f t="shared" si="5"/>
        <v>6</v>
      </c>
      <c r="M13" s="25"/>
      <c r="N13" s="20">
        <f t="shared" si="6"/>
        <v>1140</v>
      </c>
      <c r="O13" s="20"/>
      <c r="P13" s="20">
        <f t="shared" si="7"/>
        <v>6840</v>
      </c>
      <c r="Q13" s="18" t="str">
        <f t="shared" si="8"/>
        <v/>
      </c>
      <c r="R13" s="18"/>
      <c r="S13" s="29" t="str">
        <f t="shared" si="9"/>
        <v/>
      </c>
      <c r="T13" s="29"/>
      <c r="U13" s="25" t="str">
        <f t="shared" si="10"/>
        <v/>
      </c>
      <c r="V13" s="26"/>
      <c r="W13" s="20" t="str">
        <f t="shared" si="11"/>
        <v/>
      </c>
      <c r="X13" s="20">
        <f t="shared" si="12"/>
        <v>0</v>
      </c>
      <c r="Y13" s="20">
        <f t="shared" si="13"/>
        <v>0</v>
      </c>
      <c r="Z13" s="90">
        <v>42641</v>
      </c>
      <c r="AA13" s="1">
        <f t="shared" si="0"/>
        <v>34</v>
      </c>
      <c r="AB13" s="1">
        <f t="shared" si="1"/>
        <v>1.3540723981900451</v>
      </c>
      <c r="AC13" s="88">
        <v>8</v>
      </c>
      <c r="AD13" s="89">
        <v>46.038461538461533</v>
      </c>
    </row>
    <row r="14" spans="2:31" x14ac:dyDescent="0.25">
      <c r="B14" s="8">
        <v>26</v>
      </c>
      <c r="C14" s="8"/>
      <c r="D14" s="8"/>
      <c r="E14" s="8"/>
      <c r="F14" s="8"/>
      <c r="H14" s="27">
        <v>42376</v>
      </c>
      <c r="I14" s="28">
        <f t="shared" si="2"/>
        <v>3</v>
      </c>
      <c r="J14" s="28">
        <f t="shared" si="3"/>
        <v>1221</v>
      </c>
      <c r="K14" s="24" t="str">
        <f t="shared" si="4"/>
        <v/>
      </c>
      <c r="L14" s="25">
        <f t="shared" si="5"/>
        <v>7</v>
      </c>
      <c r="M14" s="25"/>
      <c r="N14" s="20">
        <f t="shared" si="6"/>
        <v>1140</v>
      </c>
      <c r="O14" s="20"/>
      <c r="P14" s="20">
        <f t="shared" si="7"/>
        <v>7980</v>
      </c>
      <c r="Q14" s="18" t="str">
        <f t="shared" si="8"/>
        <v/>
      </c>
      <c r="R14" s="18"/>
      <c r="S14" s="29" t="str">
        <f t="shared" si="9"/>
        <v/>
      </c>
      <c r="T14" s="29"/>
      <c r="U14" s="25" t="str">
        <f t="shared" si="10"/>
        <v/>
      </c>
      <c r="V14" s="26"/>
      <c r="W14" s="20" t="str">
        <f t="shared" si="11"/>
        <v/>
      </c>
      <c r="X14" s="20">
        <f t="shared" si="12"/>
        <v>0</v>
      </c>
      <c r="Y14" s="20">
        <f t="shared" si="13"/>
        <v>0</v>
      </c>
      <c r="Z14" s="90">
        <v>42711</v>
      </c>
      <c r="AA14" s="1">
        <f t="shared" si="0"/>
        <v>69</v>
      </c>
      <c r="AB14" s="1">
        <f t="shared" si="1"/>
        <v>0.96800445930880707</v>
      </c>
      <c r="AC14" s="88">
        <v>9</v>
      </c>
      <c r="AD14" s="89">
        <v>66.792307692307688</v>
      </c>
    </row>
    <row r="15" spans="2:31" x14ac:dyDescent="0.25">
      <c r="B15" s="8">
        <v>13</v>
      </c>
      <c r="C15" s="8"/>
      <c r="D15" s="8"/>
      <c r="E15" s="8"/>
      <c r="F15" s="8"/>
      <c r="H15" s="27">
        <v>42377</v>
      </c>
      <c r="I15" s="28">
        <f t="shared" si="2"/>
        <v>3</v>
      </c>
      <c r="J15" s="28">
        <f t="shared" si="3"/>
        <v>1224</v>
      </c>
      <c r="K15" s="24" t="str">
        <f t="shared" si="4"/>
        <v/>
      </c>
      <c r="L15" s="25">
        <f t="shared" si="5"/>
        <v>8</v>
      </c>
      <c r="M15" s="25"/>
      <c r="N15" s="20">
        <f t="shared" si="6"/>
        <v>1140</v>
      </c>
      <c r="O15" s="20"/>
      <c r="P15" s="20">
        <f t="shared" si="7"/>
        <v>9120</v>
      </c>
      <c r="Q15" s="18" t="str">
        <f t="shared" si="8"/>
        <v/>
      </c>
      <c r="R15" s="18"/>
      <c r="S15" s="29" t="str">
        <f t="shared" si="9"/>
        <v/>
      </c>
      <c r="T15" s="29"/>
      <c r="U15" s="25" t="str">
        <f t="shared" si="10"/>
        <v/>
      </c>
      <c r="V15" s="26"/>
      <c r="W15" s="20" t="str">
        <f t="shared" si="11"/>
        <v/>
      </c>
      <c r="X15" s="20">
        <f t="shared" si="12"/>
        <v>0</v>
      </c>
      <c r="Y15" s="20">
        <f t="shared" si="13"/>
        <v>0</v>
      </c>
      <c r="AA15" s="30" t="str">
        <f t="shared" si="0"/>
        <v/>
      </c>
      <c r="AB15" s="1" t="str">
        <f t="shared" si="1"/>
        <v/>
      </c>
    </row>
    <row r="16" spans="2:31" x14ac:dyDescent="0.25">
      <c r="B16" s="8">
        <v>4</v>
      </c>
      <c r="C16" s="8"/>
      <c r="D16" s="8"/>
      <c r="E16" s="8"/>
      <c r="F16" s="8"/>
      <c r="H16" s="27">
        <v>42378</v>
      </c>
      <c r="I16" s="28">
        <f t="shared" si="2"/>
        <v>3</v>
      </c>
      <c r="J16" s="28">
        <f t="shared" si="3"/>
        <v>1227</v>
      </c>
      <c r="K16" s="24" t="str">
        <f t="shared" si="4"/>
        <v/>
      </c>
      <c r="L16" s="25">
        <f t="shared" si="5"/>
        <v>9</v>
      </c>
      <c r="M16" s="25"/>
      <c r="N16" s="20">
        <f t="shared" si="6"/>
        <v>1140</v>
      </c>
      <c r="O16" s="20"/>
      <c r="P16" s="20">
        <f t="shared" si="7"/>
        <v>10260</v>
      </c>
      <c r="Q16" s="18" t="str">
        <f t="shared" si="8"/>
        <v/>
      </c>
      <c r="R16" s="18"/>
      <c r="S16" s="29" t="str">
        <f t="shared" si="9"/>
        <v/>
      </c>
      <c r="T16" s="29"/>
      <c r="U16" s="25" t="str">
        <f t="shared" si="10"/>
        <v/>
      </c>
      <c r="V16" s="26"/>
      <c r="W16" s="20" t="str">
        <f t="shared" si="11"/>
        <v/>
      </c>
      <c r="X16" s="20">
        <f t="shared" si="12"/>
        <v>0</v>
      </c>
      <c r="Y16" s="20">
        <f t="shared" si="13"/>
        <v>0</v>
      </c>
      <c r="AA16" s="1" t="str">
        <f t="shared" si="0"/>
        <v/>
      </c>
      <c r="AB16" s="1" t="str">
        <f t="shared" si="1"/>
        <v/>
      </c>
    </row>
    <row r="17" spans="1:40" ht="15.75" thickBot="1" x14ac:dyDescent="0.3">
      <c r="B17" s="31"/>
      <c r="C17" s="31"/>
      <c r="D17" s="31"/>
      <c r="E17" s="31"/>
      <c r="F17" s="31"/>
      <c r="H17" s="27">
        <v>42379</v>
      </c>
      <c r="I17" s="28">
        <f t="shared" si="2"/>
        <v>3</v>
      </c>
      <c r="J17" s="28">
        <f t="shared" si="3"/>
        <v>1230</v>
      </c>
      <c r="K17" s="24" t="str">
        <f t="shared" si="4"/>
        <v/>
      </c>
      <c r="L17" s="25">
        <f t="shared" si="5"/>
        <v>10</v>
      </c>
      <c r="M17" s="25"/>
      <c r="N17" s="20">
        <f t="shared" si="6"/>
        <v>1140</v>
      </c>
      <c r="O17" s="20"/>
      <c r="P17" s="20">
        <f t="shared" si="7"/>
        <v>11400</v>
      </c>
      <c r="Q17" s="18" t="str">
        <f t="shared" si="8"/>
        <v/>
      </c>
      <c r="R17" s="18"/>
      <c r="S17" s="29" t="str">
        <f t="shared" si="9"/>
        <v/>
      </c>
      <c r="T17" s="29"/>
      <c r="U17" s="25" t="str">
        <f t="shared" si="10"/>
        <v/>
      </c>
      <c r="V17" s="26"/>
      <c r="W17" s="20" t="str">
        <f t="shared" si="11"/>
        <v/>
      </c>
      <c r="X17" s="20">
        <f t="shared" si="12"/>
        <v>0</v>
      </c>
      <c r="Y17" s="20">
        <f t="shared" si="13"/>
        <v>0</v>
      </c>
      <c r="AA17" s="1" t="str">
        <f t="shared" si="0"/>
        <v/>
      </c>
      <c r="AB17" s="1" t="str">
        <f t="shared" si="1"/>
        <v/>
      </c>
    </row>
    <row r="18" spans="1:40" ht="15.75" x14ac:dyDescent="0.25">
      <c r="C18" s="32" t="s">
        <v>16</v>
      </c>
      <c r="D18" s="33">
        <v>2500</v>
      </c>
      <c r="H18" s="27">
        <v>42380</v>
      </c>
      <c r="I18" s="28">
        <f t="shared" si="2"/>
        <v>3</v>
      </c>
      <c r="J18" s="28">
        <f t="shared" si="3"/>
        <v>1233</v>
      </c>
      <c r="K18" s="24" t="str">
        <f t="shared" si="4"/>
        <v/>
      </c>
      <c r="L18" s="25">
        <f t="shared" si="5"/>
        <v>11</v>
      </c>
      <c r="M18" s="25"/>
      <c r="N18" s="20">
        <f t="shared" si="6"/>
        <v>1140</v>
      </c>
      <c r="O18" s="20"/>
      <c r="P18" s="20">
        <f t="shared" si="7"/>
        <v>12540</v>
      </c>
      <c r="Q18" s="18" t="str">
        <f t="shared" si="8"/>
        <v/>
      </c>
      <c r="R18" s="18"/>
      <c r="S18" s="29" t="str">
        <f t="shared" si="9"/>
        <v/>
      </c>
      <c r="T18" s="29"/>
      <c r="U18" s="25" t="str">
        <f t="shared" si="10"/>
        <v/>
      </c>
      <c r="V18" s="26"/>
      <c r="W18" s="20" t="str">
        <f t="shared" si="11"/>
        <v/>
      </c>
      <c r="X18" s="20">
        <f t="shared" si="12"/>
        <v>0</v>
      </c>
      <c r="Y18" s="20">
        <f t="shared" si="13"/>
        <v>0</v>
      </c>
      <c r="AA18" s="1" t="str">
        <f t="shared" si="0"/>
        <v/>
      </c>
      <c r="AB18" s="1" t="str">
        <f t="shared" si="1"/>
        <v/>
      </c>
      <c r="AC18" s="1" t="str">
        <f t="shared" ref="AC18" si="14">IFERROR(AA18*$D$39,"")</f>
        <v/>
      </c>
    </row>
    <row r="19" spans="1:40" ht="15.75" x14ac:dyDescent="0.25">
      <c r="C19" s="34" t="s">
        <v>17</v>
      </c>
      <c r="D19" s="33">
        <v>1200</v>
      </c>
      <c r="H19" s="27">
        <v>42381</v>
      </c>
      <c r="I19" s="28">
        <f t="shared" si="2"/>
        <v>3</v>
      </c>
      <c r="J19" s="28">
        <f t="shared" si="3"/>
        <v>1236</v>
      </c>
      <c r="K19" s="24" t="str">
        <f t="shared" si="4"/>
        <v/>
      </c>
      <c r="L19" s="25">
        <f t="shared" si="5"/>
        <v>12</v>
      </c>
      <c r="M19" s="25"/>
      <c r="N19" s="20">
        <f t="shared" si="6"/>
        <v>1140</v>
      </c>
      <c r="O19" s="20"/>
      <c r="P19" s="20">
        <f t="shared" si="7"/>
        <v>13680</v>
      </c>
      <c r="Q19" s="18" t="str">
        <f t="shared" si="8"/>
        <v/>
      </c>
      <c r="R19" s="18"/>
      <c r="S19" s="29" t="str">
        <f t="shared" si="9"/>
        <v/>
      </c>
      <c r="T19" s="29"/>
      <c r="U19" s="25" t="str">
        <f t="shared" si="10"/>
        <v/>
      </c>
      <c r="V19" s="26"/>
      <c r="W19" s="20" t="str">
        <f t="shared" si="11"/>
        <v/>
      </c>
      <c r="X19" s="20">
        <f t="shared" si="12"/>
        <v>0</v>
      </c>
      <c r="Y19" s="20">
        <f t="shared" si="13"/>
        <v>0</v>
      </c>
      <c r="AA19" s="91"/>
      <c r="AB19" s="91"/>
      <c r="AC19" s="91"/>
      <c r="AD19" s="92"/>
      <c r="AE19" s="91"/>
      <c r="AF19" s="91"/>
      <c r="AG19" s="91"/>
      <c r="AH19" s="91"/>
      <c r="AI19" s="91"/>
      <c r="AJ19" s="91"/>
      <c r="AK19" s="91"/>
      <c r="AL19" s="91"/>
      <c r="AM19" s="91"/>
      <c r="AN19" s="91"/>
    </row>
    <row r="20" spans="1:40" x14ac:dyDescent="0.25">
      <c r="C20" s="35" t="s">
        <v>18</v>
      </c>
      <c r="D20" s="36"/>
      <c r="H20" s="27">
        <v>42382</v>
      </c>
      <c r="I20" s="28">
        <f t="shared" si="2"/>
        <v>3</v>
      </c>
      <c r="J20" s="28">
        <f t="shared" si="3"/>
        <v>1239</v>
      </c>
      <c r="K20" s="24" t="str">
        <f t="shared" si="4"/>
        <v/>
      </c>
      <c r="L20" s="25">
        <f t="shared" si="5"/>
        <v>13</v>
      </c>
      <c r="M20" s="25"/>
      <c r="N20" s="20">
        <f t="shared" si="6"/>
        <v>1140</v>
      </c>
      <c r="O20" s="20"/>
      <c r="P20" s="20">
        <f t="shared" si="7"/>
        <v>14820</v>
      </c>
      <c r="Q20" s="18" t="str">
        <f t="shared" si="8"/>
        <v/>
      </c>
      <c r="R20" s="18"/>
      <c r="S20" s="29" t="str">
        <f t="shared" si="9"/>
        <v/>
      </c>
      <c r="T20" s="29"/>
      <c r="U20" s="25" t="str">
        <f t="shared" si="10"/>
        <v/>
      </c>
      <c r="V20" s="26"/>
      <c r="W20" s="20" t="str">
        <f t="shared" si="11"/>
        <v/>
      </c>
      <c r="X20" s="20">
        <f t="shared" si="12"/>
        <v>0</v>
      </c>
      <c r="Y20" s="20">
        <f t="shared" si="13"/>
        <v>0</v>
      </c>
      <c r="AA20" s="94"/>
      <c r="AB20" s="94" t="s">
        <v>27</v>
      </c>
      <c r="AC20" s="93" t="s">
        <v>43</v>
      </c>
      <c r="AD20" s="93" t="s">
        <v>44</v>
      </c>
      <c r="AE20" s="93" t="s">
        <v>45</v>
      </c>
      <c r="AF20" s="93" t="s">
        <v>46</v>
      </c>
      <c r="AG20" s="93" t="s">
        <v>47</v>
      </c>
      <c r="AH20" s="93" t="s">
        <v>48</v>
      </c>
      <c r="AI20" s="93" t="s">
        <v>49</v>
      </c>
      <c r="AJ20" s="93" t="s">
        <v>50</v>
      </c>
      <c r="AK20" s="93" t="s">
        <v>51</v>
      </c>
      <c r="AL20" s="93" t="s">
        <v>52</v>
      </c>
      <c r="AM20" s="93" t="s">
        <v>53</v>
      </c>
      <c r="AN20" s="93" t="s">
        <v>54</v>
      </c>
    </row>
    <row r="21" spans="1:40" ht="15.75" thickBot="1" x14ac:dyDescent="0.3">
      <c r="C21" s="37" t="s">
        <v>19</v>
      </c>
      <c r="D21" s="38">
        <f>D18-D19</f>
        <v>1300</v>
      </c>
      <c r="H21" s="27">
        <v>42383</v>
      </c>
      <c r="I21" s="28">
        <f t="shared" si="2"/>
        <v>3</v>
      </c>
      <c r="J21" s="28">
        <f t="shared" si="3"/>
        <v>1242</v>
      </c>
      <c r="K21" s="24" t="str">
        <f t="shared" si="4"/>
        <v/>
      </c>
      <c r="L21" s="25">
        <f t="shared" si="5"/>
        <v>14</v>
      </c>
      <c r="M21" s="25"/>
      <c r="N21" s="20">
        <f t="shared" si="6"/>
        <v>1140</v>
      </c>
      <c r="O21" s="20"/>
      <c r="P21" s="20">
        <f t="shared" si="7"/>
        <v>15960</v>
      </c>
      <c r="Q21" s="18" t="str">
        <f t="shared" si="8"/>
        <v/>
      </c>
      <c r="R21" s="18"/>
      <c r="S21" s="29" t="str">
        <f t="shared" si="9"/>
        <v/>
      </c>
      <c r="T21" s="29"/>
      <c r="U21" s="25" t="str">
        <f t="shared" si="10"/>
        <v/>
      </c>
      <c r="V21" s="26"/>
      <c r="W21" s="20" t="str">
        <f t="shared" si="11"/>
        <v/>
      </c>
      <c r="X21" s="20">
        <f t="shared" si="12"/>
        <v>0</v>
      </c>
      <c r="Y21" s="20">
        <f t="shared" si="13"/>
        <v>0</v>
      </c>
      <c r="AA21" s="97" t="s">
        <v>55</v>
      </c>
      <c r="AB21" s="97"/>
      <c r="AC21" s="93"/>
      <c r="AD21" s="93"/>
      <c r="AE21" s="93"/>
      <c r="AF21" s="93"/>
      <c r="AG21" s="98">
        <v>42500</v>
      </c>
      <c r="AH21" s="93"/>
      <c r="AI21" s="93"/>
      <c r="AJ21" s="93"/>
      <c r="AK21" s="93"/>
      <c r="AL21" s="93"/>
      <c r="AM21" s="93"/>
      <c r="AN21" s="93"/>
    </row>
    <row r="22" spans="1:40" x14ac:dyDescent="0.25">
      <c r="H22" s="27">
        <v>42384</v>
      </c>
      <c r="I22" s="28">
        <f t="shared" si="2"/>
        <v>3</v>
      </c>
      <c r="J22" s="28">
        <f t="shared" si="3"/>
        <v>1245</v>
      </c>
      <c r="K22" s="24" t="str">
        <f t="shared" si="4"/>
        <v/>
      </c>
      <c r="L22" s="25">
        <f t="shared" si="5"/>
        <v>15</v>
      </c>
      <c r="M22" s="25"/>
      <c r="N22" s="20">
        <f t="shared" si="6"/>
        <v>1140</v>
      </c>
      <c r="O22" s="20"/>
      <c r="P22" s="20">
        <f t="shared" si="7"/>
        <v>17100</v>
      </c>
      <c r="Q22" s="18" t="str">
        <f t="shared" si="8"/>
        <v/>
      </c>
      <c r="R22" s="18"/>
      <c r="S22" s="29" t="str">
        <f t="shared" si="9"/>
        <v/>
      </c>
      <c r="T22" s="29"/>
      <c r="U22" s="25" t="str">
        <f t="shared" si="10"/>
        <v/>
      </c>
      <c r="V22" s="26"/>
      <c r="W22" s="20" t="str">
        <f t="shared" si="11"/>
        <v/>
      </c>
      <c r="X22" s="20">
        <f t="shared" si="12"/>
        <v>0</v>
      </c>
      <c r="Y22" s="20">
        <f t="shared" si="13"/>
        <v>0</v>
      </c>
      <c r="AA22" s="97" t="s">
        <v>60</v>
      </c>
      <c r="AB22" s="97"/>
      <c r="AC22" s="93"/>
      <c r="AD22" s="93"/>
      <c r="AE22" s="93"/>
      <c r="AF22" s="93"/>
      <c r="AG22" s="93">
        <v>22</v>
      </c>
      <c r="AH22" s="93"/>
      <c r="AI22" s="93"/>
      <c r="AJ22" s="93"/>
      <c r="AK22" s="93"/>
      <c r="AL22" s="93"/>
      <c r="AM22" s="93"/>
      <c r="AN22" s="93"/>
    </row>
    <row r="23" spans="1:40" ht="15.75" thickBot="1" x14ac:dyDescent="0.3">
      <c r="H23" s="27">
        <v>42385</v>
      </c>
      <c r="I23" s="28">
        <f t="shared" si="2"/>
        <v>3</v>
      </c>
      <c r="J23" s="28">
        <f t="shared" si="3"/>
        <v>1248</v>
      </c>
      <c r="K23" s="24" t="str">
        <f t="shared" si="4"/>
        <v/>
      </c>
      <c r="L23" s="25">
        <f t="shared" si="5"/>
        <v>16</v>
      </c>
      <c r="M23" s="25"/>
      <c r="N23" s="20">
        <f t="shared" si="6"/>
        <v>1140</v>
      </c>
      <c r="O23" s="20"/>
      <c r="P23" s="20">
        <f t="shared" si="7"/>
        <v>18240</v>
      </c>
      <c r="Q23" s="18" t="str">
        <f t="shared" si="8"/>
        <v/>
      </c>
      <c r="R23" s="18"/>
      <c r="S23" s="29" t="str">
        <f t="shared" si="9"/>
        <v/>
      </c>
      <c r="T23" s="29"/>
      <c r="U23" s="25" t="str">
        <f t="shared" si="10"/>
        <v/>
      </c>
      <c r="V23" s="26"/>
      <c r="W23" s="20" t="str">
        <f t="shared" si="11"/>
        <v/>
      </c>
      <c r="X23" s="20">
        <f t="shared" si="12"/>
        <v>0</v>
      </c>
      <c r="Y23" s="20">
        <f t="shared" si="13"/>
        <v>0</v>
      </c>
      <c r="AA23" s="97" t="s">
        <v>4</v>
      </c>
      <c r="AB23" s="97"/>
      <c r="AC23" s="93"/>
      <c r="AD23" s="93"/>
      <c r="AE23" s="93"/>
      <c r="AF23" s="93"/>
      <c r="AG23" s="93">
        <v>1.2</v>
      </c>
      <c r="AH23" s="93"/>
      <c r="AI23" s="93"/>
      <c r="AJ23" s="93"/>
      <c r="AK23" s="93"/>
      <c r="AL23" s="93"/>
      <c r="AM23" s="93"/>
      <c r="AN23" s="93"/>
    </row>
    <row r="24" spans="1:40" ht="15" customHeight="1" x14ac:dyDescent="0.25">
      <c r="A24" s="39" t="s">
        <v>20</v>
      </c>
      <c r="B24" s="40" t="s">
        <v>21</v>
      </c>
      <c r="C24" s="40"/>
      <c r="D24" s="41" t="s">
        <v>22</v>
      </c>
      <c r="E24" s="42"/>
      <c r="H24" s="27">
        <v>42386</v>
      </c>
      <c r="I24" s="28">
        <f t="shared" si="2"/>
        <v>3</v>
      </c>
      <c r="J24" s="28">
        <f t="shared" si="3"/>
        <v>1251</v>
      </c>
      <c r="K24" s="24" t="str">
        <f t="shared" si="4"/>
        <v/>
      </c>
      <c r="L24" s="25">
        <f t="shared" si="5"/>
        <v>17</v>
      </c>
      <c r="M24" s="25"/>
      <c r="N24" s="20">
        <f t="shared" si="6"/>
        <v>1140</v>
      </c>
      <c r="O24" s="20"/>
      <c r="P24" s="20">
        <f t="shared" si="7"/>
        <v>19380</v>
      </c>
      <c r="Q24" s="18" t="str">
        <f t="shared" si="8"/>
        <v/>
      </c>
      <c r="R24" s="18"/>
      <c r="S24" s="29" t="str">
        <f t="shared" si="9"/>
        <v/>
      </c>
      <c r="T24" s="29"/>
      <c r="U24" s="25" t="str">
        <f t="shared" si="10"/>
        <v/>
      </c>
      <c r="V24" s="26"/>
      <c r="W24" s="20" t="str">
        <f t="shared" si="11"/>
        <v/>
      </c>
      <c r="X24" s="20">
        <f t="shared" si="12"/>
        <v>0</v>
      </c>
      <c r="Y24" s="20">
        <f t="shared" si="13"/>
        <v>0</v>
      </c>
      <c r="AA24" s="93" t="s">
        <v>56</v>
      </c>
      <c r="AB24" s="93"/>
      <c r="AC24" s="93"/>
      <c r="AD24" s="93"/>
      <c r="AE24" s="93"/>
      <c r="AF24" s="93"/>
      <c r="AG24" s="93">
        <v>26.9</v>
      </c>
      <c r="AH24" s="93"/>
      <c r="AI24" s="93"/>
      <c r="AJ24" s="93"/>
      <c r="AK24" s="93"/>
      <c r="AL24" s="93"/>
      <c r="AM24" s="93"/>
      <c r="AN24" s="93"/>
    </row>
    <row r="25" spans="1:40" x14ac:dyDescent="0.25">
      <c r="A25" s="43"/>
      <c r="B25" s="44"/>
      <c r="C25" s="44"/>
      <c r="D25" s="45"/>
      <c r="E25" s="46"/>
      <c r="H25" s="27">
        <v>42387</v>
      </c>
      <c r="I25" s="28">
        <f t="shared" si="2"/>
        <v>3</v>
      </c>
      <c r="J25" s="28">
        <f t="shared" si="3"/>
        <v>1254</v>
      </c>
      <c r="K25" s="24" t="str">
        <f t="shared" si="4"/>
        <v/>
      </c>
      <c r="L25" s="25">
        <f t="shared" si="5"/>
        <v>18</v>
      </c>
      <c r="M25" s="25"/>
      <c r="N25" s="20">
        <f t="shared" si="6"/>
        <v>1140</v>
      </c>
      <c r="O25" s="20"/>
      <c r="P25" s="20">
        <f t="shared" si="7"/>
        <v>20520</v>
      </c>
      <c r="Q25" s="18" t="str">
        <f t="shared" si="8"/>
        <v/>
      </c>
      <c r="R25" s="18"/>
      <c r="S25" s="29" t="str">
        <f t="shared" si="9"/>
        <v/>
      </c>
      <c r="T25" s="29"/>
      <c r="U25" s="25" t="str">
        <f t="shared" si="10"/>
        <v/>
      </c>
      <c r="V25" s="26"/>
      <c r="W25" s="20" t="str">
        <f t="shared" si="11"/>
        <v/>
      </c>
      <c r="X25" s="20">
        <f t="shared" si="12"/>
        <v>0</v>
      </c>
      <c r="Y25" s="20">
        <f t="shared" si="13"/>
        <v>0</v>
      </c>
      <c r="AA25" s="93"/>
      <c r="AB25" s="93"/>
      <c r="AC25" s="93"/>
      <c r="AD25" s="93"/>
      <c r="AE25" s="93"/>
      <c r="AF25" s="93"/>
      <c r="AG25" s="93"/>
      <c r="AH25" s="93"/>
      <c r="AI25" s="93"/>
      <c r="AJ25" s="93"/>
      <c r="AK25" s="93"/>
      <c r="AL25" s="93"/>
      <c r="AM25" s="93"/>
      <c r="AN25" s="93"/>
    </row>
    <row r="26" spans="1:40" x14ac:dyDescent="0.25">
      <c r="A26" s="47">
        <v>95</v>
      </c>
      <c r="B26" s="48">
        <v>12</v>
      </c>
      <c r="C26" s="48"/>
      <c r="D26" s="49">
        <f>B26*$A$26</f>
        <v>1140</v>
      </c>
      <c r="E26" s="50"/>
      <c r="H26" s="27">
        <v>42388</v>
      </c>
      <c r="I26" s="28">
        <f t="shared" si="2"/>
        <v>3</v>
      </c>
      <c r="J26" s="28">
        <f t="shared" si="3"/>
        <v>1257</v>
      </c>
      <c r="K26" s="24" t="str">
        <f t="shared" si="4"/>
        <v/>
      </c>
      <c r="L26" s="25">
        <f t="shared" si="5"/>
        <v>19</v>
      </c>
      <c r="M26" s="25"/>
      <c r="N26" s="20">
        <f t="shared" si="6"/>
        <v>1140</v>
      </c>
      <c r="O26" s="20"/>
      <c r="P26" s="20">
        <f t="shared" si="7"/>
        <v>21660</v>
      </c>
      <c r="Q26" s="18" t="str">
        <f t="shared" si="8"/>
        <v/>
      </c>
      <c r="R26" s="18"/>
      <c r="S26" s="29" t="str">
        <f t="shared" si="9"/>
        <v/>
      </c>
      <c r="T26" s="29"/>
      <c r="U26" s="25" t="str">
        <f t="shared" si="10"/>
        <v/>
      </c>
      <c r="V26" s="26"/>
      <c r="W26" s="20" t="str">
        <f t="shared" si="11"/>
        <v/>
      </c>
      <c r="X26" s="20">
        <f t="shared" si="12"/>
        <v>0</v>
      </c>
      <c r="Y26" s="20">
        <f t="shared" si="13"/>
        <v>0</v>
      </c>
      <c r="AA26" s="97" t="s">
        <v>55</v>
      </c>
      <c r="AB26" s="93"/>
      <c r="AC26" s="93"/>
      <c r="AD26" s="93"/>
      <c r="AE26" s="93"/>
      <c r="AF26" s="93"/>
      <c r="AG26" s="98">
        <v>42516</v>
      </c>
      <c r="AH26" s="93"/>
      <c r="AI26" s="93"/>
      <c r="AJ26" s="93"/>
      <c r="AK26" s="93"/>
      <c r="AL26" s="93"/>
      <c r="AM26" s="93"/>
      <c r="AN26" s="93"/>
    </row>
    <row r="27" spans="1:40" x14ac:dyDescent="0.25">
      <c r="A27" s="23"/>
      <c r="B27" s="48">
        <v>14</v>
      </c>
      <c r="C27" s="48"/>
      <c r="D27" s="49">
        <f t="shared" ref="D27:D37" si="15">B27*$A$26</f>
        <v>1330</v>
      </c>
      <c r="E27" s="50"/>
      <c r="H27" s="27">
        <v>42389</v>
      </c>
      <c r="I27" s="28">
        <f t="shared" si="2"/>
        <v>3</v>
      </c>
      <c r="J27" s="28">
        <f t="shared" si="3"/>
        <v>1260</v>
      </c>
      <c r="K27" s="24" t="str">
        <f t="shared" si="4"/>
        <v/>
      </c>
      <c r="L27" s="25">
        <f t="shared" si="5"/>
        <v>20</v>
      </c>
      <c r="M27" s="25"/>
      <c r="N27" s="20">
        <f t="shared" si="6"/>
        <v>1140</v>
      </c>
      <c r="O27" s="20"/>
      <c r="P27" s="20">
        <f t="shared" si="7"/>
        <v>22800</v>
      </c>
      <c r="Q27" s="18" t="str">
        <f t="shared" si="8"/>
        <v/>
      </c>
      <c r="R27" s="18"/>
      <c r="S27" s="29" t="str">
        <f t="shared" si="9"/>
        <v/>
      </c>
      <c r="T27" s="29"/>
      <c r="U27" s="25" t="str">
        <f t="shared" si="10"/>
        <v/>
      </c>
      <c r="V27" s="26"/>
      <c r="W27" s="20" t="str">
        <f t="shared" si="11"/>
        <v/>
      </c>
      <c r="X27" s="20">
        <f t="shared" si="12"/>
        <v>0</v>
      </c>
      <c r="Y27" s="20">
        <f t="shared" si="13"/>
        <v>0</v>
      </c>
      <c r="AA27" s="97" t="s">
        <v>60</v>
      </c>
      <c r="AB27" s="93"/>
      <c r="AC27" s="94"/>
      <c r="AD27" s="94"/>
      <c r="AE27" s="94"/>
      <c r="AF27" s="94"/>
      <c r="AG27" s="94">
        <v>15</v>
      </c>
      <c r="AH27" s="94"/>
      <c r="AI27" s="94"/>
      <c r="AJ27" s="94"/>
      <c r="AK27" s="94"/>
      <c r="AL27" s="94"/>
      <c r="AM27" s="94"/>
      <c r="AN27" s="94"/>
    </row>
    <row r="28" spans="1:40" x14ac:dyDescent="0.25">
      <c r="A28" s="23"/>
      <c r="B28" s="48">
        <v>14</v>
      </c>
      <c r="C28" s="48"/>
      <c r="D28" s="49">
        <f t="shared" si="15"/>
        <v>1330</v>
      </c>
      <c r="E28" s="50"/>
      <c r="H28" s="27">
        <v>42390</v>
      </c>
      <c r="I28" s="28">
        <f t="shared" si="2"/>
        <v>3</v>
      </c>
      <c r="J28" s="28">
        <f t="shared" si="3"/>
        <v>1263</v>
      </c>
      <c r="K28" s="24" t="str">
        <f t="shared" si="4"/>
        <v/>
      </c>
      <c r="L28" s="25">
        <f t="shared" si="5"/>
        <v>21</v>
      </c>
      <c r="M28" s="25"/>
      <c r="N28" s="20">
        <f t="shared" si="6"/>
        <v>1140</v>
      </c>
      <c r="O28" s="20"/>
      <c r="P28" s="20">
        <f t="shared" si="7"/>
        <v>23940</v>
      </c>
      <c r="Q28" s="18" t="str">
        <f t="shared" si="8"/>
        <v/>
      </c>
      <c r="R28" s="18"/>
      <c r="S28" s="29" t="str">
        <f t="shared" si="9"/>
        <v/>
      </c>
      <c r="T28" s="29"/>
      <c r="U28" s="25" t="str">
        <f t="shared" si="10"/>
        <v/>
      </c>
      <c r="V28" s="26"/>
      <c r="W28" s="20" t="str">
        <f t="shared" si="11"/>
        <v/>
      </c>
      <c r="X28" s="20">
        <f t="shared" si="12"/>
        <v>0</v>
      </c>
      <c r="Y28" s="20">
        <f t="shared" si="13"/>
        <v>0</v>
      </c>
      <c r="AA28" s="97" t="s">
        <v>4</v>
      </c>
      <c r="AB28" s="93"/>
      <c r="AC28" s="94"/>
      <c r="AD28" s="94"/>
      <c r="AE28" s="94"/>
      <c r="AF28" s="94"/>
      <c r="AG28" s="94">
        <v>1.24</v>
      </c>
      <c r="AH28" s="94"/>
      <c r="AI28" s="94"/>
      <c r="AJ28" s="94"/>
      <c r="AK28" s="94"/>
      <c r="AL28" s="94"/>
      <c r="AM28" s="94"/>
      <c r="AN28" s="94"/>
    </row>
    <row r="29" spans="1:40" x14ac:dyDescent="0.25">
      <c r="A29" s="23"/>
      <c r="B29" s="48">
        <v>16</v>
      </c>
      <c r="C29" s="48"/>
      <c r="D29" s="49">
        <f t="shared" si="15"/>
        <v>1520</v>
      </c>
      <c r="E29" s="50"/>
      <c r="H29" s="27">
        <v>42391</v>
      </c>
      <c r="I29" s="28">
        <f t="shared" si="2"/>
        <v>3</v>
      </c>
      <c r="J29" s="28">
        <f t="shared" si="3"/>
        <v>1266</v>
      </c>
      <c r="K29" s="24" t="str">
        <f t="shared" si="4"/>
        <v/>
      </c>
      <c r="L29" s="25">
        <f t="shared" si="5"/>
        <v>22</v>
      </c>
      <c r="M29" s="25"/>
      <c r="N29" s="20">
        <f t="shared" si="6"/>
        <v>1140</v>
      </c>
      <c r="O29" s="20"/>
      <c r="P29" s="20">
        <f t="shared" si="7"/>
        <v>25080</v>
      </c>
      <c r="Q29" s="18" t="str">
        <f t="shared" si="8"/>
        <v/>
      </c>
      <c r="R29" s="18"/>
      <c r="S29" s="29" t="str">
        <f t="shared" si="9"/>
        <v/>
      </c>
      <c r="T29" s="29"/>
      <c r="U29" s="25" t="str">
        <f t="shared" si="10"/>
        <v/>
      </c>
      <c r="V29" s="26"/>
      <c r="W29" s="20" t="str">
        <f t="shared" si="11"/>
        <v/>
      </c>
      <c r="X29" s="20">
        <f t="shared" si="12"/>
        <v>0</v>
      </c>
      <c r="Y29" s="20">
        <f t="shared" si="13"/>
        <v>0</v>
      </c>
      <c r="AA29" s="93" t="s">
        <v>56</v>
      </c>
      <c r="AB29" s="93"/>
      <c r="AC29" s="94"/>
      <c r="AD29" s="94"/>
      <c r="AE29" s="94"/>
      <c r="AF29" s="94"/>
      <c r="AG29" s="94">
        <v>18.7</v>
      </c>
      <c r="AH29" s="94"/>
      <c r="AI29" s="94"/>
      <c r="AJ29" s="94"/>
      <c r="AK29" s="94"/>
      <c r="AL29" s="94"/>
      <c r="AM29" s="94"/>
      <c r="AN29" s="94"/>
    </row>
    <row r="30" spans="1:40" x14ac:dyDescent="0.25">
      <c r="A30" s="23"/>
      <c r="B30" s="48">
        <v>16</v>
      </c>
      <c r="C30" s="48"/>
      <c r="D30" s="49">
        <f t="shared" si="15"/>
        <v>1520</v>
      </c>
      <c r="E30" s="50"/>
      <c r="H30" s="27">
        <v>42392</v>
      </c>
      <c r="I30" s="28">
        <f t="shared" si="2"/>
        <v>3</v>
      </c>
      <c r="J30" s="28">
        <f t="shared" si="3"/>
        <v>1269</v>
      </c>
      <c r="K30" s="24" t="str">
        <f t="shared" si="4"/>
        <v/>
      </c>
      <c r="L30" s="25">
        <f t="shared" si="5"/>
        <v>23</v>
      </c>
      <c r="M30" s="25"/>
      <c r="N30" s="20">
        <f t="shared" si="6"/>
        <v>1140</v>
      </c>
      <c r="O30" s="20"/>
      <c r="P30" s="20">
        <f t="shared" si="7"/>
        <v>26220</v>
      </c>
      <c r="Q30" s="18" t="str">
        <f t="shared" si="8"/>
        <v/>
      </c>
      <c r="R30" s="18"/>
      <c r="S30" s="29" t="str">
        <f t="shared" si="9"/>
        <v/>
      </c>
      <c r="T30" s="29"/>
      <c r="U30" s="25" t="str">
        <f t="shared" si="10"/>
        <v/>
      </c>
      <c r="V30" s="26"/>
      <c r="W30" s="20" t="str">
        <f t="shared" si="11"/>
        <v/>
      </c>
      <c r="X30" s="20">
        <f t="shared" si="12"/>
        <v>0</v>
      </c>
      <c r="Y30" s="20">
        <f t="shared" si="13"/>
        <v>0</v>
      </c>
      <c r="AA30" s="93"/>
      <c r="AB30" s="93"/>
      <c r="AC30" s="94"/>
      <c r="AD30" s="94"/>
      <c r="AE30" s="94"/>
      <c r="AF30" s="94"/>
      <c r="AG30" s="94"/>
      <c r="AH30" s="94"/>
      <c r="AI30" s="94"/>
      <c r="AJ30" s="94"/>
      <c r="AK30" s="94"/>
      <c r="AL30" s="94"/>
      <c r="AM30" s="94"/>
      <c r="AN30" s="94"/>
    </row>
    <row r="31" spans="1:40" x14ac:dyDescent="0.25">
      <c r="A31" s="23"/>
      <c r="B31" s="48">
        <v>16</v>
      </c>
      <c r="C31" s="48"/>
      <c r="D31" s="49">
        <f t="shared" si="15"/>
        <v>1520</v>
      </c>
      <c r="E31" s="50"/>
      <c r="H31" s="27">
        <v>42393</v>
      </c>
      <c r="I31" s="28">
        <f t="shared" si="2"/>
        <v>3</v>
      </c>
      <c r="J31" s="28">
        <f t="shared" si="3"/>
        <v>1272</v>
      </c>
      <c r="K31" s="24" t="str">
        <f t="shared" si="4"/>
        <v/>
      </c>
      <c r="L31" s="25">
        <f t="shared" si="5"/>
        <v>24</v>
      </c>
      <c r="M31" s="25"/>
      <c r="N31" s="20">
        <f t="shared" si="6"/>
        <v>1140</v>
      </c>
      <c r="O31" s="20"/>
      <c r="P31" s="20">
        <f t="shared" si="7"/>
        <v>27360</v>
      </c>
      <c r="Q31" s="18" t="str">
        <f t="shared" si="8"/>
        <v/>
      </c>
      <c r="R31" s="18"/>
      <c r="S31" s="29" t="str">
        <f t="shared" si="9"/>
        <v/>
      </c>
      <c r="T31" s="29"/>
      <c r="U31" s="25" t="str">
        <f t="shared" si="10"/>
        <v/>
      </c>
      <c r="V31" s="26"/>
      <c r="W31" s="20" t="str">
        <f t="shared" si="11"/>
        <v/>
      </c>
      <c r="X31" s="20">
        <f t="shared" si="12"/>
        <v>0</v>
      </c>
      <c r="Y31" s="20">
        <f t="shared" si="13"/>
        <v>0</v>
      </c>
      <c r="AA31" s="97" t="s">
        <v>55</v>
      </c>
      <c r="AB31" s="93"/>
      <c r="AC31" s="94"/>
      <c r="AD31" s="94"/>
      <c r="AE31" s="94"/>
      <c r="AF31" s="94"/>
      <c r="AG31" s="94"/>
      <c r="AH31" s="94"/>
      <c r="AI31" s="94"/>
      <c r="AJ31" s="94"/>
      <c r="AK31" s="94"/>
      <c r="AL31" s="94"/>
      <c r="AM31" s="94"/>
      <c r="AN31" s="94"/>
    </row>
    <row r="32" spans="1:40" x14ac:dyDescent="0.25">
      <c r="A32" s="23"/>
      <c r="B32" s="48">
        <v>18</v>
      </c>
      <c r="C32" s="48"/>
      <c r="D32" s="49">
        <f t="shared" si="15"/>
        <v>1710</v>
      </c>
      <c r="E32" s="50"/>
      <c r="H32" s="27">
        <v>42394</v>
      </c>
      <c r="I32" s="28">
        <f t="shared" si="2"/>
        <v>3</v>
      </c>
      <c r="J32" s="28">
        <f t="shared" si="3"/>
        <v>1275</v>
      </c>
      <c r="K32" s="24" t="str">
        <f t="shared" si="4"/>
        <v/>
      </c>
      <c r="L32" s="25">
        <f t="shared" si="5"/>
        <v>25</v>
      </c>
      <c r="M32" s="25"/>
      <c r="N32" s="20">
        <f t="shared" si="6"/>
        <v>1140</v>
      </c>
      <c r="O32" s="20"/>
      <c r="P32" s="20">
        <f t="shared" si="7"/>
        <v>28500</v>
      </c>
      <c r="Q32" s="18" t="str">
        <f t="shared" si="8"/>
        <v/>
      </c>
      <c r="R32" s="18"/>
      <c r="S32" s="29" t="str">
        <f t="shared" si="9"/>
        <v/>
      </c>
      <c r="T32" s="29"/>
      <c r="U32" s="25" t="str">
        <f t="shared" si="10"/>
        <v/>
      </c>
      <c r="V32" s="26"/>
      <c r="W32" s="20" t="str">
        <f t="shared" si="11"/>
        <v/>
      </c>
      <c r="X32" s="20">
        <f t="shared" si="12"/>
        <v>0</v>
      </c>
      <c r="Y32" s="20">
        <f t="shared" si="13"/>
        <v>0</v>
      </c>
      <c r="AA32" s="97" t="s">
        <v>60</v>
      </c>
      <c r="AB32" s="93"/>
      <c r="AC32" s="94"/>
      <c r="AD32" s="94"/>
      <c r="AE32" s="94"/>
      <c r="AF32" s="94"/>
      <c r="AG32" s="94"/>
      <c r="AH32" s="94"/>
      <c r="AI32" s="94"/>
      <c r="AJ32" s="94"/>
      <c r="AK32" s="94"/>
      <c r="AL32" s="94"/>
      <c r="AM32" s="94"/>
      <c r="AN32" s="94"/>
    </row>
    <row r="33" spans="1:40" x14ac:dyDescent="0.25">
      <c r="A33" s="23"/>
      <c r="B33" s="48">
        <v>18</v>
      </c>
      <c r="C33" s="48"/>
      <c r="D33" s="49">
        <f t="shared" si="15"/>
        <v>1710</v>
      </c>
      <c r="E33" s="50"/>
      <c r="H33" s="27">
        <v>42395</v>
      </c>
      <c r="I33" s="28">
        <f t="shared" si="2"/>
        <v>3</v>
      </c>
      <c r="J33" s="28">
        <f t="shared" si="3"/>
        <v>1278</v>
      </c>
      <c r="K33" s="24" t="str">
        <f t="shared" si="4"/>
        <v/>
      </c>
      <c r="L33" s="25">
        <f t="shared" si="5"/>
        <v>26</v>
      </c>
      <c r="M33" s="25"/>
      <c r="N33" s="20">
        <f t="shared" si="6"/>
        <v>1140</v>
      </c>
      <c r="O33" s="20"/>
      <c r="P33" s="20">
        <f t="shared" si="7"/>
        <v>29640</v>
      </c>
      <c r="Q33" s="18" t="str">
        <f t="shared" si="8"/>
        <v/>
      </c>
      <c r="R33" s="18"/>
      <c r="S33" s="29" t="str">
        <f t="shared" si="9"/>
        <v/>
      </c>
      <c r="T33" s="29"/>
      <c r="U33" s="25" t="str">
        <f t="shared" si="10"/>
        <v/>
      </c>
      <c r="V33" s="26"/>
      <c r="W33" s="20" t="str">
        <f t="shared" si="11"/>
        <v/>
      </c>
      <c r="X33" s="20">
        <f t="shared" si="12"/>
        <v>0</v>
      </c>
      <c r="Y33" s="20">
        <f t="shared" si="13"/>
        <v>0</v>
      </c>
      <c r="AA33" s="97" t="s">
        <v>4</v>
      </c>
      <c r="AB33" s="94"/>
      <c r="AC33" s="94"/>
      <c r="AD33" s="94"/>
      <c r="AE33" s="94"/>
      <c r="AF33" s="94"/>
      <c r="AG33" s="94"/>
      <c r="AH33" s="94"/>
      <c r="AI33" s="94"/>
      <c r="AJ33" s="94"/>
      <c r="AK33" s="94"/>
      <c r="AL33" s="94"/>
      <c r="AM33" s="94"/>
      <c r="AN33" s="94"/>
    </row>
    <row r="34" spans="1:40" x14ac:dyDescent="0.25">
      <c r="A34" s="23"/>
      <c r="B34" s="48">
        <v>18</v>
      </c>
      <c r="C34" s="48"/>
      <c r="D34" s="49">
        <f t="shared" si="15"/>
        <v>1710</v>
      </c>
      <c r="E34" s="50"/>
      <c r="H34" s="27">
        <v>42396</v>
      </c>
      <c r="I34" s="28">
        <f t="shared" si="2"/>
        <v>3</v>
      </c>
      <c r="J34" s="28">
        <f t="shared" si="3"/>
        <v>1281</v>
      </c>
      <c r="K34" s="24" t="str">
        <f t="shared" si="4"/>
        <v/>
      </c>
      <c r="L34" s="25">
        <f t="shared" si="5"/>
        <v>27</v>
      </c>
      <c r="M34" s="25"/>
      <c r="N34" s="20">
        <f t="shared" si="6"/>
        <v>1140</v>
      </c>
      <c r="O34" s="20"/>
      <c r="P34" s="20">
        <f t="shared" si="7"/>
        <v>30780</v>
      </c>
      <c r="Q34" s="18" t="str">
        <f t="shared" si="8"/>
        <v/>
      </c>
      <c r="R34" s="18"/>
      <c r="S34" s="29" t="str">
        <f t="shared" si="9"/>
        <v/>
      </c>
      <c r="T34" s="29"/>
      <c r="U34" s="25" t="str">
        <f t="shared" si="10"/>
        <v/>
      </c>
      <c r="V34" s="26"/>
      <c r="W34" s="20" t="str">
        <f t="shared" si="11"/>
        <v/>
      </c>
      <c r="X34" s="20">
        <f t="shared" si="12"/>
        <v>0</v>
      </c>
      <c r="Y34" s="20">
        <f t="shared" si="13"/>
        <v>0</v>
      </c>
      <c r="AA34" s="93" t="s">
        <v>56</v>
      </c>
      <c r="AB34" s="91"/>
      <c r="AC34" s="91"/>
      <c r="AD34" s="91"/>
      <c r="AE34" s="91"/>
      <c r="AF34" s="91"/>
      <c r="AG34" s="91"/>
      <c r="AH34" s="91"/>
      <c r="AI34" s="91"/>
      <c r="AJ34" s="91"/>
      <c r="AK34" s="91"/>
      <c r="AL34" s="91"/>
      <c r="AM34" s="91"/>
      <c r="AN34" s="91"/>
    </row>
    <row r="35" spans="1:40" x14ac:dyDescent="0.25">
      <c r="A35" s="23"/>
      <c r="B35" s="48">
        <v>14</v>
      </c>
      <c r="C35" s="48"/>
      <c r="D35" s="49">
        <f t="shared" si="15"/>
        <v>1330</v>
      </c>
      <c r="E35" s="50"/>
      <c r="H35" s="27">
        <v>42397</v>
      </c>
      <c r="I35" s="28">
        <f t="shared" si="2"/>
        <v>3</v>
      </c>
      <c r="J35" s="28">
        <f t="shared" si="3"/>
        <v>1284</v>
      </c>
      <c r="K35" s="24" t="str">
        <f t="shared" si="4"/>
        <v/>
      </c>
      <c r="L35" s="25">
        <f t="shared" si="5"/>
        <v>28</v>
      </c>
      <c r="M35" s="25"/>
      <c r="N35" s="20">
        <f t="shared" si="6"/>
        <v>1140</v>
      </c>
      <c r="O35" s="20"/>
      <c r="P35" s="20">
        <f t="shared" si="7"/>
        <v>31920</v>
      </c>
      <c r="Q35" s="18" t="str">
        <f t="shared" si="8"/>
        <v/>
      </c>
      <c r="R35" s="18"/>
      <c r="S35" s="29" t="str">
        <f t="shared" si="9"/>
        <v/>
      </c>
      <c r="T35" s="29"/>
      <c r="U35" s="25" t="str">
        <f t="shared" si="10"/>
        <v/>
      </c>
      <c r="V35" s="26"/>
      <c r="W35" s="20" t="str">
        <f t="shared" si="11"/>
        <v/>
      </c>
      <c r="X35" s="20">
        <f t="shared" si="12"/>
        <v>0</v>
      </c>
      <c r="Y35" s="20">
        <f t="shared" si="13"/>
        <v>0</v>
      </c>
      <c r="AA35" s="91"/>
      <c r="AB35" s="91"/>
      <c r="AC35" s="91"/>
      <c r="AD35" s="102" t="s">
        <v>61</v>
      </c>
      <c r="AE35" s="102"/>
      <c r="AF35" s="102"/>
      <c r="AG35" s="91"/>
      <c r="AH35" s="91"/>
      <c r="AI35" s="91"/>
      <c r="AJ35" s="91"/>
      <c r="AK35" s="91"/>
      <c r="AL35" s="91"/>
      <c r="AM35" s="91"/>
      <c r="AN35" s="91"/>
    </row>
    <row r="36" spans="1:40" x14ac:dyDescent="0.25">
      <c r="A36" s="23"/>
      <c r="B36" s="48">
        <v>12</v>
      </c>
      <c r="C36" s="48"/>
      <c r="D36" s="49">
        <f t="shared" si="15"/>
        <v>1140</v>
      </c>
      <c r="E36" s="50"/>
      <c r="H36" s="27">
        <v>42398</v>
      </c>
      <c r="I36" s="28">
        <f t="shared" si="2"/>
        <v>3</v>
      </c>
      <c r="J36" s="28">
        <f t="shared" si="3"/>
        <v>1287</v>
      </c>
      <c r="K36" s="24" t="str">
        <f t="shared" si="4"/>
        <v/>
      </c>
      <c r="L36" s="25">
        <f t="shared" si="5"/>
        <v>29</v>
      </c>
      <c r="M36" s="25"/>
      <c r="N36" s="20">
        <f t="shared" si="6"/>
        <v>1140</v>
      </c>
      <c r="O36" s="20"/>
      <c r="P36" s="20">
        <f t="shared" si="7"/>
        <v>33060</v>
      </c>
      <c r="Q36" s="18" t="str">
        <f t="shared" si="8"/>
        <v/>
      </c>
      <c r="R36" s="18"/>
      <c r="S36" s="29" t="str">
        <f t="shared" si="9"/>
        <v/>
      </c>
      <c r="T36" s="29"/>
      <c r="U36" s="25" t="str">
        <f t="shared" si="10"/>
        <v/>
      </c>
      <c r="V36" s="26"/>
      <c r="W36" s="20" t="str">
        <f t="shared" si="11"/>
        <v/>
      </c>
      <c r="X36" s="20">
        <f t="shared" si="12"/>
        <v>0</v>
      </c>
      <c r="Y36" s="20">
        <f t="shared" si="13"/>
        <v>0</v>
      </c>
      <c r="AA36" s="91"/>
      <c r="AB36" s="91"/>
      <c r="AC36" s="91"/>
      <c r="AD36" s="102"/>
      <c r="AE36" s="102"/>
      <c r="AF36" s="102"/>
      <c r="AG36" s="91"/>
      <c r="AH36" s="91"/>
      <c r="AI36" s="91"/>
      <c r="AJ36" s="91"/>
      <c r="AK36" s="91"/>
      <c r="AL36" s="91"/>
      <c r="AM36" s="91"/>
      <c r="AN36" s="91"/>
    </row>
    <row r="37" spans="1:40" ht="15.75" thickBot="1" x14ac:dyDescent="0.3">
      <c r="A37" s="52"/>
      <c r="B37" s="53">
        <v>12</v>
      </c>
      <c r="C37" s="53"/>
      <c r="D37" s="54">
        <f t="shared" si="15"/>
        <v>1140</v>
      </c>
      <c r="E37" s="55"/>
      <c r="H37" s="27">
        <v>42399</v>
      </c>
      <c r="I37" s="28">
        <f t="shared" si="2"/>
        <v>3</v>
      </c>
      <c r="J37" s="28">
        <f t="shared" si="3"/>
        <v>1290</v>
      </c>
      <c r="K37" s="24" t="str">
        <f t="shared" si="4"/>
        <v/>
      </c>
      <c r="L37" s="25">
        <f t="shared" si="5"/>
        <v>30</v>
      </c>
      <c r="M37" s="25"/>
      <c r="N37" s="20">
        <f t="shared" si="6"/>
        <v>1140</v>
      </c>
      <c r="O37" s="20"/>
      <c r="P37" s="20">
        <f t="shared" si="7"/>
        <v>34200</v>
      </c>
      <c r="Q37" s="18" t="str">
        <f t="shared" si="8"/>
        <v/>
      </c>
      <c r="R37" s="18"/>
      <c r="S37" s="29" t="str">
        <f t="shared" si="9"/>
        <v/>
      </c>
      <c r="T37" s="29"/>
      <c r="U37" s="25" t="str">
        <f t="shared" si="10"/>
        <v/>
      </c>
      <c r="V37" s="26"/>
      <c r="W37" s="20" t="str">
        <f t="shared" si="11"/>
        <v/>
      </c>
      <c r="X37" s="20">
        <f t="shared" si="12"/>
        <v>0</v>
      </c>
      <c r="Y37" s="20">
        <f t="shared" si="13"/>
        <v>0</v>
      </c>
      <c r="AA37" s="91"/>
      <c r="AB37" s="91"/>
      <c r="AC37" s="91"/>
      <c r="AD37" s="91"/>
      <c r="AE37" s="91"/>
      <c r="AF37" s="91"/>
      <c r="AG37" s="91"/>
      <c r="AH37" s="91"/>
      <c r="AI37" s="91"/>
      <c r="AJ37" s="91"/>
      <c r="AK37" s="91"/>
      <c r="AL37" s="91"/>
      <c r="AM37" s="91"/>
      <c r="AN37" s="91"/>
    </row>
    <row r="38" spans="1:40" x14ac:dyDescent="0.25">
      <c r="A38" s="56"/>
      <c r="B38" s="56"/>
      <c r="C38" s="56"/>
      <c r="D38" s="56"/>
      <c r="E38" s="57"/>
      <c r="H38" s="27">
        <v>42400</v>
      </c>
      <c r="I38" s="28">
        <f t="shared" si="2"/>
        <v>3</v>
      </c>
      <c r="J38" s="28">
        <f t="shared" si="3"/>
        <v>1293</v>
      </c>
      <c r="K38" s="24" t="str">
        <f t="shared" si="4"/>
        <v/>
      </c>
      <c r="L38" s="25">
        <f t="shared" si="5"/>
        <v>31</v>
      </c>
      <c r="M38" s="25"/>
      <c r="N38" s="20">
        <f t="shared" si="6"/>
        <v>1140</v>
      </c>
      <c r="O38" s="20"/>
      <c r="P38" s="20">
        <f t="shared" si="7"/>
        <v>35340</v>
      </c>
      <c r="Q38" s="18" t="str">
        <f t="shared" si="8"/>
        <v/>
      </c>
      <c r="R38" s="18"/>
      <c r="S38" s="29" t="str">
        <f t="shared" si="9"/>
        <v/>
      </c>
      <c r="T38" s="29"/>
      <c r="U38" s="25" t="str">
        <f t="shared" si="10"/>
        <v/>
      </c>
      <c r="V38" s="26"/>
      <c r="W38" s="20" t="str">
        <f t="shared" si="11"/>
        <v/>
      </c>
      <c r="X38" s="20">
        <f t="shared" si="12"/>
        <v>0</v>
      </c>
      <c r="Y38" s="20">
        <f t="shared" si="13"/>
        <v>0</v>
      </c>
      <c r="AA38" s="94"/>
      <c r="AB38" s="95" t="s">
        <v>57</v>
      </c>
      <c r="AC38" s="95"/>
      <c r="AD38" s="95" t="s">
        <v>58</v>
      </c>
      <c r="AE38" s="95"/>
      <c r="AF38" s="94"/>
      <c r="AG38" s="96" t="s">
        <v>4</v>
      </c>
      <c r="AH38" s="95" t="s">
        <v>59</v>
      </c>
      <c r="AI38" s="95"/>
      <c r="AJ38" s="91"/>
      <c r="AK38" s="91"/>
      <c r="AL38" s="91"/>
      <c r="AM38" s="91"/>
      <c r="AN38" s="91"/>
    </row>
    <row r="39" spans="1:40" x14ac:dyDescent="0.25">
      <c r="A39" s="58"/>
      <c r="B39" s="58"/>
      <c r="C39" s="59"/>
      <c r="D39" s="60"/>
      <c r="E39" s="61"/>
      <c r="H39" s="27">
        <v>42401</v>
      </c>
      <c r="I39" s="28">
        <f t="shared" ref="I39:I66" si="16">$B$6</f>
        <v>9</v>
      </c>
      <c r="J39" s="28">
        <f>IF(J38&gt;$E$47,$D$47+I39,J38+I39)</f>
        <v>1302</v>
      </c>
      <c r="K39" s="24" t="str">
        <f>IF(J38&gt;$E$47,H38,"")</f>
        <v/>
      </c>
      <c r="L39" s="25">
        <f t="shared" si="5"/>
        <v>32</v>
      </c>
      <c r="M39" s="25"/>
      <c r="N39" s="20">
        <f>$D$27</f>
        <v>1330</v>
      </c>
      <c r="O39" s="20"/>
      <c r="P39" s="20">
        <f t="shared" si="7"/>
        <v>36670</v>
      </c>
      <c r="Q39" s="18" t="str">
        <f t="shared" si="8"/>
        <v/>
      </c>
      <c r="R39" s="18"/>
      <c r="S39" s="29" t="str">
        <f t="shared" si="9"/>
        <v/>
      </c>
      <c r="T39" s="29"/>
      <c r="U39" s="25" t="str">
        <f t="shared" si="10"/>
        <v/>
      </c>
      <c r="V39" s="26"/>
      <c r="W39" s="20" t="str">
        <f t="shared" si="11"/>
        <v/>
      </c>
      <c r="X39" s="20">
        <f t="shared" si="12"/>
        <v>0</v>
      </c>
      <c r="Y39" s="20">
        <f t="shared" si="13"/>
        <v>0</v>
      </c>
      <c r="AA39" s="94" t="s">
        <v>27</v>
      </c>
      <c r="AB39" s="94"/>
      <c r="AC39" s="94"/>
      <c r="AD39" s="100"/>
      <c r="AE39" s="101"/>
      <c r="AF39" s="100"/>
      <c r="AG39" s="101"/>
      <c r="AH39" s="100"/>
      <c r="AI39" s="101"/>
      <c r="AJ39" s="91"/>
      <c r="AK39" s="91"/>
      <c r="AL39" s="91"/>
      <c r="AM39" s="91"/>
      <c r="AN39" s="91"/>
    </row>
    <row r="40" spans="1:40" x14ac:dyDescent="0.25">
      <c r="A40" s="58"/>
      <c r="B40" s="58"/>
      <c r="C40" s="59"/>
      <c r="D40" s="60"/>
      <c r="E40" s="61"/>
      <c r="H40" s="27">
        <v>42402</v>
      </c>
      <c r="I40" s="28">
        <f t="shared" si="16"/>
        <v>9</v>
      </c>
      <c r="J40" s="28">
        <f t="shared" ref="J40:J66" si="17">IF(J39&gt;$E$47,$D$47+I40,J39+I40)</f>
        <v>1311</v>
      </c>
      <c r="K40" s="24" t="str">
        <f t="shared" ref="K40:K66" si="18">IF(J39&gt;$E$47,H39,"")</f>
        <v/>
      </c>
      <c r="L40" s="25">
        <f t="shared" si="5"/>
        <v>33</v>
      </c>
      <c r="M40" s="25"/>
      <c r="N40" s="20">
        <f t="shared" ref="N40:N66" si="19">$D$27</f>
        <v>1330</v>
      </c>
      <c r="O40" s="20"/>
      <c r="P40" s="20">
        <f t="shared" si="7"/>
        <v>38000</v>
      </c>
      <c r="Q40" s="18" t="str">
        <f t="shared" si="8"/>
        <v/>
      </c>
      <c r="R40" s="18"/>
      <c r="S40" s="29" t="str">
        <f t="shared" si="9"/>
        <v/>
      </c>
      <c r="T40" s="29"/>
      <c r="U40" s="25" t="str">
        <f t="shared" si="10"/>
        <v/>
      </c>
      <c r="V40" s="26"/>
      <c r="W40" s="20" t="str">
        <f t="shared" si="11"/>
        <v/>
      </c>
      <c r="X40" s="20">
        <f t="shared" si="12"/>
        <v>0</v>
      </c>
      <c r="Y40" s="20">
        <f t="shared" si="13"/>
        <v>0</v>
      </c>
      <c r="AA40" s="94" t="s">
        <v>28</v>
      </c>
      <c r="AB40" s="94"/>
      <c r="AC40" s="94"/>
      <c r="AD40" s="100"/>
      <c r="AE40" s="101"/>
      <c r="AF40" s="100"/>
      <c r="AG40" s="101"/>
      <c r="AH40" s="100"/>
      <c r="AI40" s="101"/>
      <c r="AJ40" s="91"/>
      <c r="AK40" s="91"/>
      <c r="AL40" s="91"/>
      <c r="AM40" s="91"/>
      <c r="AN40" s="91"/>
    </row>
    <row r="41" spans="1:40" x14ac:dyDescent="0.25">
      <c r="D41" s="22"/>
      <c r="H41" s="27">
        <v>42403</v>
      </c>
      <c r="I41" s="28">
        <f t="shared" si="16"/>
        <v>9</v>
      </c>
      <c r="J41" s="28">
        <f t="shared" si="17"/>
        <v>1320</v>
      </c>
      <c r="K41" s="24" t="str">
        <f t="shared" si="18"/>
        <v/>
      </c>
      <c r="L41" s="25">
        <f t="shared" si="5"/>
        <v>34</v>
      </c>
      <c r="M41" s="25"/>
      <c r="N41" s="20">
        <f t="shared" si="19"/>
        <v>1330</v>
      </c>
      <c r="O41" s="20"/>
      <c r="P41" s="20">
        <f t="shared" si="7"/>
        <v>39330</v>
      </c>
      <c r="Q41" s="18" t="str">
        <f t="shared" si="8"/>
        <v/>
      </c>
      <c r="R41" s="18"/>
      <c r="S41" s="29" t="str">
        <f t="shared" si="9"/>
        <v/>
      </c>
      <c r="T41" s="29"/>
      <c r="U41" s="25" t="str">
        <f t="shared" si="10"/>
        <v/>
      </c>
      <c r="V41" s="26"/>
      <c r="W41" s="20" t="str">
        <f t="shared" si="11"/>
        <v/>
      </c>
      <c r="X41" s="20">
        <f t="shared" si="12"/>
        <v>0</v>
      </c>
      <c r="Y41" s="20">
        <f t="shared" si="13"/>
        <v>0</v>
      </c>
      <c r="AA41" s="94" t="s">
        <v>29</v>
      </c>
      <c r="AB41" s="94"/>
      <c r="AC41" s="94"/>
      <c r="AD41" s="100"/>
      <c r="AE41" s="101"/>
      <c r="AF41" s="100"/>
      <c r="AG41" s="101"/>
      <c r="AH41" s="100"/>
      <c r="AI41" s="101"/>
      <c r="AJ41" s="91"/>
      <c r="AK41" s="91"/>
      <c r="AL41" s="91"/>
      <c r="AM41" s="91"/>
      <c r="AN41" s="91"/>
    </row>
    <row r="42" spans="1:40" x14ac:dyDescent="0.25">
      <c r="H42" s="27">
        <v>42404</v>
      </c>
      <c r="I42" s="28">
        <f t="shared" si="16"/>
        <v>9</v>
      </c>
      <c r="J42" s="28">
        <f t="shared" si="17"/>
        <v>1329</v>
      </c>
      <c r="K42" s="24" t="str">
        <f t="shared" si="18"/>
        <v/>
      </c>
      <c r="L42" s="25">
        <f t="shared" si="5"/>
        <v>35</v>
      </c>
      <c r="M42" s="25"/>
      <c r="N42" s="20">
        <f t="shared" si="19"/>
        <v>1330</v>
      </c>
      <c r="O42" s="20"/>
      <c r="P42" s="20">
        <f t="shared" si="7"/>
        <v>40660</v>
      </c>
      <c r="Q42" s="18" t="str">
        <f t="shared" si="8"/>
        <v/>
      </c>
      <c r="R42" s="18"/>
      <c r="S42" s="29" t="str">
        <f t="shared" si="9"/>
        <v/>
      </c>
      <c r="T42" s="29"/>
      <c r="U42" s="25" t="str">
        <f t="shared" si="10"/>
        <v/>
      </c>
      <c r="V42" s="26"/>
      <c r="W42" s="20" t="str">
        <f t="shared" si="11"/>
        <v/>
      </c>
      <c r="X42" s="20">
        <f t="shared" si="12"/>
        <v>0</v>
      </c>
      <c r="Y42" s="20">
        <f t="shared" si="13"/>
        <v>0</v>
      </c>
      <c r="AA42" s="94" t="s">
        <v>30</v>
      </c>
      <c r="AB42" s="94"/>
      <c r="AC42" s="94"/>
      <c r="AD42" s="100"/>
      <c r="AE42" s="101"/>
      <c r="AF42" s="100"/>
      <c r="AG42" s="101"/>
      <c r="AH42" s="100"/>
      <c r="AI42" s="101"/>
      <c r="AJ42" s="91"/>
      <c r="AK42" s="91"/>
      <c r="AL42" s="91"/>
      <c r="AM42" s="91"/>
      <c r="AN42" s="91"/>
    </row>
    <row r="43" spans="1:40" ht="15.75" thickBot="1" x14ac:dyDescent="0.3">
      <c r="H43" s="27">
        <v>42405</v>
      </c>
      <c r="I43" s="28">
        <f t="shared" si="16"/>
        <v>9</v>
      </c>
      <c r="J43" s="28">
        <f t="shared" si="17"/>
        <v>1338</v>
      </c>
      <c r="K43" s="24" t="str">
        <f t="shared" si="18"/>
        <v/>
      </c>
      <c r="L43" s="25">
        <f t="shared" si="5"/>
        <v>36</v>
      </c>
      <c r="M43" s="25"/>
      <c r="N43" s="20">
        <f t="shared" si="19"/>
        <v>1330</v>
      </c>
      <c r="O43" s="20"/>
      <c r="P43" s="20">
        <f t="shared" si="7"/>
        <v>41990</v>
      </c>
      <c r="Q43" s="18" t="str">
        <f t="shared" si="8"/>
        <v/>
      </c>
      <c r="R43" s="18"/>
      <c r="S43" s="29" t="str">
        <f t="shared" si="9"/>
        <v/>
      </c>
      <c r="T43" s="29"/>
      <c r="U43" s="25" t="str">
        <f t="shared" si="10"/>
        <v/>
      </c>
      <c r="V43" s="26"/>
      <c r="W43" s="20" t="str">
        <f t="shared" si="11"/>
        <v/>
      </c>
      <c r="X43" s="20">
        <f t="shared" si="12"/>
        <v>0</v>
      </c>
      <c r="Y43" s="20">
        <f t="shared" si="13"/>
        <v>0</v>
      </c>
      <c r="AA43" s="94" t="s">
        <v>31</v>
      </c>
      <c r="AB43" s="99">
        <v>42500</v>
      </c>
      <c r="AC43" s="94"/>
      <c r="AD43" s="100">
        <v>22</v>
      </c>
      <c r="AE43" s="101"/>
      <c r="AF43" s="100">
        <v>1.2</v>
      </c>
      <c r="AG43" s="101"/>
      <c r="AH43" s="100">
        <v>26.9</v>
      </c>
      <c r="AI43" s="101"/>
      <c r="AJ43" s="91"/>
      <c r="AK43" s="91"/>
      <c r="AL43" s="91"/>
      <c r="AM43" s="91"/>
      <c r="AN43" s="91"/>
    </row>
    <row r="44" spans="1:40" x14ac:dyDescent="0.25">
      <c r="A44" s="62" t="s">
        <v>23</v>
      </c>
      <c r="B44" s="63"/>
      <c r="C44" s="63"/>
      <c r="D44" s="63" t="s">
        <v>24</v>
      </c>
      <c r="E44" s="64"/>
      <c r="H44" s="27">
        <v>42406</v>
      </c>
      <c r="I44" s="28">
        <f t="shared" si="16"/>
        <v>9</v>
      </c>
      <c r="J44" s="28">
        <f t="shared" si="17"/>
        <v>1347</v>
      </c>
      <c r="K44" s="24" t="str">
        <f t="shared" si="18"/>
        <v/>
      </c>
      <c r="L44" s="25">
        <f t="shared" si="5"/>
        <v>37</v>
      </c>
      <c r="M44" s="25"/>
      <c r="N44" s="20">
        <f t="shared" si="19"/>
        <v>1330</v>
      </c>
      <c r="O44" s="20"/>
      <c r="P44" s="20">
        <f t="shared" si="7"/>
        <v>43320</v>
      </c>
      <c r="Q44" s="18" t="str">
        <f t="shared" si="8"/>
        <v/>
      </c>
      <c r="R44" s="18"/>
      <c r="S44" s="29" t="str">
        <f t="shared" si="9"/>
        <v/>
      </c>
      <c r="T44" s="29"/>
      <c r="U44" s="25" t="str">
        <f t="shared" si="10"/>
        <v/>
      </c>
      <c r="V44" s="26"/>
      <c r="W44" s="20" t="str">
        <f t="shared" si="11"/>
        <v/>
      </c>
      <c r="X44" s="20">
        <f t="shared" si="12"/>
        <v>0</v>
      </c>
      <c r="Y44" s="20">
        <f t="shared" si="13"/>
        <v>0</v>
      </c>
      <c r="AA44" s="94"/>
      <c r="AB44" s="99">
        <v>42516</v>
      </c>
      <c r="AC44" s="94"/>
      <c r="AD44" s="100">
        <v>15</v>
      </c>
      <c r="AE44" s="101"/>
      <c r="AF44" s="100">
        <v>1.24</v>
      </c>
      <c r="AG44" s="101"/>
      <c r="AH44" s="100">
        <v>18.7</v>
      </c>
      <c r="AI44" s="101"/>
      <c r="AJ44" s="91"/>
      <c r="AK44" s="91"/>
      <c r="AL44" s="91"/>
      <c r="AM44" s="91"/>
      <c r="AN44" s="91"/>
    </row>
    <row r="45" spans="1:40" x14ac:dyDescent="0.25">
      <c r="A45" s="65"/>
      <c r="B45" s="66" t="s">
        <v>17</v>
      </c>
      <c r="C45" s="67" t="s">
        <v>16</v>
      </c>
      <c r="D45" s="68" t="s">
        <v>25</v>
      </c>
      <c r="E45" s="69" t="s">
        <v>16</v>
      </c>
      <c r="F45" s="70" t="s">
        <v>26</v>
      </c>
      <c r="G45" s="71"/>
      <c r="H45" s="27">
        <v>42407</v>
      </c>
      <c r="I45" s="28">
        <f t="shared" si="16"/>
        <v>9</v>
      </c>
      <c r="J45" s="28">
        <f t="shared" si="17"/>
        <v>1356</v>
      </c>
      <c r="K45" s="24" t="str">
        <f t="shared" si="18"/>
        <v/>
      </c>
      <c r="L45" s="25">
        <f t="shared" si="5"/>
        <v>38</v>
      </c>
      <c r="M45" s="25"/>
      <c r="N45" s="20">
        <f t="shared" si="19"/>
        <v>1330</v>
      </c>
      <c r="O45" s="20"/>
      <c r="P45" s="20">
        <f t="shared" si="7"/>
        <v>44650</v>
      </c>
      <c r="Q45" s="18" t="str">
        <f t="shared" si="8"/>
        <v/>
      </c>
      <c r="R45" s="18"/>
      <c r="S45" s="29" t="str">
        <f t="shared" si="9"/>
        <v/>
      </c>
      <c r="T45" s="29"/>
      <c r="U45" s="25" t="str">
        <f t="shared" si="10"/>
        <v/>
      </c>
      <c r="V45" s="26"/>
      <c r="W45" s="20" t="str">
        <f t="shared" si="11"/>
        <v/>
      </c>
      <c r="X45" s="20">
        <f t="shared" si="12"/>
        <v>0</v>
      </c>
      <c r="Y45" s="20">
        <f t="shared" si="13"/>
        <v>0</v>
      </c>
      <c r="AA45" s="94" t="s">
        <v>32</v>
      </c>
      <c r="AB45" s="94"/>
      <c r="AC45" s="94"/>
      <c r="AD45" s="100"/>
      <c r="AE45" s="101"/>
      <c r="AF45" s="100"/>
      <c r="AG45" s="101"/>
      <c r="AH45" s="100"/>
      <c r="AI45" s="101"/>
      <c r="AJ45" s="91"/>
      <c r="AK45" s="91"/>
      <c r="AL45" s="91"/>
      <c r="AM45" s="91"/>
      <c r="AN45" s="91"/>
    </row>
    <row r="46" spans="1:40" x14ac:dyDescent="0.25">
      <c r="A46" s="72" t="s">
        <v>27</v>
      </c>
      <c r="B46" s="66">
        <f>'[1]DashBoard Igraze'!AH139</f>
        <v>0</v>
      </c>
      <c r="C46" s="67">
        <f>'[1]DashBoard Igraze'!AJ139</f>
        <v>0</v>
      </c>
      <c r="D46" s="68">
        <v>1200</v>
      </c>
      <c r="E46" s="69">
        <v>2800</v>
      </c>
      <c r="F46" s="70">
        <f>E46-D46</f>
        <v>1600</v>
      </c>
      <c r="G46" s="71"/>
      <c r="H46" s="27">
        <v>42408</v>
      </c>
      <c r="I46" s="28">
        <f t="shared" si="16"/>
        <v>9</v>
      </c>
      <c r="J46" s="28">
        <f t="shared" si="17"/>
        <v>1365</v>
      </c>
      <c r="K46" s="24" t="str">
        <f t="shared" si="18"/>
        <v/>
      </c>
      <c r="L46" s="25">
        <f t="shared" si="5"/>
        <v>39</v>
      </c>
      <c r="M46" s="25"/>
      <c r="N46" s="20">
        <f t="shared" si="19"/>
        <v>1330</v>
      </c>
      <c r="O46" s="20"/>
      <c r="P46" s="20">
        <f t="shared" si="7"/>
        <v>45980</v>
      </c>
      <c r="Q46" s="18" t="str">
        <f t="shared" si="8"/>
        <v/>
      </c>
      <c r="R46" s="18"/>
      <c r="S46" s="29" t="str">
        <f t="shared" si="9"/>
        <v/>
      </c>
      <c r="T46" s="29"/>
      <c r="U46" s="25" t="str">
        <f t="shared" si="10"/>
        <v/>
      </c>
      <c r="V46" s="26"/>
      <c r="W46" s="20" t="str">
        <f t="shared" si="11"/>
        <v/>
      </c>
      <c r="X46" s="20">
        <f t="shared" si="12"/>
        <v>0</v>
      </c>
      <c r="Y46" s="20">
        <f t="shared" si="13"/>
        <v>0</v>
      </c>
      <c r="AA46" s="94" t="s">
        <v>33</v>
      </c>
      <c r="AB46" s="94"/>
      <c r="AC46" s="94"/>
      <c r="AD46" s="100"/>
      <c r="AE46" s="101"/>
      <c r="AF46" s="100"/>
      <c r="AG46" s="101"/>
      <c r="AH46" s="100"/>
      <c r="AI46" s="101"/>
      <c r="AJ46" s="91"/>
      <c r="AK46" s="91"/>
      <c r="AL46" s="91"/>
      <c r="AM46" s="91"/>
      <c r="AN46" s="91"/>
    </row>
    <row r="47" spans="1:40" x14ac:dyDescent="0.25">
      <c r="A47" s="72" t="s">
        <v>28</v>
      </c>
      <c r="B47" s="66">
        <f>'[1]DashBoard Igraze'!AH140</f>
        <v>0</v>
      </c>
      <c r="C47" s="67">
        <f>'[1]DashBoard Igraze'!AJ140</f>
        <v>0</v>
      </c>
      <c r="D47" s="68">
        <v>1200</v>
      </c>
      <c r="E47" s="69">
        <v>2500</v>
      </c>
      <c r="F47" s="70">
        <f t="shared" ref="F47:F57" si="20">E47-D47</f>
        <v>1300</v>
      </c>
      <c r="G47" s="71"/>
      <c r="H47" s="27">
        <v>42409</v>
      </c>
      <c r="I47" s="28">
        <f t="shared" si="16"/>
        <v>9</v>
      </c>
      <c r="J47" s="28">
        <f t="shared" si="17"/>
        <v>1374</v>
      </c>
      <c r="K47" s="24" t="str">
        <f t="shared" si="18"/>
        <v/>
      </c>
      <c r="L47" s="25">
        <f t="shared" si="5"/>
        <v>40</v>
      </c>
      <c r="M47" s="25"/>
      <c r="N47" s="20">
        <f t="shared" si="19"/>
        <v>1330</v>
      </c>
      <c r="O47" s="20"/>
      <c r="P47" s="20">
        <f t="shared" si="7"/>
        <v>47310</v>
      </c>
      <c r="Q47" s="18" t="str">
        <f t="shared" si="8"/>
        <v/>
      </c>
      <c r="R47" s="18"/>
      <c r="S47" s="29" t="str">
        <f t="shared" si="9"/>
        <v/>
      </c>
      <c r="T47" s="29"/>
      <c r="U47" s="25" t="str">
        <f t="shared" si="10"/>
        <v/>
      </c>
      <c r="V47" s="26"/>
      <c r="W47" s="20" t="str">
        <f t="shared" si="11"/>
        <v/>
      </c>
      <c r="X47" s="20">
        <f t="shared" si="12"/>
        <v>0</v>
      </c>
      <c r="Y47" s="20">
        <f t="shared" si="13"/>
        <v>0</v>
      </c>
      <c r="AA47" s="94" t="s">
        <v>34</v>
      </c>
      <c r="AB47" s="94"/>
      <c r="AC47" s="94"/>
      <c r="AD47" s="100"/>
      <c r="AE47" s="101"/>
      <c r="AF47" s="100"/>
      <c r="AG47" s="101"/>
      <c r="AH47" s="100"/>
      <c r="AI47" s="101"/>
      <c r="AJ47" s="91"/>
      <c r="AK47" s="91"/>
      <c r="AL47" s="91"/>
      <c r="AM47" s="91"/>
      <c r="AN47" s="91"/>
    </row>
    <row r="48" spans="1:40" x14ac:dyDescent="0.25">
      <c r="A48" s="72" t="s">
        <v>29</v>
      </c>
      <c r="B48" s="66">
        <f>'[1]DashBoard Igraze'!AH141</f>
        <v>0</v>
      </c>
      <c r="C48" s="67">
        <f>'[1]DashBoard Igraze'!AJ141</f>
        <v>0</v>
      </c>
      <c r="D48" s="68">
        <v>1200</v>
      </c>
      <c r="E48" s="69">
        <v>2500</v>
      </c>
      <c r="F48" s="70">
        <f t="shared" si="20"/>
        <v>1300</v>
      </c>
      <c r="G48" s="71"/>
      <c r="H48" s="27">
        <v>42410</v>
      </c>
      <c r="I48" s="28">
        <f t="shared" si="16"/>
        <v>9</v>
      </c>
      <c r="J48" s="28">
        <f t="shared" si="17"/>
        <v>1383</v>
      </c>
      <c r="K48" s="24" t="str">
        <f t="shared" si="18"/>
        <v/>
      </c>
      <c r="L48" s="25">
        <f t="shared" si="5"/>
        <v>41</v>
      </c>
      <c r="M48" s="25"/>
      <c r="N48" s="20">
        <f t="shared" si="19"/>
        <v>1330</v>
      </c>
      <c r="O48" s="20"/>
      <c r="P48" s="20">
        <f t="shared" si="7"/>
        <v>48640</v>
      </c>
      <c r="Q48" s="18" t="str">
        <f t="shared" si="8"/>
        <v/>
      </c>
      <c r="R48" s="18"/>
      <c r="S48" s="29" t="str">
        <f t="shared" si="9"/>
        <v/>
      </c>
      <c r="T48" s="29"/>
      <c r="U48" s="25" t="str">
        <f t="shared" si="10"/>
        <v/>
      </c>
      <c r="V48" s="26"/>
      <c r="W48" s="20" t="str">
        <f t="shared" si="11"/>
        <v/>
      </c>
      <c r="X48" s="20">
        <f t="shared" si="12"/>
        <v>0</v>
      </c>
      <c r="Y48" s="20">
        <f t="shared" si="13"/>
        <v>0</v>
      </c>
      <c r="AA48" s="94" t="s">
        <v>35</v>
      </c>
      <c r="AB48" s="94"/>
      <c r="AC48" s="94"/>
      <c r="AD48" s="100"/>
      <c r="AE48" s="101"/>
      <c r="AF48" s="100"/>
      <c r="AG48" s="101"/>
      <c r="AH48" s="100"/>
      <c r="AI48" s="101"/>
      <c r="AJ48" s="91"/>
      <c r="AK48" s="91"/>
      <c r="AL48" s="91"/>
      <c r="AM48" s="91"/>
      <c r="AN48" s="91"/>
    </row>
    <row r="49" spans="1:40" x14ac:dyDescent="0.25">
      <c r="A49" s="72" t="s">
        <v>30</v>
      </c>
      <c r="B49" s="66">
        <f>'[1]DashBoard Igraze'!AH142</f>
        <v>0</v>
      </c>
      <c r="C49" s="67">
        <f>'[1]DashBoard Igraze'!AJ142</f>
        <v>0</v>
      </c>
      <c r="D49" s="68">
        <v>1200</v>
      </c>
      <c r="E49" s="69">
        <v>2800</v>
      </c>
      <c r="F49" s="70">
        <f t="shared" si="20"/>
        <v>1600</v>
      </c>
      <c r="G49" s="71"/>
      <c r="H49" s="27">
        <v>42411</v>
      </c>
      <c r="I49" s="28">
        <f t="shared" si="16"/>
        <v>9</v>
      </c>
      <c r="J49" s="28">
        <f t="shared" si="17"/>
        <v>1392</v>
      </c>
      <c r="K49" s="24" t="str">
        <f t="shared" si="18"/>
        <v/>
      </c>
      <c r="L49" s="25">
        <f t="shared" si="5"/>
        <v>42</v>
      </c>
      <c r="M49" s="25"/>
      <c r="N49" s="20">
        <f t="shared" si="19"/>
        <v>1330</v>
      </c>
      <c r="O49" s="20"/>
      <c r="P49" s="20">
        <f t="shared" si="7"/>
        <v>49970</v>
      </c>
      <c r="Q49" s="18" t="str">
        <f t="shared" si="8"/>
        <v/>
      </c>
      <c r="R49" s="18"/>
      <c r="S49" s="29" t="str">
        <f t="shared" si="9"/>
        <v/>
      </c>
      <c r="T49" s="29"/>
      <c r="U49" s="25" t="str">
        <f t="shared" si="10"/>
        <v/>
      </c>
      <c r="V49" s="26"/>
      <c r="W49" s="20" t="str">
        <f t="shared" si="11"/>
        <v/>
      </c>
      <c r="X49" s="20">
        <f t="shared" si="12"/>
        <v>0</v>
      </c>
      <c r="Y49" s="20">
        <f t="shared" si="13"/>
        <v>0</v>
      </c>
      <c r="AA49" s="94" t="s">
        <v>36</v>
      </c>
      <c r="AB49" s="94"/>
      <c r="AC49" s="94"/>
      <c r="AD49" s="100"/>
      <c r="AE49" s="101"/>
      <c r="AF49" s="100"/>
      <c r="AG49" s="101"/>
      <c r="AH49" s="100"/>
      <c r="AI49" s="101"/>
      <c r="AJ49" s="91"/>
      <c r="AK49" s="91"/>
      <c r="AL49" s="91"/>
      <c r="AM49" s="91"/>
      <c r="AN49" s="91"/>
    </row>
    <row r="50" spans="1:40" x14ac:dyDescent="0.25">
      <c r="A50" s="72" t="s">
        <v>31</v>
      </c>
      <c r="B50" s="66">
        <f>'[1]DashBoard Igraze'!AH143</f>
        <v>0</v>
      </c>
      <c r="C50" s="67">
        <f>'[1]DashBoard Igraze'!AJ143</f>
        <v>0</v>
      </c>
      <c r="D50" s="68">
        <v>1200</v>
      </c>
      <c r="E50" s="69">
        <v>2500</v>
      </c>
      <c r="F50" s="70">
        <f t="shared" si="20"/>
        <v>1300</v>
      </c>
      <c r="G50" s="71"/>
      <c r="H50" s="27">
        <v>42412</v>
      </c>
      <c r="I50" s="28">
        <f t="shared" si="16"/>
        <v>9</v>
      </c>
      <c r="J50" s="28">
        <f t="shared" si="17"/>
        <v>1401</v>
      </c>
      <c r="K50" s="24" t="str">
        <f t="shared" si="18"/>
        <v/>
      </c>
      <c r="L50" s="25">
        <f t="shared" si="5"/>
        <v>43</v>
      </c>
      <c r="M50" s="25"/>
      <c r="N50" s="20">
        <f t="shared" si="19"/>
        <v>1330</v>
      </c>
      <c r="O50" s="20"/>
      <c r="P50" s="20">
        <f t="shared" si="7"/>
        <v>51300</v>
      </c>
      <c r="Q50" s="18" t="str">
        <f t="shared" si="8"/>
        <v/>
      </c>
      <c r="R50" s="18"/>
      <c r="S50" s="29" t="str">
        <f t="shared" si="9"/>
        <v/>
      </c>
      <c r="T50" s="29"/>
      <c r="U50" s="25" t="str">
        <f t="shared" si="10"/>
        <v/>
      </c>
      <c r="V50" s="26"/>
      <c r="W50" s="20" t="str">
        <f t="shared" si="11"/>
        <v/>
      </c>
      <c r="X50" s="20">
        <f t="shared" si="12"/>
        <v>0</v>
      </c>
      <c r="Y50" s="20">
        <f t="shared" si="13"/>
        <v>0</v>
      </c>
      <c r="AA50" s="94" t="s">
        <v>37</v>
      </c>
      <c r="AB50" s="94"/>
      <c r="AC50" s="94"/>
      <c r="AD50" s="100"/>
      <c r="AE50" s="101"/>
      <c r="AF50" s="100"/>
      <c r="AG50" s="101"/>
      <c r="AH50" s="100"/>
      <c r="AI50" s="101"/>
      <c r="AJ50" s="91"/>
      <c r="AK50" s="91"/>
      <c r="AL50" s="91"/>
      <c r="AM50" s="91"/>
      <c r="AN50" s="91"/>
    </row>
    <row r="51" spans="1:40" x14ac:dyDescent="0.25">
      <c r="A51" s="72" t="s">
        <v>32</v>
      </c>
      <c r="B51" s="66">
        <f>'[1]DashBoard Igraze'!AH144</f>
        <v>0</v>
      </c>
      <c r="C51" s="67">
        <f>'[1]DashBoard Igraze'!AJ144</f>
        <v>0</v>
      </c>
      <c r="D51" s="68">
        <v>1200</v>
      </c>
      <c r="E51" s="69">
        <v>2500</v>
      </c>
      <c r="F51" s="70">
        <f t="shared" si="20"/>
        <v>1300</v>
      </c>
      <c r="G51" s="71"/>
      <c r="H51" s="27">
        <v>42413</v>
      </c>
      <c r="I51" s="28">
        <f t="shared" si="16"/>
        <v>9</v>
      </c>
      <c r="J51" s="28">
        <f t="shared" si="17"/>
        <v>1410</v>
      </c>
      <c r="K51" s="24" t="str">
        <f t="shared" si="18"/>
        <v/>
      </c>
      <c r="L51" s="25">
        <f t="shared" si="5"/>
        <v>44</v>
      </c>
      <c r="M51" s="25"/>
      <c r="N51" s="20">
        <f t="shared" si="19"/>
        <v>1330</v>
      </c>
      <c r="O51" s="20"/>
      <c r="P51" s="20">
        <f t="shared" si="7"/>
        <v>52630</v>
      </c>
      <c r="Q51" s="18" t="str">
        <f t="shared" si="8"/>
        <v/>
      </c>
      <c r="R51" s="18"/>
      <c r="S51" s="29" t="str">
        <f t="shared" si="9"/>
        <v/>
      </c>
      <c r="T51" s="29"/>
      <c r="U51" s="25" t="str">
        <f t="shared" si="10"/>
        <v/>
      </c>
      <c r="V51" s="26"/>
      <c r="W51" s="20" t="str">
        <f t="shared" si="11"/>
        <v/>
      </c>
      <c r="X51" s="20">
        <f t="shared" si="12"/>
        <v>0</v>
      </c>
      <c r="Y51" s="20">
        <f t="shared" si="13"/>
        <v>0</v>
      </c>
      <c r="AA51" s="94" t="s">
        <v>38</v>
      </c>
      <c r="AB51" s="1" t="str">
        <f>IFERROR(AD51/AA52,"")</f>
        <v/>
      </c>
    </row>
    <row r="52" spans="1:40" x14ac:dyDescent="0.25">
      <c r="A52" s="72" t="s">
        <v>33</v>
      </c>
      <c r="B52" s="66">
        <f>'[1]DashBoard Igraze'!AH145</f>
        <v>0</v>
      </c>
      <c r="C52" s="67">
        <f>'[1]DashBoard Igraze'!AJ145</f>
        <v>0</v>
      </c>
      <c r="D52" s="68">
        <v>1200</v>
      </c>
      <c r="E52" s="69">
        <v>2500</v>
      </c>
      <c r="F52" s="70">
        <f t="shared" si="20"/>
        <v>1300</v>
      </c>
      <c r="G52" s="71"/>
      <c r="H52" s="27">
        <v>42414</v>
      </c>
      <c r="I52" s="28">
        <f t="shared" si="16"/>
        <v>9</v>
      </c>
      <c r="J52" s="28">
        <f t="shared" si="17"/>
        <v>1419</v>
      </c>
      <c r="K52" s="24" t="str">
        <f t="shared" si="18"/>
        <v/>
      </c>
      <c r="L52" s="25">
        <f t="shared" si="5"/>
        <v>45</v>
      </c>
      <c r="M52" s="25"/>
      <c r="N52" s="20">
        <f t="shared" si="19"/>
        <v>1330</v>
      </c>
      <c r="O52" s="20"/>
      <c r="P52" s="20">
        <f t="shared" si="7"/>
        <v>53960</v>
      </c>
      <c r="Q52" s="18" t="str">
        <f t="shared" si="8"/>
        <v/>
      </c>
      <c r="R52" s="18"/>
      <c r="S52" s="29" t="str">
        <f t="shared" si="9"/>
        <v/>
      </c>
      <c r="T52" s="29"/>
      <c r="U52" s="25" t="str">
        <f t="shared" si="10"/>
        <v/>
      </c>
      <c r="V52" s="26"/>
      <c r="W52" s="20" t="str">
        <f t="shared" si="11"/>
        <v/>
      </c>
      <c r="X52" s="20">
        <f t="shared" si="12"/>
        <v>0</v>
      </c>
      <c r="Y52" s="20">
        <f t="shared" si="13"/>
        <v>0</v>
      </c>
      <c r="AB52" s="1" t="str">
        <f>IFERROR(AD52/AA53,"")</f>
        <v/>
      </c>
    </row>
    <row r="53" spans="1:40" x14ac:dyDescent="0.25">
      <c r="A53" s="72" t="s">
        <v>34</v>
      </c>
      <c r="B53" s="66">
        <f>'[1]DashBoard Igraze'!AH146</f>
        <v>0</v>
      </c>
      <c r="C53" s="67">
        <f>'[1]DashBoard Igraze'!AJ146</f>
        <v>0</v>
      </c>
      <c r="D53" s="68">
        <v>1200</v>
      </c>
      <c r="E53" s="69">
        <v>2500</v>
      </c>
      <c r="F53" s="70">
        <f t="shared" si="20"/>
        <v>1300</v>
      </c>
      <c r="G53" s="71"/>
      <c r="H53" s="27">
        <v>42415</v>
      </c>
      <c r="I53" s="28">
        <f t="shared" si="16"/>
        <v>9</v>
      </c>
      <c r="J53" s="28">
        <f t="shared" si="17"/>
        <v>1428</v>
      </c>
      <c r="K53" s="24" t="str">
        <f t="shared" si="18"/>
        <v/>
      </c>
      <c r="L53" s="25">
        <f t="shared" si="5"/>
        <v>46</v>
      </c>
      <c r="M53" s="25"/>
      <c r="N53" s="20">
        <f t="shared" si="19"/>
        <v>1330</v>
      </c>
      <c r="O53" s="20"/>
      <c r="P53" s="20">
        <f t="shared" si="7"/>
        <v>55290</v>
      </c>
      <c r="Q53" s="18" t="str">
        <f t="shared" si="8"/>
        <v/>
      </c>
      <c r="R53" s="18"/>
      <c r="S53" s="29" t="str">
        <f t="shared" si="9"/>
        <v/>
      </c>
      <c r="T53" s="29"/>
      <c r="U53" s="25" t="str">
        <f t="shared" si="10"/>
        <v/>
      </c>
      <c r="V53" s="26"/>
      <c r="W53" s="20" t="str">
        <f t="shared" si="11"/>
        <v/>
      </c>
      <c r="X53" s="20">
        <f t="shared" si="12"/>
        <v>0</v>
      </c>
      <c r="Y53" s="20">
        <f t="shared" si="13"/>
        <v>0</v>
      </c>
      <c r="AB53" s="1" t="str">
        <f>IFERROR(AD53/AA54,"")</f>
        <v/>
      </c>
    </row>
    <row r="54" spans="1:40" x14ac:dyDescent="0.25">
      <c r="A54" s="72" t="s">
        <v>35</v>
      </c>
      <c r="B54" s="66">
        <f>'[1]DashBoard Igraze'!AH147</f>
        <v>0</v>
      </c>
      <c r="C54" s="67">
        <f>'[1]DashBoard Igraze'!AJ147</f>
        <v>0</v>
      </c>
      <c r="D54" s="68">
        <v>1200</v>
      </c>
      <c r="E54" s="69">
        <v>2500</v>
      </c>
      <c r="F54" s="70">
        <f t="shared" si="20"/>
        <v>1300</v>
      </c>
      <c r="G54" s="71"/>
      <c r="H54" s="27">
        <v>42416</v>
      </c>
      <c r="I54" s="28">
        <f t="shared" si="16"/>
        <v>9</v>
      </c>
      <c r="J54" s="28">
        <f t="shared" si="17"/>
        <v>1437</v>
      </c>
      <c r="K54" s="24" t="str">
        <f t="shared" si="18"/>
        <v/>
      </c>
      <c r="L54" s="25">
        <f t="shared" si="5"/>
        <v>47</v>
      </c>
      <c r="M54" s="25"/>
      <c r="N54" s="20">
        <f t="shared" si="19"/>
        <v>1330</v>
      </c>
      <c r="O54" s="20"/>
      <c r="P54" s="20">
        <f t="shared" si="7"/>
        <v>56620</v>
      </c>
      <c r="Q54" s="18" t="str">
        <f t="shared" si="8"/>
        <v/>
      </c>
      <c r="R54" s="18"/>
      <c r="S54" s="29" t="str">
        <f t="shared" si="9"/>
        <v/>
      </c>
      <c r="T54" s="29"/>
      <c r="U54" s="25" t="str">
        <f t="shared" si="10"/>
        <v/>
      </c>
      <c r="V54" s="26"/>
      <c r="W54" s="20" t="str">
        <f t="shared" si="11"/>
        <v/>
      </c>
      <c r="X54" s="20">
        <f t="shared" si="12"/>
        <v>0</v>
      </c>
      <c r="Y54" s="20">
        <f t="shared" si="13"/>
        <v>0</v>
      </c>
      <c r="AB54" s="1" t="str">
        <f>IFERROR(AD54/AA55,"")</f>
        <v/>
      </c>
    </row>
    <row r="55" spans="1:40" x14ac:dyDescent="0.25">
      <c r="A55" s="72" t="s">
        <v>36</v>
      </c>
      <c r="B55" s="66">
        <f>'[1]DashBoard Igraze'!AH148</f>
        <v>0</v>
      </c>
      <c r="C55" s="67">
        <f>'[1]DashBoard Igraze'!AJ148</f>
        <v>0</v>
      </c>
      <c r="D55" s="68">
        <v>1200</v>
      </c>
      <c r="E55" s="69">
        <v>2500</v>
      </c>
      <c r="F55" s="70">
        <f t="shared" si="20"/>
        <v>1300</v>
      </c>
      <c r="G55" s="71"/>
      <c r="H55" s="27">
        <v>42417</v>
      </c>
      <c r="I55" s="28">
        <f t="shared" si="16"/>
        <v>9</v>
      </c>
      <c r="J55" s="28">
        <f t="shared" si="17"/>
        <v>1446</v>
      </c>
      <c r="K55" s="24" t="str">
        <f t="shared" si="18"/>
        <v/>
      </c>
      <c r="L55" s="25">
        <f t="shared" si="5"/>
        <v>48</v>
      </c>
      <c r="M55" s="25"/>
      <c r="N55" s="20">
        <f t="shared" si="19"/>
        <v>1330</v>
      </c>
      <c r="O55" s="20"/>
      <c r="P55" s="20">
        <f t="shared" si="7"/>
        <v>57950</v>
      </c>
      <c r="Q55" s="18" t="str">
        <f t="shared" si="8"/>
        <v/>
      </c>
      <c r="R55" s="18"/>
      <c r="S55" s="29" t="str">
        <f t="shared" si="9"/>
        <v/>
      </c>
      <c r="T55" s="29"/>
      <c r="U55" s="25" t="str">
        <f t="shared" si="10"/>
        <v/>
      </c>
      <c r="V55" s="26"/>
      <c r="W55" s="20" t="str">
        <f t="shared" si="11"/>
        <v/>
      </c>
      <c r="X55" s="20">
        <f t="shared" si="12"/>
        <v>0</v>
      </c>
      <c r="Y55" s="20">
        <f t="shared" si="13"/>
        <v>0</v>
      </c>
      <c r="AB55" s="1" t="str">
        <f>IFERROR(AD55/AA56,"")</f>
        <v/>
      </c>
    </row>
    <row r="56" spans="1:40" x14ac:dyDescent="0.25">
      <c r="A56" s="72" t="s">
        <v>37</v>
      </c>
      <c r="B56" s="66">
        <f>'[1]DashBoard Igraze'!AH149</f>
        <v>0</v>
      </c>
      <c r="C56" s="67">
        <f>'[1]DashBoard Igraze'!AJ149</f>
        <v>0</v>
      </c>
      <c r="D56" s="68">
        <v>1200</v>
      </c>
      <c r="E56" s="69">
        <v>2500</v>
      </c>
      <c r="F56" s="70">
        <f t="shared" si="20"/>
        <v>1300</v>
      </c>
      <c r="G56" s="71"/>
      <c r="H56" s="27">
        <v>42418</v>
      </c>
      <c r="I56" s="28">
        <f t="shared" si="16"/>
        <v>9</v>
      </c>
      <c r="J56" s="28">
        <f t="shared" si="17"/>
        <v>1455</v>
      </c>
      <c r="K56" s="24" t="str">
        <f t="shared" si="18"/>
        <v/>
      </c>
      <c r="L56" s="25">
        <f t="shared" si="5"/>
        <v>49</v>
      </c>
      <c r="M56" s="25"/>
      <c r="N56" s="20">
        <f t="shared" si="19"/>
        <v>1330</v>
      </c>
      <c r="O56" s="20"/>
      <c r="P56" s="20">
        <f t="shared" si="7"/>
        <v>59280</v>
      </c>
      <c r="Q56" s="18" t="str">
        <f t="shared" si="8"/>
        <v/>
      </c>
      <c r="R56" s="18"/>
      <c r="S56" s="29" t="str">
        <f t="shared" si="9"/>
        <v/>
      </c>
      <c r="T56" s="29"/>
      <c r="U56" s="25" t="str">
        <f t="shared" si="10"/>
        <v/>
      </c>
      <c r="V56" s="26"/>
      <c r="W56" s="20" t="str">
        <f t="shared" si="11"/>
        <v/>
      </c>
      <c r="X56" s="20">
        <f t="shared" si="12"/>
        <v>0</v>
      </c>
      <c r="Y56" s="20">
        <f t="shared" si="13"/>
        <v>0</v>
      </c>
      <c r="AB56" s="1" t="str">
        <f>IFERROR(AD56/AA57,"")</f>
        <v/>
      </c>
    </row>
    <row r="57" spans="1:40" ht="15.75" thickBot="1" x14ac:dyDescent="0.3">
      <c r="A57" s="73" t="s">
        <v>38</v>
      </c>
      <c r="B57" s="66">
        <f>'[1]DashBoard Igraze'!AH150</f>
        <v>0</v>
      </c>
      <c r="C57" s="67">
        <f>'[1]DashBoard Igraze'!AJ150</f>
        <v>0</v>
      </c>
      <c r="D57" s="68">
        <v>1200</v>
      </c>
      <c r="E57" s="69">
        <v>2500</v>
      </c>
      <c r="F57" s="70">
        <f t="shared" si="20"/>
        <v>1300</v>
      </c>
      <c r="G57" s="71"/>
      <c r="H57" s="27">
        <v>42419</v>
      </c>
      <c r="I57" s="28">
        <f t="shared" si="16"/>
        <v>9</v>
      </c>
      <c r="J57" s="28">
        <f t="shared" si="17"/>
        <v>1464</v>
      </c>
      <c r="K57" s="24" t="str">
        <f t="shared" si="18"/>
        <v/>
      </c>
      <c r="L57" s="25">
        <f t="shared" si="5"/>
        <v>50</v>
      </c>
      <c r="M57" s="25"/>
      <c r="N57" s="20">
        <f t="shared" si="19"/>
        <v>1330</v>
      </c>
      <c r="O57" s="20"/>
      <c r="P57" s="20">
        <f t="shared" si="7"/>
        <v>60610</v>
      </c>
      <c r="Q57" s="18" t="str">
        <f t="shared" si="8"/>
        <v/>
      </c>
      <c r="R57" s="18"/>
      <c r="S57" s="29" t="str">
        <f t="shared" si="9"/>
        <v/>
      </c>
      <c r="T57" s="29"/>
      <c r="U57" s="25" t="str">
        <f t="shared" si="10"/>
        <v/>
      </c>
      <c r="V57" s="26"/>
      <c r="W57" s="20" t="str">
        <f t="shared" si="11"/>
        <v/>
      </c>
      <c r="X57" s="20">
        <f t="shared" si="12"/>
        <v>0</v>
      </c>
      <c r="Y57" s="20">
        <f t="shared" si="13"/>
        <v>0</v>
      </c>
      <c r="AB57" s="1" t="str">
        <f>IFERROR(AD57/AA58,"")</f>
        <v/>
      </c>
    </row>
    <row r="58" spans="1:40" x14ac:dyDescent="0.25">
      <c r="A58" s="74" t="s">
        <v>39</v>
      </c>
      <c r="B58" s="75"/>
      <c r="C58" s="76"/>
      <c r="D58" s="62" t="s">
        <v>40</v>
      </c>
      <c r="E58" s="63"/>
      <c r="H58" s="27">
        <v>42420</v>
      </c>
      <c r="I58" s="28">
        <f t="shared" si="16"/>
        <v>9</v>
      </c>
      <c r="J58" s="28">
        <f t="shared" si="17"/>
        <v>1473</v>
      </c>
      <c r="K58" s="24" t="str">
        <f t="shared" si="18"/>
        <v/>
      </c>
      <c r="L58" s="25">
        <f t="shared" si="5"/>
        <v>51</v>
      </c>
      <c r="M58" s="25"/>
      <c r="N58" s="20">
        <f t="shared" si="19"/>
        <v>1330</v>
      </c>
      <c r="O58" s="20"/>
      <c r="P58" s="20">
        <f t="shared" si="7"/>
        <v>61940</v>
      </c>
      <c r="Q58" s="18" t="str">
        <f t="shared" si="8"/>
        <v/>
      </c>
      <c r="R58" s="18"/>
      <c r="S58" s="29" t="str">
        <f t="shared" si="9"/>
        <v/>
      </c>
      <c r="T58" s="29"/>
      <c r="U58" s="25" t="str">
        <f t="shared" si="10"/>
        <v/>
      </c>
      <c r="V58" s="26"/>
      <c r="W58" s="20" t="str">
        <f t="shared" si="11"/>
        <v/>
      </c>
      <c r="X58" s="20">
        <f t="shared" si="12"/>
        <v>0</v>
      </c>
      <c r="Y58" s="20">
        <f t="shared" si="13"/>
        <v>0</v>
      </c>
      <c r="AB58" s="1" t="str">
        <f>IFERROR(AD58/AA59,"")</f>
        <v/>
      </c>
    </row>
    <row r="59" spans="1:40" x14ac:dyDescent="0.25">
      <c r="A59" s="77"/>
      <c r="B59" s="51"/>
      <c r="C59" s="78"/>
      <c r="H59" s="27">
        <v>42421</v>
      </c>
      <c r="I59" s="28">
        <f t="shared" si="16"/>
        <v>9</v>
      </c>
      <c r="J59" s="28">
        <f t="shared" si="17"/>
        <v>1482</v>
      </c>
      <c r="K59" s="24" t="str">
        <f t="shared" si="18"/>
        <v/>
      </c>
      <c r="L59" s="25">
        <f t="shared" si="5"/>
        <v>52</v>
      </c>
      <c r="M59" s="25"/>
      <c r="N59" s="20">
        <f t="shared" si="19"/>
        <v>1330</v>
      </c>
      <c r="O59" s="20"/>
      <c r="P59" s="20">
        <f t="shared" si="7"/>
        <v>63270</v>
      </c>
      <c r="Q59" s="18" t="str">
        <f t="shared" si="8"/>
        <v/>
      </c>
      <c r="R59" s="18"/>
      <c r="S59" s="29" t="str">
        <f t="shared" si="9"/>
        <v/>
      </c>
      <c r="T59" s="29"/>
      <c r="U59" s="25" t="str">
        <f t="shared" si="10"/>
        <v/>
      </c>
      <c r="V59" s="26"/>
      <c r="W59" s="20" t="str">
        <f t="shared" si="11"/>
        <v/>
      </c>
      <c r="X59" s="20">
        <f t="shared" si="12"/>
        <v>0</v>
      </c>
      <c r="Y59" s="20">
        <f t="shared" si="13"/>
        <v>0</v>
      </c>
      <c r="AB59" s="1" t="str">
        <f>IFERROR(AD59/AA60,"")</f>
        <v/>
      </c>
    </row>
    <row r="60" spans="1:40" ht="15.75" thickBot="1" x14ac:dyDescent="0.3">
      <c r="A60" s="79"/>
      <c r="B60" s="80"/>
      <c r="C60" s="81"/>
      <c r="H60" s="27">
        <v>42422</v>
      </c>
      <c r="I60" s="28">
        <f t="shared" si="16"/>
        <v>9</v>
      </c>
      <c r="J60" s="28">
        <f t="shared" si="17"/>
        <v>1491</v>
      </c>
      <c r="K60" s="24" t="str">
        <f t="shared" si="18"/>
        <v/>
      </c>
      <c r="L60" s="25">
        <f t="shared" si="5"/>
        <v>53</v>
      </c>
      <c r="M60" s="25"/>
      <c r="N60" s="20">
        <f t="shared" si="19"/>
        <v>1330</v>
      </c>
      <c r="O60" s="20"/>
      <c r="P60" s="20">
        <f t="shared" si="7"/>
        <v>64600</v>
      </c>
      <c r="Q60" s="18" t="str">
        <f t="shared" si="8"/>
        <v/>
      </c>
      <c r="R60" s="18"/>
      <c r="S60" s="29" t="str">
        <f t="shared" si="9"/>
        <v/>
      </c>
      <c r="T60" s="29"/>
      <c r="U60" s="25" t="str">
        <f t="shared" si="10"/>
        <v/>
      </c>
      <c r="V60" s="26"/>
      <c r="W60" s="20" t="str">
        <f t="shared" si="11"/>
        <v/>
      </c>
      <c r="X60" s="20">
        <f t="shared" si="12"/>
        <v>0</v>
      </c>
      <c r="Y60" s="20">
        <f t="shared" si="13"/>
        <v>0</v>
      </c>
      <c r="AB60" s="1" t="str">
        <f>IFERROR(AD60/AA61,"")</f>
        <v/>
      </c>
    </row>
    <row r="61" spans="1:40" x14ac:dyDescent="0.25">
      <c r="H61" s="27">
        <v>42423</v>
      </c>
      <c r="I61" s="28">
        <f t="shared" si="16"/>
        <v>9</v>
      </c>
      <c r="J61" s="28">
        <f t="shared" si="17"/>
        <v>1500</v>
      </c>
      <c r="K61" s="24" t="str">
        <f t="shared" si="18"/>
        <v/>
      </c>
      <c r="L61" s="25">
        <f t="shared" si="5"/>
        <v>54</v>
      </c>
      <c r="M61" s="25"/>
      <c r="N61" s="20">
        <f t="shared" si="19"/>
        <v>1330</v>
      </c>
      <c r="O61" s="20"/>
      <c r="P61" s="20">
        <f t="shared" si="7"/>
        <v>65930</v>
      </c>
      <c r="Q61" s="18" t="str">
        <f t="shared" si="8"/>
        <v/>
      </c>
      <c r="R61" s="18"/>
      <c r="S61" s="29" t="str">
        <f t="shared" si="9"/>
        <v/>
      </c>
      <c r="T61" s="29"/>
      <c r="U61" s="25" t="str">
        <f t="shared" si="10"/>
        <v/>
      </c>
      <c r="V61" s="26"/>
      <c r="W61" s="20" t="str">
        <f t="shared" si="11"/>
        <v/>
      </c>
      <c r="X61" s="20">
        <f t="shared" si="12"/>
        <v>0</v>
      </c>
      <c r="Y61" s="20">
        <f t="shared" si="13"/>
        <v>0</v>
      </c>
      <c r="AB61" s="1" t="str">
        <f>IFERROR(AD61/AA62,"")</f>
        <v/>
      </c>
    </row>
    <row r="62" spans="1:40" x14ac:dyDescent="0.25">
      <c r="H62" s="27">
        <v>42424</v>
      </c>
      <c r="I62" s="28">
        <f t="shared" si="16"/>
        <v>9</v>
      </c>
      <c r="J62" s="28">
        <f t="shared" si="17"/>
        <v>1509</v>
      </c>
      <c r="K62" s="24" t="str">
        <f t="shared" si="18"/>
        <v/>
      </c>
      <c r="L62" s="25">
        <f t="shared" si="5"/>
        <v>55</v>
      </c>
      <c r="M62" s="25"/>
      <c r="N62" s="20">
        <f t="shared" si="19"/>
        <v>1330</v>
      </c>
      <c r="O62" s="20"/>
      <c r="P62" s="20">
        <f t="shared" si="7"/>
        <v>67260</v>
      </c>
      <c r="Q62" s="18" t="str">
        <f t="shared" si="8"/>
        <v/>
      </c>
      <c r="R62" s="18"/>
      <c r="S62" s="29" t="str">
        <f t="shared" si="9"/>
        <v/>
      </c>
      <c r="T62" s="29"/>
      <c r="U62" s="25" t="str">
        <f t="shared" si="10"/>
        <v/>
      </c>
      <c r="V62" s="26"/>
      <c r="W62" s="20" t="str">
        <f t="shared" si="11"/>
        <v/>
      </c>
      <c r="X62" s="20">
        <f t="shared" si="12"/>
        <v>0</v>
      </c>
      <c r="Y62" s="20">
        <f t="shared" si="13"/>
        <v>0</v>
      </c>
      <c r="AB62" s="1" t="str">
        <f>IFERROR(AD62/AA63,"")</f>
        <v/>
      </c>
    </row>
    <row r="63" spans="1:40" x14ac:dyDescent="0.25">
      <c r="H63" s="27">
        <v>42425</v>
      </c>
      <c r="I63" s="28">
        <f t="shared" si="16"/>
        <v>9</v>
      </c>
      <c r="J63" s="28">
        <f t="shared" si="17"/>
        <v>1518</v>
      </c>
      <c r="K63" s="24" t="str">
        <f t="shared" si="18"/>
        <v/>
      </c>
      <c r="L63" s="25">
        <f t="shared" si="5"/>
        <v>56</v>
      </c>
      <c r="M63" s="25"/>
      <c r="N63" s="20">
        <f t="shared" si="19"/>
        <v>1330</v>
      </c>
      <c r="O63" s="20"/>
      <c r="P63" s="20">
        <f t="shared" si="7"/>
        <v>68590</v>
      </c>
      <c r="Q63" s="18" t="str">
        <f t="shared" si="8"/>
        <v/>
      </c>
      <c r="R63" s="18"/>
      <c r="S63" s="29" t="str">
        <f t="shared" si="9"/>
        <v/>
      </c>
      <c r="T63" s="29"/>
      <c r="U63" s="25" t="str">
        <f t="shared" si="10"/>
        <v/>
      </c>
      <c r="V63" s="26"/>
      <c r="W63" s="20" t="str">
        <f t="shared" si="11"/>
        <v/>
      </c>
      <c r="X63" s="20">
        <f t="shared" si="12"/>
        <v>0</v>
      </c>
      <c r="Y63" s="20">
        <f t="shared" si="13"/>
        <v>0</v>
      </c>
      <c r="AB63" s="1" t="str">
        <f>IFERROR(AD63/AA64,"")</f>
        <v/>
      </c>
    </row>
    <row r="64" spans="1:40" x14ac:dyDescent="0.25">
      <c r="H64" s="27">
        <v>42426</v>
      </c>
      <c r="I64" s="28">
        <f t="shared" si="16"/>
        <v>9</v>
      </c>
      <c r="J64" s="28">
        <f t="shared" si="17"/>
        <v>1527</v>
      </c>
      <c r="K64" s="24" t="str">
        <f t="shared" si="18"/>
        <v/>
      </c>
      <c r="L64" s="25">
        <f t="shared" si="5"/>
        <v>57</v>
      </c>
      <c r="M64" s="25"/>
      <c r="N64" s="20">
        <f t="shared" si="19"/>
        <v>1330</v>
      </c>
      <c r="O64" s="20"/>
      <c r="P64" s="20">
        <f t="shared" si="7"/>
        <v>69920</v>
      </c>
      <c r="Q64" s="18" t="str">
        <f t="shared" si="8"/>
        <v/>
      </c>
      <c r="R64" s="18"/>
      <c r="S64" s="29" t="str">
        <f t="shared" si="9"/>
        <v/>
      </c>
      <c r="T64" s="29"/>
      <c r="U64" s="25" t="str">
        <f t="shared" si="10"/>
        <v/>
      </c>
      <c r="V64" s="26"/>
      <c r="W64" s="20" t="str">
        <f t="shared" si="11"/>
        <v/>
      </c>
      <c r="X64" s="20">
        <f t="shared" si="12"/>
        <v>0</v>
      </c>
      <c r="Y64" s="20">
        <f t="shared" si="13"/>
        <v>0</v>
      </c>
      <c r="AB64" s="1" t="str">
        <f>IFERROR(AD64/AA65,"")</f>
        <v/>
      </c>
    </row>
    <row r="65" spans="8:28" x14ac:dyDescent="0.25">
      <c r="H65" s="27">
        <v>42427</v>
      </c>
      <c r="I65" s="28">
        <f t="shared" si="16"/>
        <v>9</v>
      </c>
      <c r="J65" s="28">
        <f t="shared" si="17"/>
        <v>1536</v>
      </c>
      <c r="K65" s="24" t="str">
        <f t="shared" si="18"/>
        <v/>
      </c>
      <c r="L65" s="25">
        <f t="shared" si="5"/>
        <v>58</v>
      </c>
      <c r="M65" s="25"/>
      <c r="N65" s="20">
        <f t="shared" si="19"/>
        <v>1330</v>
      </c>
      <c r="O65" s="20"/>
      <c r="P65" s="20">
        <f t="shared" si="7"/>
        <v>71250</v>
      </c>
      <c r="Q65" s="18" t="str">
        <f t="shared" si="8"/>
        <v/>
      </c>
      <c r="R65" s="18"/>
      <c r="S65" s="29" t="str">
        <f t="shared" si="9"/>
        <v/>
      </c>
      <c r="T65" s="29"/>
      <c r="U65" s="25" t="str">
        <f t="shared" si="10"/>
        <v/>
      </c>
      <c r="V65" s="26"/>
      <c r="W65" s="20" t="str">
        <f t="shared" si="11"/>
        <v/>
      </c>
      <c r="X65" s="20">
        <f t="shared" si="12"/>
        <v>0</v>
      </c>
      <c r="Y65" s="20">
        <f t="shared" si="13"/>
        <v>0</v>
      </c>
      <c r="AB65" s="1" t="str">
        <f>IFERROR(AD65/AA66,"")</f>
        <v/>
      </c>
    </row>
    <row r="66" spans="8:28" x14ac:dyDescent="0.25">
      <c r="H66" s="27">
        <v>42428</v>
      </c>
      <c r="I66" s="28">
        <f t="shared" si="16"/>
        <v>9</v>
      </c>
      <c r="J66" s="28">
        <f t="shared" si="17"/>
        <v>1545</v>
      </c>
      <c r="K66" s="24" t="str">
        <f t="shared" si="18"/>
        <v/>
      </c>
      <c r="L66" s="25">
        <f t="shared" si="5"/>
        <v>59</v>
      </c>
      <c r="M66" s="25"/>
      <c r="N66" s="20">
        <f t="shared" si="19"/>
        <v>1330</v>
      </c>
      <c r="O66" s="20"/>
      <c r="P66" s="20">
        <f t="shared" si="7"/>
        <v>72580</v>
      </c>
      <c r="Q66" s="18" t="str">
        <f t="shared" si="8"/>
        <v/>
      </c>
      <c r="R66" s="18"/>
      <c r="S66" s="29" t="str">
        <f t="shared" si="9"/>
        <v/>
      </c>
      <c r="T66" s="29"/>
      <c r="U66" s="25" t="str">
        <f t="shared" si="10"/>
        <v/>
      </c>
      <c r="V66" s="26"/>
      <c r="W66" s="20" t="str">
        <f t="shared" si="11"/>
        <v/>
      </c>
      <c r="X66" s="20">
        <f t="shared" si="12"/>
        <v>0</v>
      </c>
      <c r="Y66" s="20">
        <f t="shared" si="13"/>
        <v>0</v>
      </c>
      <c r="AB66" s="1" t="str">
        <f>IFERROR(AD66/AA67,"")</f>
        <v/>
      </c>
    </row>
    <row r="67" spans="8:28" x14ac:dyDescent="0.25">
      <c r="H67" s="27">
        <v>42430</v>
      </c>
      <c r="I67" s="28">
        <f t="shared" ref="I67:I97" si="21">$B$7</f>
        <v>20</v>
      </c>
      <c r="J67" s="28">
        <f>IF(J66&gt;$E$48,$D$48+I67,J66+I67)</f>
        <v>1565</v>
      </c>
      <c r="K67" s="24" t="str">
        <f>IF(J66&gt;$E$48,H66,"")</f>
        <v/>
      </c>
      <c r="L67" s="25">
        <f t="shared" si="5"/>
        <v>60</v>
      </c>
      <c r="M67" s="25"/>
      <c r="N67" s="20">
        <f>$D$28</f>
        <v>1330</v>
      </c>
      <c r="O67" s="20"/>
      <c r="P67" s="20">
        <f t="shared" si="7"/>
        <v>73910</v>
      </c>
      <c r="Q67" s="18" t="str">
        <f t="shared" si="8"/>
        <v/>
      </c>
      <c r="R67" s="18"/>
      <c r="S67" s="29" t="str">
        <f t="shared" si="9"/>
        <v/>
      </c>
      <c r="T67" s="29"/>
      <c r="U67" s="25" t="str">
        <f t="shared" si="10"/>
        <v/>
      </c>
      <c r="V67" s="26"/>
      <c r="W67" s="20" t="str">
        <f t="shared" si="11"/>
        <v/>
      </c>
      <c r="X67" s="20">
        <f t="shared" si="12"/>
        <v>0</v>
      </c>
      <c r="Y67" s="20">
        <f t="shared" si="13"/>
        <v>0</v>
      </c>
      <c r="AB67" s="1" t="str">
        <f>IFERROR(AD67/AA68,"")</f>
        <v/>
      </c>
    </row>
    <row r="68" spans="8:28" x14ac:dyDescent="0.25">
      <c r="H68" s="27">
        <v>42431</v>
      </c>
      <c r="I68" s="28">
        <f t="shared" si="21"/>
        <v>20</v>
      </c>
      <c r="J68" s="28">
        <f t="shared" ref="J68:J97" si="22">IF(J67&gt;$E$48,$D$48+I68,J67+I68)</f>
        <v>1585</v>
      </c>
      <c r="K68" s="24" t="str">
        <f t="shared" ref="K68:K97" si="23">IF(J67&gt;$E$48,H67,"")</f>
        <v/>
      </c>
      <c r="L68" s="25">
        <f t="shared" si="5"/>
        <v>61</v>
      </c>
      <c r="M68" s="25"/>
      <c r="N68" s="20">
        <f t="shared" ref="N68:N97" si="24">$D$28</f>
        <v>1330</v>
      </c>
      <c r="O68" s="20"/>
      <c r="P68" s="20">
        <f t="shared" si="7"/>
        <v>75240</v>
      </c>
      <c r="Q68" s="18" t="str">
        <f t="shared" si="8"/>
        <v/>
      </c>
      <c r="R68" s="18"/>
      <c r="S68" s="29" t="str">
        <f t="shared" si="9"/>
        <v/>
      </c>
      <c r="T68" s="29"/>
      <c r="U68" s="25" t="str">
        <f t="shared" si="10"/>
        <v/>
      </c>
      <c r="V68" s="26"/>
      <c r="W68" s="20" t="str">
        <f t="shared" si="11"/>
        <v/>
      </c>
      <c r="X68" s="20">
        <f t="shared" si="12"/>
        <v>0</v>
      </c>
      <c r="Y68" s="20">
        <f t="shared" si="13"/>
        <v>0</v>
      </c>
      <c r="AB68" s="1" t="str">
        <f>IFERROR(AD68/AA69,"")</f>
        <v/>
      </c>
    </row>
    <row r="69" spans="8:28" x14ac:dyDescent="0.25">
      <c r="H69" s="27">
        <v>42432</v>
      </c>
      <c r="I69" s="28">
        <f t="shared" si="21"/>
        <v>20</v>
      </c>
      <c r="J69" s="28">
        <f t="shared" si="22"/>
        <v>1605</v>
      </c>
      <c r="K69" s="24" t="str">
        <f t="shared" si="23"/>
        <v/>
      </c>
      <c r="L69" s="25">
        <f t="shared" si="5"/>
        <v>62</v>
      </c>
      <c r="M69" s="25"/>
      <c r="N69" s="20">
        <f t="shared" si="24"/>
        <v>1330</v>
      </c>
      <c r="O69" s="20"/>
      <c r="P69" s="20">
        <f t="shared" si="7"/>
        <v>76570</v>
      </c>
      <c r="Q69" s="18" t="str">
        <f t="shared" si="8"/>
        <v/>
      </c>
      <c r="R69" s="18"/>
      <c r="S69" s="29" t="str">
        <f t="shared" si="9"/>
        <v/>
      </c>
      <c r="T69" s="29"/>
      <c r="U69" s="25" t="str">
        <f t="shared" si="10"/>
        <v/>
      </c>
      <c r="V69" s="26"/>
      <c r="W69" s="20" t="str">
        <f t="shared" si="11"/>
        <v/>
      </c>
      <c r="X69" s="20">
        <f t="shared" si="12"/>
        <v>0</v>
      </c>
      <c r="Y69" s="20">
        <f t="shared" si="13"/>
        <v>0</v>
      </c>
      <c r="AB69" s="1" t="str">
        <f>IFERROR(AD69/AA70,"")</f>
        <v/>
      </c>
    </row>
    <row r="70" spans="8:28" x14ac:dyDescent="0.25">
      <c r="H70" s="27">
        <v>42433</v>
      </c>
      <c r="I70" s="28">
        <f t="shared" si="21"/>
        <v>20</v>
      </c>
      <c r="J70" s="28">
        <f t="shared" si="22"/>
        <v>1625</v>
      </c>
      <c r="K70" s="24" t="str">
        <f t="shared" si="23"/>
        <v/>
      </c>
      <c r="L70" s="25">
        <f t="shared" si="5"/>
        <v>63</v>
      </c>
      <c r="M70" s="25"/>
      <c r="N70" s="20">
        <f t="shared" si="24"/>
        <v>1330</v>
      </c>
      <c r="O70" s="20"/>
      <c r="P70" s="20">
        <f t="shared" si="7"/>
        <v>77900</v>
      </c>
      <c r="Q70" s="18" t="str">
        <f t="shared" si="8"/>
        <v/>
      </c>
      <c r="R70" s="18"/>
      <c r="S70" s="29" t="str">
        <f t="shared" si="9"/>
        <v/>
      </c>
      <c r="T70" s="29"/>
      <c r="U70" s="25" t="str">
        <f t="shared" si="10"/>
        <v/>
      </c>
      <c r="V70" s="26"/>
      <c r="W70" s="20" t="str">
        <f t="shared" si="11"/>
        <v/>
      </c>
      <c r="X70" s="20">
        <f t="shared" si="12"/>
        <v>0</v>
      </c>
      <c r="Y70" s="20">
        <f t="shared" si="13"/>
        <v>0</v>
      </c>
      <c r="AB70" s="1" t="str">
        <f>IFERROR(AD70/AA71,"")</f>
        <v/>
      </c>
    </row>
    <row r="71" spans="8:28" x14ac:dyDescent="0.25">
      <c r="H71" s="27">
        <v>42434</v>
      </c>
      <c r="I71" s="28">
        <f t="shared" si="21"/>
        <v>20</v>
      </c>
      <c r="J71" s="28">
        <f t="shared" si="22"/>
        <v>1645</v>
      </c>
      <c r="K71" s="24" t="str">
        <f t="shared" si="23"/>
        <v/>
      </c>
      <c r="L71" s="25">
        <f t="shared" si="5"/>
        <v>64</v>
      </c>
      <c r="M71" s="25"/>
      <c r="N71" s="20">
        <f t="shared" si="24"/>
        <v>1330</v>
      </c>
      <c r="O71" s="20"/>
      <c r="P71" s="20">
        <f t="shared" si="7"/>
        <v>79230</v>
      </c>
      <c r="Q71" s="18" t="str">
        <f t="shared" si="8"/>
        <v/>
      </c>
      <c r="R71" s="18"/>
      <c r="S71" s="29" t="str">
        <f t="shared" si="9"/>
        <v/>
      </c>
      <c r="T71" s="29"/>
      <c r="U71" s="25" t="str">
        <f t="shared" si="10"/>
        <v/>
      </c>
      <c r="V71" s="26"/>
      <c r="W71" s="20" t="str">
        <f t="shared" si="11"/>
        <v/>
      </c>
      <c r="X71" s="20">
        <f t="shared" si="12"/>
        <v>0</v>
      </c>
      <c r="Y71" s="20">
        <f t="shared" si="13"/>
        <v>0</v>
      </c>
      <c r="AB71" s="1" t="str">
        <f>IFERROR(AD71/AA72,"")</f>
        <v/>
      </c>
    </row>
    <row r="72" spans="8:28" x14ac:dyDescent="0.25">
      <c r="H72" s="27">
        <v>42435</v>
      </c>
      <c r="I72" s="28">
        <f t="shared" si="21"/>
        <v>20</v>
      </c>
      <c r="J72" s="28">
        <f t="shared" si="22"/>
        <v>1665</v>
      </c>
      <c r="K72" s="24" t="str">
        <f t="shared" si="23"/>
        <v/>
      </c>
      <c r="L72" s="25">
        <f t="shared" si="5"/>
        <v>65</v>
      </c>
      <c r="M72" s="25"/>
      <c r="N72" s="20">
        <f t="shared" si="24"/>
        <v>1330</v>
      </c>
      <c r="O72" s="20"/>
      <c r="P72" s="20">
        <f t="shared" si="7"/>
        <v>80560</v>
      </c>
      <c r="Q72" s="18" t="str">
        <f t="shared" si="8"/>
        <v/>
      </c>
      <c r="R72" s="18"/>
      <c r="S72" s="29" t="str">
        <f t="shared" si="9"/>
        <v/>
      </c>
      <c r="T72" s="29"/>
      <c r="U72" s="25" t="str">
        <f t="shared" si="10"/>
        <v/>
      </c>
      <c r="V72" s="26"/>
      <c r="W72" s="20" t="str">
        <f t="shared" si="11"/>
        <v/>
      </c>
      <c r="X72" s="20">
        <f t="shared" si="12"/>
        <v>0</v>
      </c>
      <c r="Y72" s="20">
        <f t="shared" si="13"/>
        <v>0</v>
      </c>
      <c r="AB72" s="1" t="str">
        <f>IFERROR(AD72/AA73,"")</f>
        <v/>
      </c>
    </row>
    <row r="73" spans="8:28" x14ac:dyDescent="0.25">
      <c r="H73" s="27">
        <v>42436</v>
      </c>
      <c r="I73" s="28">
        <f t="shared" si="21"/>
        <v>20</v>
      </c>
      <c r="J73" s="28">
        <f t="shared" si="22"/>
        <v>1685</v>
      </c>
      <c r="K73" s="24" t="str">
        <f t="shared" si="23"/>
        <v/>
      </c>
      <c r="L73" s="25">
        <f t="shared" ref="L73:L136" si="25">IF(K73="",1+L72,0)</f>
        <v>66</v>
      </c>
      <c r="M73" s="25"/>
      <c r="N73" s="20">
        <f t="shared" si="24"/>
        <v>1330</v>
      </c>
      <c r="O73" s="20"/>
      <c r="P73" s="20">
        <f t="shared" ref="P73:P136" si="26">IF(L73=0,N73,N73+P72)</f>
        <v>81890</v>
      </c>
      <c r="Q73" s="18" t="str">
        <f t="shared" ref="Q73:Q136" si="27">IF(L73=0,P72/L72,"")</f>
        <v/>
      </c>
      <c r="R73" s="18"/>
      <c r="S73" s="29" t="str">
        <f t="shared" ref="S73:S136" si="28">IF(L73=0,P72/L72,"")</f>
        <v/>
      </c>
      <c r="T73" s="29"/>
      <c r="U73" s="25" t="str">
        <f t="shared" ref="U73:U136" si="29">IF(L73=0,$D$21/S73,"")</f>
        <v/>
      </c>
      <c r="V73" s="26"/>
      <c r="W73" s="20" t="str">
        <f t="shared" ref="W73:W136" si="30">IF(L73=0,1/U73,"")</f>
        <v/>
      </c>
      <c r="X73" s="20">
        <f t="shared" ref="X73:X136" si="31">IF(L73=0,W73*L72,0)</f>
        <v>0</v>
      </c>
      <c r="Y73" s="20">
        <f t="shared" ref="Y73:Y136" si="32">IF(X73&gt;0,Y72+1,Y72)</f>
        <v>0</v>
      </c>
      <c r="AB73" s="1" t="str">
        <f>IFERROR(AD73/AA74,"")</f>
        <v/>
      </c>
    </row>
    <row r="74" spans="8:28" x14ac:dyDescent="0.25">
      <c r="H74" s="27">
        <v>42437</v>
      </c>
      <c r="I74" s="28">
        <f t="shared" si="21"/>
        <v>20</v>
      </c>
      <c r="J74" s="28">
        <f t="shared" si="22"/>
        <v>1705</v>
      </c>
      <c r="K74" s="24" t="str">
        <f t="shared" si="23"/>
        <v/>
      </c>
      <c r="L74" s="25">
        <f t="shared" si="25"/>
        <v>67</v>
      </c>
      <c r="M74" s="25"/>
      <c r="N74" s="20">
        <f t="shared" si="24"/>
        <v>1330</v>
      </c>
      <c r="O74" s="20"/>
      <c r="P74" s="20">
        <f t="shared" si="26"/>
        <v>83220</v>
      </c>
      <c r="Q74" s="18" t="str">
        <f t="shared" si="27"/>
        <v/>
      </c>
      <c r="R74" s="18"/>
      <c r="S74" s="29" t="str">
        <f t="shared" si="28"/>
        <v/>
      </c>
      <c r="T74" s="29"/>
      <c r="U74" s="25" t="str">
        <f t="shared" si="29"/>
        <v/>
      </c>
      <c r="V74" s="26"/>
      <c r="W74" s="20" t="str">
        <f t="shared" si="30"/>
        <v/>
      </c>
      <c r="X74" s="20">
        <f t="shared" si="31"/>
        <v>0</v>
      </c>
      <c r="Y74" s="20">
        <f t="shared" si="32"/>
        <v>0</v>
      </c>
      <c r="AB74" s="1" t="str">
        <f>IFERROR(AD74/AA75,"")</f>
        <v/>
      </c>
    </row>
    <row r="75" spans="8:28" x14ac:dyDescent="0.25">
      <c r="H75" s="27">
        <v>42438</v>
      </c>
      <c r="I75" s="28">
        <f t="shared" si="21"/>
        <v>20</v>
      </c>
      <c r="J75" s="28">
        <f t="shared" si="22"/>
        <v>1725</v>
      </c>
      <c r="K75" s="24" t="str">
        <f t="shared" si="23"/>
        <v/>
      </c>
      <c r="L75" s="25">
        <f t="shared" si="25"/>
        <v>68</v>
      </c>
      <c r="M75" s="25"/>
      <c r="N75" s="20">
        <f t="shared" si="24"/>
        <v>1330</v>
      </c>
      <c r="O75" s="20"/>
      <c r="P75" s="20">
        <f t="shared" si="26"/>
        <v>84550</v>
      </c>
      <c r="Q75" s="18" t="str">
        <f t="shared" si="27"/>
        <v/>
      </c>
      <c r="R75" s="18"/>
      <c r="S75" s="29" t="str">
        <f t="shared" si="28"/>
        <v/>
      </c>
      <c r="T75" s="29"/>
      <c r="U75" s="25" t="str">
        <f t="shared" si="29"/>
        <v/>
      </c>
      <c r="V75" s="26"/>
      <c r="W75" s="20" t="str">
        <f t="shared" si="30"/>
        <v/>
      </c>
      <c r="X75" s="20">
        <f t="shared" si="31"/>
        <v>0</v>
      </c>
      <c r="Y75" s="20">
        <f t="shared" si="32"/>
        <v>0</v>
      </c>
      <c r="AB75" s="1" t="str">
        <f>IFERROR(AD75/AA76,"")</f>
        <v/>
      </c>
    </row>
    <row r="76" spans="8:28" x14ac:dyDescent="0.25">
      <c r="H76" s="27">
        <v>42439</v>
      </c>
      <c r="I76" s="28">
        <f t="shared" si="21"/>
        <v>20</v>
      </c>
      <c r="J76" s="28">
        <f t="shared" si="22"/>
        <v>1745</v>
      </c>
      <c r="K76" s="24" t="str">
        <f t="shared" si="23"/>
        <v/>
      </c>
      <c r="L76" s="25">
        <f t="shared" si="25"/>
        <v>69</v>
      </c>
      <c r="M76" s="25"/>
      <c r="N76" s="20">
        <f t="shared" si="24"/>
        <v>1330</v>
      </c>
      <c r="O76" s="20"/>
      <c r="P76" s="20">
        <f t="shared" si="26"/>
        <v>85880</v>
      </c>
      <c r="Q76" s="18" t="str">
        <f t="shared" si="27"/>
        <v/>
      </c>
      <c r="R76" s="18"/>
      <c r="S76" s="29" t="str">
        <f t="shared" si="28"/>
        <v/>
      </c>
      <c r="T76" s="29"/>
      <c r="U76" s="25" t="str">
        <f t="shared" si="29"/>
        <v/>
      </c>
      <c r="V76" s="26"/>
      <c r="W76" s="20" t="str">
        <f t="shared" si="30"/>
        <v/>
      </c>
      <c r="X76" s="20">
        <f t="shared" si="31"/>
        <v>0</v>
      </c>
      <c r="Y76" s="20">
        <f t="shared" si="32"/>
        <v>0</v>
      </c>
      <c r="AB76" s="1" t="str">
        <f>IFERROR(AD76/AA77,"")</f>
        <v/>
      </c>
    </row>
    <row r="77" spans="8:28" x14ac:dyDescent="0.25">
      <c r="H77" s="27">
        <v>42440</v>
      </c>
      <c r="I77" s="28">
        <f t="shared" si="21"/>
        <v>20</v>
      </c>
      <c r="J77" s="28">
        <f t="shared" si="22"/>
        <v>1765</v>
      </c>
      <c r="K77" s="24" t="str">
        <f t="shared" si="23"/>
        <v/>
      </c>
      <c r="L77" s="25">
        <f t="shared" si="25"/>
        <v>70</v>
      </c>
      <c r="M77" s="25"/>
      <c r="N77" s="20">
        <f t="shared" si="24"/>
        <v>1330</v>
      </c>
      <c r="O77" s="20"/>
      <c r="P77" s="20">
        <f t="shared" si="26"/>
        <v>87210</v>
      </c>
      <c r="Q77" s="18" t="str">
        <f t="shared" si="27"/>
        <v/>
      </c>
      <c r="R77" s="18"/>
      <c r="S77" s="29" t="str">
        <f t="shared" si="28"/>
        <v/>
      </c>
      <c r="T77" s="29"/>
      <c r="U77" s="25" t="str">
        <f t="shared" si="29"/>
        <v/>
      </c>
      <c r="V77" s="26"/>
      <c r="W77" s="20" t="str">
        <f t="shared" si="30"/>
        <v/>
      </c>
      <c r="X77" s="20">
        <f t="shared" si="31"/>
        <v>0</v>
      </c>
      <c r="Y77" s="20">
        <f t="shared" si="32"/>
        <v>0</v>
      </c>
      <c r="AB77" s="1" t="str">
        <f>IFERROR(AD77/AA78,"")</f>
        <v/>
      </c>
    </row>
    <row r="78" spans="8:28" x14ac:dyDescent="0.25">
      <c r="H78" s="27">
        <v>42441</v>
      </c>
      <c r="I78" s="28">
        <f t="shared" si="21"/>
        <v>20</v>
      </c>
      <c r="J78" s="28">
        <f t="shared" si="22"/>
        <v>1785</v>
      </c>
      <c r="K78" s="24" t="str">
        <f t="shared" si="23"/>
        <v/>
      </c>
      <c r="L78" s="25">
        <f t="shared" si="25"/>
        <v>71</v>
      </c>
      <c r="M78" s="25"/>
      <c r="N78" s="20">
        <f t="shared" si="24"/>
        <v>1330</v>
      </c>
      <c r="O78" s="20"/>
      <c r="P78" s="20">
        <f t="shared" si="26"/>
        <v>88540</v>
      </c>
      <c r="Q78" s="18" t="str">
        <f t="shared" si="27"/>
        <v/>
      </c>
      <c r="R78" s="18"/>
      <c r="S78" s="29" t="str">
        <f t="shared" si="28"/>
        <v/>
      </c>
      <c r="T78" s="29"/>
      <c r="U78" s="25" t="str">
        <f t="shared" si="29"/>
        <v/>
      </c>
      <c r="V78" s="26"/>
      <c r="W78" s="20" t="str">
        <f t="shared" si="30"/>
        <v/>
      </c>
      <c r="X78" s="20">
        <f t="shared" si="31"/>
        <v>0</v>
      </c>
      <c r="Y78" s="20">
        <f t="shared" si="32"/>
        <v>0</v>
      </c>
      <c r="AB78" s="1" t="str">
        <f>IFERROR(AD78/AA79,"")</f>
        <v/>
      </c>
    </row>
    <row r="79" spans="8:28" x14ac:dyDescent="0.25">
      <c r="H79" s="27">
        <v>42442</v>
      </c>
      <c r="I79" s="28">
        <f t="shared" si="21"/>
        <v>20</v>
      </c>
      <c r="J79" s="28">
        <f t="shared" si="22"/>
        <v>1805</v>
      </c>
      <c r="K79" s="24" t="str">
        <f t="shared" si="23"/>
        <v/>
      </c>
      <c r="L79" s="25">
        <f t="shared" si="25"/>
        <v>72</v>
      </c>
      <c r="M79" s="25"/>
      <c r="N79" s="20">
        <f t="shared" si="24"/>
        <v>1330</v>
      </c>
      <c r="O79" s="20"/>
      <c r="P79" s="20">
        <f t="shared" si="26"/>
        <v>89870</v>
      </c>
      <c r="Q79" s="18" t="str">
        <f t="shared" si="27"/>
        <v/>
      </c>
      <c r="R79" s="18"/>
      <c r="S79" s="29" t="str">
        <f t="shared" si="28"/>
        <v/>
      </c>
      <c r="T79" s="29"/>
      <c r="U79" s="25" t="str">
        <f t="shared" si="29"/>
        <v/>
      </c>
      <c r="V79" s="26"/>
      <c r="W79" s="20" t="str">
        <f t="shared" si="30"/>
        <v/>
      </c>
      <c r="X79" s="20">
        <f t="shared" si="31"/>
        <v>0</v>
      </c>
      <c r="Y79" s="20">
        <f t="shared" si="32"/>
        <v>0</v>
      </c>
      <c r="AB79" s="1" t="str">
        <f>IFERROR(AD79/AA80,"")</f>
        <v/>
      </c>
    </row>
    <row r="80" spans="8:28" x14ac:dyDescent="0.25">
      <c r="H80" s="27">
        <v>42443</v>
      </c>
      <c r="I80" s="28">
        <f t="shared" si="21"/>
        <v>20</v>
      </c>
      <c r="J80" s="28">
        <f t="shared" si="22"/>
        <v>1825</v>
      </c>
      <c r="K80" s="24" t="str">
        <f t="shared" si="23"/>
        <v/>
      </c>
      <c r="L80" s="25">
        <f t="shared" si="25"/>
        <v>73</v>
      </c>
      <c r="M80" s="25"/>
      <c r="N80" s="20">
        <f t="shared" si="24"/>
        <v>1330</v>
      </c>
      <c r="O80" s="20"/>
      <c r="P80" s="20">
        <f t="shared" si="26"/>
        <v>91200</v>
      </c>
      <c r="Q80" s="18" t="str">
        <f t="shared" si="27"/>
        <v/>
      </c>
      <c r="R80" s="18"/>
      <c r="S80" s="29" t="str">
        <f t="shared" si="28"/>
        <v/>
      </c>
      <c r="T80" s="29"/>
      <c r="U80" s="25" t="str">
        <f t="shared" si="29"/>
        <v/>
      </c>
      <c r="V80" s="26"/>
      <c r="W80" s="20" t="str">
        <f t="shared" si="30"/>
        <v/>
      </c>
      <c r="X80" s="20">
        <f t="shared" si="31"/>
        <v>0</v>
      </c>
      <c r="Y80" s="20">
        <f t="shared" si="32"/>
        <v>0</v>
      </c>
      <c r="AB80" s="1" t="str">
        <f>IFERROR(AD80/AA81,"")</f>
        <v/>
      </c>
    </row>
    <row r="81" spans="8:28" x14ac:dyDescent="0.25">
      <c r="H81" s="27">
        <v>42444</v>
      </c>
      <c r="I81" s="28">
        <f t="shared" si="21"/>
        <v>20</v>
      </c>
      <c r="J81" s="28">
        <f t="shared" si="22"/>
        <v>1845</v>
      </c>
      <c r="K81" s="24" t="str">
        <f t="shared" si="23"/>
        <v/>
      </c>
      <c r="L81" s="25">
        <f t="shared" si="25"/>
        <v>74</v>
      </c>
      <c r="M81" s="25"/>
      <c r="N81" s="20">
        <f t="shared" si="24"/>
        <v>1330</v>
      </c>
      <c r="O81" s="20"/>
      <c r="P81" s="20">
        <f t="shared" si="26"/>
        <v>92530</v>
      </c>
      <c r="Q81" s="18" t="str">
        <f t="shared" si="27"/>
        <v/>
      </c>
      <c r="R81" s="18"/>
      <c r="S81" s="29" t="str">
        <f t="shared" si="28"/>
        <v/>
      </c>
      <c r="T81" s="29"/>
      <c r="U81" s="25" t="str">
        <f t="shared" si="29"/>
        <v/>
      </c>
      <c r="V81" s="26"/>
      <c r="W81" s="20" t="str">
        <f t="shared" si="30"/>
        <v/>
      </c>
      <c r="X81" s="20">
        <f t="shared" si="31"/>
        <v>0</v>
      </c>
      <c r="Y81" s="20">
        <f t="shared" si="32"/>
        <v>0</v>
      </c>
      <c r="AB81" s="1" t="str">
        <f>IFERROR(AD81/AA82,"")</f>
        <v/>
      </c>
    </row>
    <row r="82" spans="8:28" x14ac:dyDescent="0.25">
      <c r="H82" s="27">
        <v>42445</v>
      </c>
      <c r="I82" s="28">
        <f t="shared" si="21"/>
        <v>20</v>
      </c>
      <c r="J82" s="28">
        <f t="shared" si="22"/>
        <v>1865</v>
      </c>
      <c r="K82" s="24" t="str">
        <f t="shared" si="23"/>
        <v/>
      </c>
      <c r="L82" s="25">
        <f t="shared" si="25"/>
        <v>75</v>
      </c>
      <c r="M82" s="25"/>
      <c r="N82" s="20">
        <f t="shared" si="24"/>
        <v>1330</v>
      </c>
      <c r="O82" s="20"/>
      <c r="P82" s="20">
        <f t="shared" si="26"/>
        <v>93860</v>
      </c>
      <c r="Q82" s="18" t="str">
        <f t="shared" si="27"/>
        <v/>
      </c>
      <c r="R82" s="18"/>
      <c r="S82" s="29" t="str">
        <f t="shared" si="28"/>
        <v/>
      </c>
      <c r="T82" s="29"/>
      <c r="U82" s="25" t="str">
        <f t="shared" si="29"/>
        <v/>
      </c>
      <c r="V82" s="26"/>
      <c r="W82" s="20" t="str">
        <f t="shared" si="30"/>
        <v/>
      </c>
      <c r="X82" s="20">
        <f t="shared" si="31"/>
        <v>0</v>
      </c>
      <c r="Y82" s="20">
        <f t="shared" si="32"/>
        <v>0</v>
      </c>
      <c r="AB82" s="1" t="str">
        <f>IFERROR(AD82/AA83,"")</f>
        <v/>
      </c>
    </row>
    <row r="83" spans="8:28" x14ac:dyDescent="0.25">
      <c r="H83" s="27">
        <v>42446</v>
      </c>
      <c r="I83" s="28">
        <f t="shared" si="21"/>
        <v>20</v>
      </c>
      <c r="J83" s="28">
        <f t="shared" si="22"/>
        <v>1885</v>
      </c>
      <c r="K83" s="24" t="str">
        <f t="shared" si="23"/>
        <v/>
      </c>
      <c r="L83" s="25">
        <f t="shared" si="25"/>
        <v>76</v>
      </c>
      <c r="M83" s="25"/>
      <c r="N83" s="20">
        <f t="shared" si="24"/>
        <v>1330</v>
      </c>
      <c r="O83" s="20"/>
      <c r="P83" s="20">
        <f t="shared" si="26"/>
        <v>95190</v>
      </c>
      <c r="Q83" s="18" t="str">
        <f t="shared" si="27"/>
        <v/>
      </c>
      <c r="R83" s="18"/>
      <c r="S83" s="29" t="str">
        <f t="shared" si="28"/>
        <v/>
      </c>
      <c r="T83" s="29"/>
      <c r="U83" s="25" t="str">
        <f t="shared" si="29"/>
        <v/>
      </c>
      <c r="V83" s="26"/>
      <c r="W83" s="20" t="str">
        <f t="shared" si="30"/>
        <v/>
      </c>
      <c r="X83" s="20">
        <f t="shared" si="31"/>
        <v>0</v>
      </c>
      <c r="Y83" s="20">
        <f t="shared" si="32"/>
        <v>0</v>
      </c>
      <c r="AB83" s="1" t="str">
        <f>IFERROR(AD83/AA84,"")</f>
        <v/>
      </c>
    </row>
    <row r="84" spans="8:28" x14ac:dyDescent="0.25">
      <c r="H84" s="27">
        <v>42447</v>
      </c>
      <c r="I84" s="28">
        <f t="shared" si="21"/>
        <v>20</v>
      </c>
      <c r="J84" s="28">
        <f t="shared" si="22"/>
        <v>1905</v>
      </c>
      <c r="K84" s="24" t="str">
        <f t="shared" si="23"/>
        <v/>
      </c>
      <c r="L84" s="25">
        <f t="shared" si="25"/>
        <v>77</v>
      </c>
      <c r="M84" s="25"/>
      <c r="N84" s="20">
        <f t="shared" si="24"/>
        <v>1330</v>
      </c>
      <c r="O84" s="20"/>
      <c r="P84" s="20">
        <f t="shared" si="26"/>
        <v>96520</v>
      </c>
      <c r="Q84" s="18" t="str">
        <f t="shared" si="27"/>
        <v/>
      </c>
      <c r="R84" s="18"/>
      <c r="S84" s="29" t="str">
        <f t="shared" si="28"/>
        <v/>
      </c>
      <c r="T84" s="29"/>
      <c r="U84" s="25" t="str">
        <f t="shared" si="29"/>
        <v/>
      </c>
      <c r="V84" s="26"/>
      <c r="W84" s="20" t="str">
        <f t="shared" si="30"/>
        <v/>
      </c>
      <c r="X84" s="20">
        <f t="shared" si="31"/>
        <v>0</v>
      </c>
      <c r="Y84" s="20">
        <f t="shared" si="32"/>
        <v>0</v>
      </c>
      <c r="AB84" s="1" t="str">
        <f>IFERROR(AD84/AA85,"")</f>
        <v/>
      </c>
    </row>
    <row r="85" spans="8:28" x14ac:dyDescent="0.25">
      <c r="H85" s="27">
        <v>42448</v>
      </c>
      <c r="I85" s="28">
        <f t="shared" si="21"/>
        <v>20</v>
      </c>
      <c r="J85" s="28">
        <f t="shared" si="22"/>
        <v>1925</v>
      </c>
      <c r="K85" s="24" t="str">
        <f t="shared" si="23"/>
        <v/>
      </c>
      <c r="L85" s="25">
        <f t="shared" si="25"/>
        <v>78</v>
      </c>
      <c r="M85" s="25"/>
      <c r="N85" s="20">
        <f t="shared" si="24"/>
        <v>1330</v>
      </c>
      <c r="O85" s="20"/>
      <c r="P85" s="20">
        <f t="shared" si="26"/>
        <v>97850</v>
      </c>
      <c r="Q85" s="18" t="str">
        <f t="shared" si="27"/>
        <v/>
      </c>
      <c r="R85" s="18"/>
      <c r="S85" s="29" t="str">
        <f t="shared" si="28"/>
        <v/>
      </c>
      <c r="T85" s="29"/>
      <c r="U85" s="25" t="str">
        <f t="shared" si="29"/>
        <v/>
      </c>
      <c r="V85" s="26"/>
      <c r="W85" s="20" t="str">
        <f t="shared" si="30"/>
        <v/>
      </c>
      <c r="X85" s="20">
        <f t="shared" si="31"/>
        <v>0</v>
      </c>
      <c r="Y85" s="20">
        <f t="shared" si="32"/>
        <v>0</v>
      </c>
      <c r="AB85" s="1" t="str">
        <f>IFERROR(AD85/AA86,"")</f>
        <v/>
      </c>
    </row>
    <row r="86" spans="8:28" x14ac:dyDescent="0.25">
      <c r="H86" s="27">
        <v>42449</v>
      </c>
      <c r="I86" s="28">
        <f t="shared" si="21"/>
        <v>20</v>
      </c>
      <c r="J86" s="28">
        <f t="shared" si="22"/>
        <v>1945</v>
      </c>
      <c r="K86" s="24" t="str">
        <f t="shared" si="23"/>
        <v/>
      </c>
      <c r="L86" s="25">
        <f t="shared" si="25"/>
        <v>79</v>
      </c>
      <c r="M86" s="25"/>
      <c r="N86" s="20">
        <f t="shared" si="24"/>
        <v>1330</v>
      </c>
      <c r="O86" s="20"/>
      <c r="P86" s="20">
        <f t="shared" si="26"/>
        <v>99180</v>
      </c>
      <c r="Q86" s="18" t="str">
        <f t="shared" si="27"/>
        <v/>
      </c>
      <c r="R86" s="18"/>
      <c r="S86" s="29" t="str">
        <f t="shared" si="28"/>
        <v/>
      </c>
      <c r="T86" s="29"/>
      <c r="U86" s="25" t="str">
        <f t="shared" si="29"/>
        <v/>
      </c>
      <c r="V86" s="26"/>
      <c r="W86" s="20" t="str">
        <f t="shared" si="30"/>
        <v/>
      </c>
      <c r="X86" s="20">
        <f t="shared" si="31"/>
        <v>0</v>
      </c>
      <c r="Y86" s="20">
        <f t="shared" si="32"/>
        <v>0</v>
      </c>
      <c r="AB86" s="1" t="str">
        <f>IFERROR(AD86/AA87,"")</f>
        <v/>
      </c>
    </row>
    <row r="87" spans="8:28" x14ac:dyDescent="0.25">
      <c r="H87" s="27">
        <v>42450</v>
      </c>
      <c r="I87" s="28">
        <f t="shared" si="21"/>
        <v>20</v>
      </c>
      <c r="J87" s="28">
        <f t="shared" si="22"/>
        <v>1965</v>
      </c>
      <c r="K87" s="24" t="str">
        <f t="shared" si="23"/>
        <v/>
      </c>
      <c r="L87" s="25">
        <f t="shared" si="25"/>
        <v>80</v>
      </c>
      <c r="M87" s="25"/>
      <c r="N87" s="20">
        <f t="shared" si="24"/>
        <v>1330</v>
      </c>
      <c r="O87" s="20"/>
      <c r="P87" s="20">
        <f t="shared" si="26"/>
        <v>100510</v>
      </c>
      <c r="Q87" s="18" t="str">
        <f t="shared" si="27"/>
        <v/>
      </c>
      <c r="R87" s="18"/>
      <c r="S87" s="29" t="str">
        <f t="shared" si="28"/>
        <v/>
      </c>
      <c r="T87" s="29"/>
      <c r="U87" s="25" t="str">
        <f t="shared" si="29"/>
        <v/>
      </c>
      <c r="V87" s="26"/>
      <c r="W87" s="20" t="str">
        <f t="shared" si="30"/>
        <v/>
      </c>
      <c r="X87" s="20">
        <f t="shared" si="31"/>
        <v>0</v>
      </c>
      <c r="Y87" s="20">
        <f t="shared" si="32"/>
        <v>0</v>
      </c>
      <c r="AB87" s="1" t="str">
        <f>IFERROR(AD87/AA88,"")</f>
        <v/>
      </c>
    </row>
    <row r="88" spans="8:28" x14ac:dyDescent="0.25">
      <c r="H88" s="27">
        <v>42451</v>
      </c>
      <c r="I88" s="28">
        <f t="shared" si="21"/>
        <v>20</v>
      </c>
      <c r="J88" s="28">
        <f t="shared" si="22"/>
        <v>1985</v>
      </c>
      <c r="K88" s="24" t="str">
        <f t="shared" si="23"/>
        <v/>
      </c>
      <c r="L88" s="25">
        <f t="shared" si="25"/>
        <v>81</v>
      </c>
      <c r="M88" s="25"/>
      <c r="N88" s="20">
        <f t="shared" si="24"/>
        <v>1330</v>
      </c>
      <c r="O88" s="20"/>
      <c r="P88" s="20">
        <f t="shared" si="26"/>
        <v>101840</v>
      </c>
      <c r="Q88" s="18" t="str">
        <f t="shared" si="27"/>
        <v/>
      </c>
      <c r="R88" s="18"/>
      <c r="S88" s="29" t="str">
        <f t="shared" si="28"/>
        <v/>
      </c>
      <c r="T88" s="29"/>
      <c r="U88" s="25" t="str">
        <f t="shared" si="29"/>
        <v/>
      </c>
      <c r="V88" s="26"/>
      <c r="W88" s="20" t="str">
        <f t="shared" si="30"/>
        <v/>
      </c>
      <c r="X88" s="20">
        <f t="shared" si="31"/>
        <v>0</v>
      </c>
      <c r="Y88" s="20">
        <f t="shared" si="32"/>
        <v>0</v>
      </c>
      <c r="AB88" s="1" t="str">
        <f>IFERROR(AD88/AA89,"")</f>
        <v/>
      </c>
    </row>
    <row r="89" spans="8:28" x14ac:dyDescent="0.25">
      <c r="H89" s="27">
        <v>42452</v>
      </c>
      <c r="I89" s="28">
        <f t="shared" si="21"/>
        <v>20</v>
      </c>
      <c r="J89" s="28">
        <f t="shared" si="22"/>
        <v>2005</v>
      </c>
      <c r="K89" s="24" t="str">
        <f t="shared" si="23"/>
        <v/>
      </c>
      <c r="L89" s="25">
        <f t="shared" si="25"/>
        <v>82</v>
      </c>
      <c r="M89" s="25"/>
      <c r="N89" s="20">
        <f t="shared" si="24"/>
        <v>1330</v>
      </c>
      <c r="O89" s="20"/>
      <c r="P89" s="20">
        <f t="shared" si="26"/>
        <v>103170</v>
      </c>
      <c r="Q89" s="18" t="str">
        <f t="shared" si="27"/>
        <v/>
      </c>
      <c r="R89" s="18"/>
      <c r="S89" s="29" t="str">
        <f t="shared" si="28"/>
        <v/>
      </c>
      <c r="T89" s="29"/>
      <c r="U89" s="25" t="str">
        <f t="shared" si="29"/>
        <v/>
      </c>
      <c r="V89" s="26"/>
      <c r="W89" s="20" t="str">
        <f t="shared" si="30"/>
        <v/>
      </c>
      <c r="X89" s="20">
        <f t="shared" si="31"/>
        <v>0</v>
      </c>
      <c r="Y89" s="20">
        <f t="shared" si="32"/>
        <v>0</v>
      </c>
      <c r="AB89" s="1" t="str">
        <f>IFERROR(AD89/AA90,"")</f>
        <v/>
      </c>
    </row>
    <row r="90" spans="8:28" x14ac:dyDescent="0.25">
      <c r="H90" s="27">
        <v>42453</v>
      </c>
      <c r="I90" s="28">
        <f t="shared" si="21"/>
        <v>20</v>
      </c>
      <c r="J90" s="28">
        <f>IF(J89&gt;$E$48,$D$48+I90,J89+I90)</f>
        <v>2025</v>
      </c>
      <c r="K90" s="24" t="str">
        <f t="shared" si="23"/>
        <v/>
      </c>
      <c r="L90" s="25">
        <f t="shared" si="25"/>
        <v>83</v>
      </c>
      <c r="M90" s="25"/>
      <c r="N90" s="20">
        <f t="shared" si="24"/>
        <v>1330</v>
      </c>
      <c r="O90" s="20"/>
      <c r="P90" s="20">
        <f t="shared" si="26"/>
        <v>104500</v>
      </c>
      <c r="Q90" s="18" t="str">
        <f t="shared" si="27"/>
        <v/>
      </c>
      <c r="R90" s="18"/>
      <c r="S90" s="29" t="str">
        <f t="shared" si="28"/>
        <v/>
      </c>
      <c r="T90" s="29"/>
      <c r="U90" s="25" t="str">
        <f t="shared" si="29"/>
        <v/>
      </c>
      <c r="V90" s="26"/>
      <c r="W90" s="20" t="str">
        <f t="shared" si="30"/>
        <v/>
      </c>
      <c r="X90" s="20">
        <f t="shared" si="31"/>
        <v>0</v>
      </c>
      <c r="Y90" s="20">
        <f t="shared" si="32"/>
        <v>0</v>
      </c>
      <c r="AB90" s="1" t="str">
        <f>IFERROR(AD90/AA91,"")</f>
        <v/>
      </c>
    </row>
    <row r="91" spans="8:28" x14ac:dyDescent="0.25">
      <c r="H91" s="27">
        <v>42454</v>
      </c>
      <c r="I91" s="28">
        <f t="shared" si="21"/>
        <v>20</v>
      </c>
      <c r="J91" s="28">
        <f t="shared" si="22"/>
        <v>2045</v>
      </c>
      <c r="K91" s="24" t="str">
        <f t="shared" si="23"/>
        <v/>
      </c>
      <c r="L91" s="25">
        <f t="shared" si="25"/>
        <v>84</v>
      </c>
      <c r="M91" s="25"/>
      <c r="N91" s="20">
        <f t="shared" si="24"/>
        <v>1330</v>
      </c>
      <c r="O91" s="20"/>
      <c r="P91" s="20">
        <f t="shared" si="26"/>
        <v>105830</v>
      </c>
      <c r="Q91" s="18" t="str">
        <f t="shared" si="27"/>
        <v/>
      </c>
      <c r="R91" s="18"/>
      <c r="S91" s="29" t="str">
        <f t="shared" si="28"/>
        <v/>
      </c>
      <c r="T91" s="29"/>
      <c r="U91" s="25" t="str">
        <f t="shared" si="29"/>
        <v/>
      </c>
      <c r="V91" s="26"/>
      <c r="W91" s="20" t="str">
        <f t="shared" si="30"/>
        <v/>
      </c>
      <c r="X91" s="20">
        <f t="shared" si="31"/>
        <v>0</v>
      </c>
      <c r="Y91" s="20">
        <f t="shared" si="32"/>
        <v>0</v>
      </c>
      <c r="AB91" s="1" t="str">
        <f>IFERROR(AD91/AA92,"")</f>
        <v/>
      </c>
    </row>
    <row r="92" spans="8:28" x14ac:dyDescent="0.25">
      <c r="H92" s="27">
        <v>42455</v>
      </c>
      <c r="I92" s="28">
        <f t="shared" si="21"/>
        <v>20</v>
      </c>
      <c r="J92" s="28">
        <f t="shared" si="22"/>
        <v>2065</v>
      </c>
      <c r="K92" s="24" t="str">
        <f t="shared" si="23"/>
        <v/>
      </c>
      <c r="L92" s="25">
        <f t="shared" si="25"/>
        <v>85</v>
      </c>
      <c r="M92" s="25"/>
      <c r="N92" s="20">
        <f t="shared" si="24"/>
        <v>1330</v>
      </c>
      <c r="O92" s="20"/>
      <c r="P92" s="20">
        <f t="shared" si="26"/>
        <v>107160</v>
      </c>
      <c r="Q92" s="18" t="str">
        <f t="shared" si="27"/>
        <v/>
      </c>
      <c r="R92" s="18"/>
      <c r="S92" s="29" t="str">
        <f t="shared" si="28"/>
        <v/>
      </c>
      <c r="T92" s="29"/>
      <c r="U92" s="25" t="str">
        <f t="shared" si="29"/>
        <v/>
      </c>
      <c r="V92" s="26"/>
      <c r="W92" s="20" t="str">
        <f t="shared" si="30"/>
        <v/>
      </c>
      <c r="X92" s="20">
        <f t="shared" si="31"/>
        <v>0</v>
      </c>
      <c r="Y92" s="20">
        <f t="shared" si="32"/>
        <v>0</v>
      </c>
      <c r="AB92" s="1" t="str">
        <f>IFERROR(AD92/AA93,"")</f>
        <v/>
      </c>
    </row>
    <row r="93" spans="8:28" x14ac:dyDescent="0.25">
      <c r="H93" s="27">
        <v>42456</v>
      </c>
      <c r="I93" s="28">
        <f t="shared" si="21"/>
        <v>20</v>
      </c>
      <c r="J93" s="28">
        <f t="shared" si="22"/>
        <v>2085</v>
      </c>
      <c r="K93" s="24" t="str">
        <f t="shared" si="23"/>
        <v/>
      </c>
      <c r="L93" s="25">
        <f t="shared" si="25"/>
        <v>86</v>
      </c>
      <c r="M93" s="25"/>
      <c r="N93" s="20">
        <f t="shared" si="24"/>
        <v>1330</v>
      </c>
      <c r="O93" s="20"/>
      <c r="P93" s="20">
        <f t="shared" si="26"/>
        <v>108490</v>
      </c>
      <c r="Q93" s="18" t="str">
        <f t="shared" si="27"/>
        <v/>
      </c>
      <c r="R93" s="18"/>
      <c r="S93" s="29" t="str">
        <f t="shared" si="28"/>
        <v/>
      </c>
      <c r="T93" s="29"/>
      <c r="U93" s="25" t="str">
        <f t="shared" si="29"/>
        <v/>
      </c>
      <c r="V93" s="26"/>
      <c r="W93" s="20" t="str">
        <f t="shared" si="30"/>
        <v/>
      </c>
      <c r="X93" s="20">
        <f t="shared" si="31"/>
        <v>0</v>
      </c>
      <c r="Y93" s="20">
        <f t="shared" si="32"/>
        <v>0</v>
      </c>
      <c r="AB93" s="1" t="str">
        <f>IFERROR(AD93/AA94,"")</f>
        <v/>
      </c>
    </row>
    <row r="94" spans="8:28" x14ac:dyDescent="0.25">
      <c r="H94" s="27">
        <v>42457</v>
      </c>
      <c r="I94" s="28">
        <f t="shared" si="21"/>
        <v>20</v>
      </c>
      <c r="J94" s="28">
        <f t="shared" si="22"/>
        <v>2105</v>
      </c>
      <c r="K94" s="24" t="str">
        <f t="shared" si="23"/>
        <v/>
      </c>
      <c r="L94" s="25">
        <f t="shared" si="25"/>
        <v>87</v>
      </c>
      <c r="M94" s="25"/>
      <c r="N94" s="20">
        <f t="shared" si="24"/>
        <v>1330</v>
      </c>
      <c r="O94" s="20"/>
      <c r="P94" s="20">
        <f t="shared" si="26"/>
        <v>109820</v>
      </c>
      <c r="Q94" s="18" t="str">
        <f t="shared" si="27"/>
        <v/>
      </c>
      <c r="R94" s="18"/>
      <c r="S94" s="29" t="str">
        <f t="shared" si="28"/>
        <v/>
      </c>
      <c r="T94" s="29"/>
      <c r="U94" s="25" t="str">
        <f t="shared" si="29"/>
        <v/>
      </c>
      <c r="V94" s="26"/>
      <c r="W94" s="20" t="str">
        <f t="shared" si="30"/>
        <v/>
      </c>
      <c r="X94" s="20">
        <f t="shared" si="31"/>
        <v>0</v>
      </c>
      <c r="Y94" s="20">
        <f t="shared" si="32"/>
        <v>0</v>
      </c>
      <c r="AB94" s="1" t="str">
        <f>IFERROR(AD94/AA95,"")</f>
        <v/>
      </c>
    </row>
    <row r="95" spans="8:28" x14ac:dyDescent="0.25">
      <c r="H95" s="27">
        <v>42458</v>
      </c>
      <c r="I95" s="28">
        <f t="shared" si="21"/>
        <v>20</v>
      </c>
      <c r="J95" s="28">
        <f t="shared" si="22"/>
        <v>2125</v>
      </c>
      <c r="K95" s="24" t="str">
        <f t="shared" si="23"/>
        <v/>
      </c>
      <c r="L95" s="25">
        <f t="shared" si="25"/>
        <v>88</v>
      </c>
      <c r="M95" s="25"/>
      <c r="N95" s="20">
        <f t="shared" si="24"/>
        <v>1330</v>
      </c>
      <c r="O95" s="20"/>
      <c r="P95" s="20">
        <f t="shared" si="26"/>
        <v>111150</v>
      </c>
      <c r="Q95" s="18" t="str">
        <f t="shared" si="27"/>
        <v/>
      </c>
      <c r="R95" s="18"/>
      <c r="S95" s="29" t="str">
        <f t="shared" si="28"/>
        <v/>
      </c>
      <c r="T95" s="29"/>
      <c r="U95" s="25" t="str">
        <f t="shared" si="29"/>
        <v/>
      </c>
      <c r="V95" s="26"/>
      <c r="W95" s="20" t="str">
        <f t="shared" si="30"/>
        <v/>
      </c>
      <c r="X95" s="20">
        <f t="shared" si="31"/>
        <v>0</v>
      </c>
      <c r="Y95" s="20">
        <f t="shared" si="32"/>
        <v>0</v>
      </c>
      <c r="AB95" s="1" t="str">
        <f>IFERROR(AD95/AA96,"")</f>
        <v/>
      </c>
    </row>
    <row r="96" spans="8:28" x14ac:dyDescent="0.25">
      <c r="H96" s="27">
        <v>42459</v>
      </c>
      <c r="I96" s="28">
        <f t="shared" si="21"/>
        <v>20</v>
      </c>
      <c r="J96" s="28">
        <f t="shared" si="22"/>
        <v>2145</v>
      </c>
      <c r="K96" s="24" t="str">
        <f t="shared" si="23"/>
        <v/>
      </c>
      <c r="L96" s="25">
        <f t="shared" si="25"/>
        <v>89</v>
      </c>
      <c r="M96" s="25"/>
      <c r="N96" s="20">
        <f t="shared" si="24"/>
        <v>1330</v>
      </c>
      <c r="O96" s="20"/>
      <c r="P96" s="20">
        <f t="shared" si="26"/>
        <v>112480</v>
      </c>
      <c r="Q96" s="18" t="str">
        <f t="shared" si="27"/>
        <v/>
      </c>
      <c r="R96" s="18"/>
      <c r="S96" s="29" t="str">
        <f t="shared" si="28"/>
        <v/>
      </c>
      <c r="T96" s="29"/>
      <c r="U96" s="25" t="str">
        <f t="shared" si="29"/>
        <v/>
      </c>
      <c r="V96" s="26"/>
      <c r="W96" s="20" t="str">
        <f t="shared" si="30"/>
        <v/>
      </c>
      <c r="X96" s="20">
        <f t="shared" si="31"/>
        <v>0</v>
      </c>
      <c r="Y96" s="20">
        <f t="shared" si="32"/>
        <v>0</v>
      </c>
      <c r="AB96" s="1" t="str">
        <f>IFERROR(AD96/AA97,"")</f>
        <v/>
      </c>
    </row>
    <row r="97" spans="8:28" x14ac:dyDescent="0.25">
      <c r="H97" s="27">
        <v>42460</v>
      </c>
      <c r="I97" s="28">
        <f t="shared" si="21"/>
        <v>20</v>
      </c>
      <c r="J97" s="28">
        <f t="shared" si="22"/>
        <v>2165</v>
      </c>
      <c r="K97" s="24" t="str">
        <f t="shared" si="23"/>
        <v/>
      </c>
      <c r="L97" s="25">
        <f t="shared" si="25"/>
        <v>90</v>
      </c>
      <c r="M97" s="25"/>
      <c r="N97" s="20">
        <f t="shared" si="24"/>
        <v>1330</v>
      </c>
      <c r="O97" s="20"/>
      <c r="P97" s="20">
        <f t="shared" si="26"/>
        <v>113810</v>
      </c>
      <c r="Q97" s="18" t="str">
        <f t="shared" si="27"/>
        <v/>
      </c>
      <c r="R97" s="18"/>
      <c r="S97" s="29" t="str">
        <f t="shared" si="28"/>
        <v/>
      </c>
      <c r="T97" s="29"/>
      <c r="U97" s="25" t="str">
        <f t="shared" si="29"/>
        <v/>
      </c>
      <c r="V97" s="26"/>
      <c r="W97" s="20" t="str">
        <f t="shared" si="30"/>
        <v/>
      </c>
      <c r="X97" s="20">
        <f t="shared" si="31"/>
        <v>0</v>
      </c>
      <c r="Y97" s="20">
        <f t="shared" si="32"/>
        <v>0</v>
      </c>
      <c r="AB97" s="1" t="str">
        <f>IFERROR(AD97/AA98,"")</f>
        <v/>
      </c>
    </row>
    <row r="98" spans="8:28" x14ac:dyDescent="0.25">
      <c r="H98" s="27">
        <v>42461</v>
      </c>
      <c r="I98" s="28">
        <f t="shared" ref="I98:I127" si="33">$B$8</f>
        <v>39</v>
      </c>
      <c r="J98" s="28">
        <f>IF(J97&gt;$E$49,$D$49+I98,J97+I98)</f>
        <v>2204</v>
      </c>
      <c r="K98" s="24" t="str">
        <f>IF(J97&gt;$E$49,H97,"")</f>
        <v/>
      </c>
      <c r="L98" s="25">
        <f t="shared" si="25"/>
        <v>91</v>
      </c>
      <c r="M98" s="25"/>
      <c r="N98" s="20">
        <f>$D$29</f>
        <v>1520</v>
      </c>
      <c r="O98" s="20"/>
      <c r="P98" s="20">
        <f t="shared" si="26"/>
        <v>115330</v>
      </c>
      <c r="Q98" s="18" t="str">
        <f t="shared" si="27"/>
        <v/>
      </c>
      <c r="R98" s="18"/>
      <c r="S98" s="29" t="str">
        <f t="shared" si="28"/>
        <v/>
      </c>
      <c r="T98" s="29"/>
      <c r="U98" s="25" t="str">
        <f t="shared" si="29"/>
        <v/>
      </c>
      <c r="V98" s="26"/>
      <c r="W98" s="20" t="str">
        <f t="shared" si="30"/>
        <v/>
      </c>
      <c r="X98" s="20">
        <f t="shared" si="31"/>
        <v>0</v>
      </c>
      <c r="Y98" s="20">
        <f t="shared" si="32"/>
        <v>0</v>
      </c>
      <c r="AB98" s="1" t="str">
        <f>IFERROR(AD98/AA99,"")</f>
        <v/>
      </c>
    </row>
    <row r="99" spans="8:28" x14ac:dyDescent="0.25">
      <c r="H99" s="27">
        <v>42462</v>
      </c>
      <c r="I99" s="28">
        <f t="shared" si="33"/>
        <v>39</v>
      </c>
      <c r="J99" s="28">
        <f t="shared" ref="J99:J127" si="34">IF(J98&gt;$E$49,$D$49+I99,J98+I99)</f>
        <v>2243</v>
      </c>
      <c r="K99" s="24" t="str">
        <f t="shared" ref="K99:K127" si="35">IF(J98&gt;$E$49,H98,"")</f>
        <v/>
      </c>
      <c r="L99" s="25">
        <f t="shared" si="25"/>
        <v>92</v>
      </c>
      <c r="M99" s="25"/>
      <c r="N99" s="20">
        <f t="shared" ref="N99:N127" si="36">$D$29</f>
        <v>1520</v>
      </c>
      <c r="O99" s="20"/>
      <c r="P99" s="20">
        <f t="shared" si="26"/>
        <v>116850</v>
      </c>
      <c r="Q99" s="18" t="str">
        <f t="shared" si="27"/>
        <v/>
      </c>
      <c r="R99" s="18"/>
      <c r="S99" s="29" t="str">
        <f t="shared" si="28"/>
        <v/>
      </c>
      <c r="T99" s="29"/>
      <c r="U99" s="25" t="str">
        <f t="shared" si="29"/>
        <v/>
      </c>
      <c r="V99" s="26"/>
      <c r="W99" s="20" t="str">
        <f t="shared" si="30"/>
        <v/>
      </c>
      <c r="X99" s="20">
        <f t="shared" si="31"/>
        <v>0</v>
      </c>
      <c r="Y99" s="20">
        <f t="shared" si="32"/>
        <v>0</v>
      </c>
      <c r="AB99" s="1" t="str">
        <f>IFERROR(AD99/AA100,"")</f>
        <v/>
      </c>
    </row>
    <row r="100" spans="8:28" x14ac:dyDescent="0.25">
      <c r="H100" s="27">
        <v>42463</v>
      </c>
      <c r="I100" s="28">
        <f t="shared" si="33"/>
        <v>39</v>
      </c>
      <c r="J100" s="28">
        <f t="shared" si="34"/>
        <v>2282</v>
      </c>
      <c r="K100" s="24" t="str">
        <f t="shared" si="35"/>
        <v/>
      </c>
      <c r="L100" s="25">
        <f t="shared" si="25"/>
        <v>93</v>
      </c>
      <c r="M100" s="25"/>
      <c r="N100" s="20">
        <f t="shared" si="36"/>
        <v>1520</v>
      </c>
      <c r="O100" s="20"/>
      <c r="P100" s="20">
        <f t="shared" si="26"/>
        <v>118370</v>
      </c>
      <c r="Q100" s="18" t="str">
        <f t="shared" si="27"/>
        <v/>
      </c>
      <c r="R100" s="18"/>
      <c r="S100" s="29" t="str">
        <f t="shared" si="28"/>
        <v/>
      </c>
      <c r="T100" s="29"/>
      <c r="U100" s="25" t="str">
        <f t="shared" si="29"/>
        <v/>
      </c>
      <c r="V100" s="26"/>
      <c r="W100" s="20" t="str">
        <f t="shared" si="30"/>
        <v/>
      </c>
      <c r="X100" s="20">
        <f t="shared" si="31"/>
        <v>0</v>
      </c>
      <c r="Y100" s="20">
        <f t="shared" si="32"/>
        <v>0</v>
      </c>
      <c r="AB100" s="1" t="str">
        <f>IFERROR(AD100/AA101,"")</f>
        <v/>
      </c>
    </row>
    <row r="101" spans="8:28" x14ac:dyDescent="0.25">
      <c r="H101" s="27">
        <v>42464</v>
      </c>
      <c r="I101" s="28">
        <f t="shared" si="33"/>
        <v>39</v>
      </c>
      <c r="J101" s="28">
        <f t="shared" si="34"/>
        <v>2321</v>
      </c>
      <c r="K101" s="24" t="str">
        <f t="shared" si="35"/>
        <v/>
      </c>
      <c r="L101" s="25">
        <f t="shared" si="25"/>
        <v>94</v>
      </c>
      <c r="M101" s="25"/>
      <c r="N101" s="20">
        <f t="shared" si="36"/>
        <v>1520</v>
      </c>
      <c r="O101" s="20"/>
      <c r="P101" s="20">
        <f t="shared" si="26"/>
        <v>119890</v>
      </c>
      <c r="Q101" s="18" t="str">
        <f t="shared" si="27"/>
        <v/>
      </c>
      <c r="R101" s="18"/>
      <c r="S101" s="29" t="str">
        <f t="shared" si="28"/>
        <v/>
      </c>
      <c r="T101" s="29"/>
      <c r="U101" s="25" t="str">
        <f t="shared" si="29"/>
        <v/>
      </c>
      <c r="V101" s="26"/>
      <c r="W101" s="20" t="str">
        <f t="shared" si="30"/>
        <v/>
      </c>
      <c r="X101" s="20">
        <f t="shared" si="31"/>
        <v>0</v>
      </c>
      <c r="Y101" s="20">
        <f t="shared" si="32"/>
        <v>0</v>
      </c>
      <c r="AB101" s="1" t="str">
        <f>IFERROR(AD101/AA102,"")</f>
        <v/>
      </c>
    </row>
    <row r="102" spans="8:28" x14ac:dyDescent="0.25">
      <c r="H102" s="27">
        <v>42465</v>
      </c>
      <c r="I102" s="28">
        <f t="shared" si="33"/>
        <v>39</v>
      </c>
      <c r="J102" s="28">
        <f t="shared" si="34"/>
        <v>2360</v>
      </c>
      <c r="K102" s="24" t="str">
        <f t="shared" si="35"/>
        <v/>
      </c>
      <c r="L102" s="25">
        <f t="shared" si="25"/>
        <v>95</v>
      </c>
      <c r="M102" s="25"/>
      <c r="N102" s="20">
        <f t="shared" si="36"/>
        <v>1520</v>
      </c>
      <c r="O102" s="20"/>
      <c r="P102" s="20">
        <f t="shared" si="26"/>
        <v>121410</v>
      </c>
      <c r="Q102" s="18" t="str">
        <f t="shared" si="27"/>
        <v/>
      </c>
      <c r="R102" s="18"/>
      <c r="S102" s="29" t="str">
        <f t="shared" si="28"/>
        <v/>
      </c>
      <c r="T102" s="29"/>
      <c r="U102" s="25" t="str">
        <f t="shared" si="29"/>
        <v/>
      </c>
      <c r="V102" s="26"/>
      <c r="W102" s="20" t="str">
        <f t="shared" si="30"/>
        <v/>
      </c>
      <c r="X102" s="20">
        <f t="shared" si="31"/>
        <v>0</v>
      </c>
      <c r="Y102" s="20">
        <f t="shared" si="32"/>
        <v>0</v>
      </c>
      <c r="AB102" s="1" t="str">
        <f>IFERROR(AD102/AA103,"")</f>
        <v/>
      </c>
    </row>
    <row r="103" spans="8:28" x14ac:dyDescent="0.25">
      <c r="H103" s="27">
        <v>42466</v>
      </c>
      <c r="I103" s="28">
        <f t="shared" si="33"/>
        <v>39</v>
      </c>
      <c r="J103" s="28">
        <f t="shared" si="34"/>
        <v>2399</v>
      </c>
      <c r="K103" s="24" t="str">
        <f t="shared" si="35"/>
        <v/>
      </c>
      <c r="L103" s="25">
        <f t="shared" si="25"/>
        <v>96</v>
      </c>
      <c r="M103" s="25"/>
      <c r="N103" s="20">
        <f t="shared" si="36"/>
        <v>1520</v>
      </c>
      <c r="O103" s="20"/>
      <c r="P103" s="20">
        <f t="shared" si="26"/>
        <v>122930</v>
      </c>
      <c r="Q103" s="18" t="str">
        <f t="shared" si="27"/>
        <v/>
      </c>
      <c r="R103" s="18"/>
      <c r="S103" s="29" t="str">
        <f t="shared" si="28"/>
        <v/>
      </c>
      <c r="T103" s="29"/>
      <c r="U103" s="25" t="str">
        <f t="shared" si="29"/>
        <v/>
      </c>
      <c r="V103" s="26"/>
      <c r="W103" s="20" t="str">
        <f t="shared" si="30"/>
        <v/>
      </c>
      <c r="X103" s="20">
        <f t="shared" si="31"/>
        <v>0</v>
      </c>
      <c r="Y103" s="20">
        <f t="shared" si="32"/>
        <v>0</v>
      </c>
      <c r="AB103" s="1" t="str">
        <f>IFERROR(AD103/AA104,"")</f>
        <v/>
      </c>
    </row>
    <row r="104" spans="8:28" x14ac:dyDescent="0.25">
      <c r="H104" s="27">
        <v>42467</v>
      </c>
      <c r="I104" s="28">
        <f t="shared" si="33"/>
        <v>39</v>
      </c>
      <c r="J104" s="28">
        <f t="shared" si="34"/>
        <v>2438</v>
      </c>
      <c r="K104" s="24" t="str">
        <f t="shared" si="35"/>
        <v/>
      </c>
      <c r="L104" s="25">
        <f t="shared" si="25"/>
        <v>97</v>
      </c>
      <c r="M104" s="25"/>
      <c r="N104" s="20">
        <f t="shared" si="36"/>
        <v>1520</v>
      </c>
      <c r="O104" s="20"/>
      <c r="P104" s="20">
        <f t="shared" si="26"/>
        <v>124450</v>
      </c>
      <c r="Q104" s="18" t="str">
        <f t="shared" si="27"/>
        <v/>
      </c>
      <c r="R104" s="18"/>
      <c r="S104" s="29" t="str">
        <f t="shared" si="28"/>
        <v/>
      </c>
      <c r="T104" s="29"/>
      <c r="U104" s="25" t="str">
        <f t="shared" si="29"/>
        <v/>
      </c>
      <c r="V104" s="26"/>
      <c r="W104" s="20" t="str">
        <f t="shared" si="30"/>
        <v/>
      </c>
      <c r="X104" s="20">
        <f t="shared" si="31"/>
        <v>0</v>
      </c>
      <c r="Y104" s="20">
        <f t="shared" si="32"/>
        <v>0</v>
      </c>
      <c r="AB104" s="1" t="str">
        <f>IFERROR(AD104/AA105,"")</f>
        <v/>
      </c>
    </row>
    <row r="105" spans="8:28" x14ac:dyDescent="0.25">
      <c r="H105" s="27">
        <v>42468</v>
      </c>
      <c r="I105" s="28">
        <f t="shared" si="33"/>
        <v>39</v>
      </c>
      <c r="J105" s="28">
        <f t="shared" si="34"/>
        <v>2477</v>
      </c>
      <c r="K105" s="24" t="str">
        <f t="shared" si="35"/>
        <v/>
      </c>
      <c r="L105" s="25">
        <f t="shared" si="25"/>
        <v>98</v>
      </c>
      <c r="M105" s="25"/>
      <c r="N105" s="20">
        <f t="shared" si="36"/>
        <v>1520</v>
      </c>
      <c r="O105" s="20"/>
      <c r="P105" s="20">
        <f t="shared" si="26"/>
        <v>125970</v>
      </c>
      <c r="Q105" s="18" t="str">
        <f t="shared" si="27"/>
        <v/>
      </c>
      <c r="R105" s="18"/>
      <c r="S105" s="29" t="str">
        <f t="shared" si="28"/>
        <v/>
      </c>
      <c r="T105" s="29"/>
      <c r="U105" s="25" t="str">
        <f t="shared" si="29"/>
        <v/>
      </c>
      <c r="V105" s="26"/>
      <c r="W105" s="20" t="str">
        <f t="shared" si="30"/>
        <v/>
      </c>
      <c r="X105" s="20">
        <f t="shared" si="31"/>
        <v>0</v>
      </c>
      <c r="Y105" s="20">
        <f t="shared" si="32"/>
        <v>0</v>
      </c>
      <c r="AB105" s="1" t="str">
        <f>IFERROR(AD105/AA106,"")</f>
        <v/>
      </c>
    </row>
    <row r="106" spans="8:28" x14ac:dyDescent="0.25">
      <c r="H106" s="27">
        <v>42469</v>
      </c>
      <c r="I106" s="28">
        <f t="shared" si="33"/>
        <v>39</v>
      </c>
      <c r="J106" s="28">
        <f t="shared" si="34"/>
        <v>2516</v>
      </c>
      <c r="K106" s="24" t="str">
        <f t="shared" si="35"/>
        <v/>
      </c>
      <c r="L106" s="25">
        <f t="shared" si="25"/>
        <v>99</v>
      </c>
      <c r="M106" s="25"/>
      <c r="N106" s="20">
        <f t="shared" si="36"/>
        <v>1520</v>
      </c>
      <c r="O106" s="20"/>
      <c r="P106" s="20">
        <f t="shared" si="26"/>
        <v>127490</v>
      </c>
      <c r="Q106" s="18" t="str">
        <f t="shared" si="27"/>
        <v/>
      </c>
      <c r="R106" s="18"/>
      <c r="S106" s="29" t="str">
        <f t="shared" si="28"/>
        <v/>
      </c>
      <c r="T106" s="29"/>
      <c r="U106" s="25" t="str">
        <f t="shared" si="29"/>
        <v/>
      </c>
      <c r="V106" s="26"/>
      <c r="W106" s="20" t="str">
        <f t="shared" si="30"/>
        <v/>
      </c>
      <c r="X106" s="20">
        <f t="shared" si="31"/>
        <v>0</v>
      </c>
      <c r="Y106" s="20">
        <f t="shared" si="32"/>
        <v>0</v>
      </c>
      <c r="AB106" s="1" t="str">
        <f>IFERROR(AD106/AA107,"")</f>
        <v/>
      </c>
    </row>
    <row r="107" spans="8:28" x14ac:dyDescent="0.25">
      <c r="H107" s="27">
        <v>42470</v>
      </c>
      <c r="I107" s="28">
        <f t="shared" si="33"/>
        <v>39</v>
      </c>
      <c r="J107" s="28">
        <f t="shared" si="34"/>
        <v>2555</v>
      </c>
      <c r="K107" s="24" t="str">
        <f t="shared" si="35"/>
        <v/>
      </c>
      <c r="L107" s="25">
        <f t="shared" si="25"/>
        <v>100</v>
      </c>
      <c r="M107" s="25"/>
      <c r="N107" s="20">
        <f t="shared" si="36"/>
        <v>1520</v>
      </c>
      <c r="O107" s="20"/>
      <c r="P107" s="20">
        <f t="shared" si="26"/>
        <v>129010</v>
      </c>
      <c r="Q107" s="18" t="str">
        <f t="shared" si="27"/>
        <v/>
      </c>
      <c r="R107" s="18"/>
      <c r="S107" s="29" t="str">
        <f t="shared" si="28"/>
        <v/>
      </c>
      <c r="T107" s="29"/>
      <c r="U107" s="25" t="str">
        <f t="shared" si="29"/>
        <v/>
      </c>
      <c r="V107" s="26"/>
      <c r="W107" s="20" t="str">
        <f t="shared" si="30"/>
        <v/>
      </c>
      <c r="X107" s="20">
        <f t="shared" si="31"/>
        <v>0</v>
      </c>
      <c r="Y107" s="20">
        <f t="shared" si="32"/>
        <v>0</v>
      </c>
      <c r="AB107" s="1" t="str">
        <f>IFERROR(AD107/AA108,"")</f>
        <v/>
      </c>
    </row>
    <row r="108" spans="8:28" x14ac:dyDescent="0.25">
      <c r="H108" s="27">
        <v>42471</v>
      </c>
      <c r="I108" s="28">
        <f t="shared" si="33"/>
        <v>39</v>
      </c>
      <c r="J108" s="28">
        <f t="shared" si="34"/>
        <v>2594</v>
      </c>
      <c r="K108" s="24" t="str">
        <f t="shared" si="35"/>
        <v/>
      </c>
      <c r="L108" s="25">
        <f t="shared" si="25"/>
        <v>101</v>
      </c>
      <c r="M108" s="25"/>
      <c r="N108" s="20">
        <f t="shared" si="36"/>
        <v>1520</v>
      </c>
      <c r="O108" s="20"/>
      <c r="P108" s="20">
        <f t="shared" si="26"/>
        <v>130530</v>
      </c>
      <c r="Q108" s="18" t="str">
        <f t="shared" si="27"/>
        <v/>
      </c>
      <c r="R108" s="18"/>
      <c r="S108" s="29" t="str">
        <f t="shared" si="28"/>
        <v/>
      </c>
      <c r="T108" s="29"/>
      <c r="U108" s="25" t="str">
        <f t="shared" si="29"/>
        <v/>
      </c>
      <c r="V108" s="26"/>
      <c r="W108" s="20" t="str">
        <f t="shared" si="30"/>
        <v/>
      </c>
      <c r="X108" s="20">
        <f t="shared" si="31"/>
        <v>0</v>
      </c>
      <c r="Y108" s="20">
        <f t="shared" si="32"/>
        <v>0</v>
      </c>
      <c r="AB108" s="1" t="str">
        <f>IFERROR(AD108/AA109,"")</f>
        <v/>
      </c>
    </row>
    <row r="109" spans="8:28" x14ac:dyDescent="0.25">
      <c r="H109" s="27">
        <v>42472</v>
      </c>
      <c r="I109" s="28">
        <f t="shared" si="33"/>
        <v>39</v>
      </c>
      <c r="J109" s="28">
        <f t="shared" si="34"/>
        <v>2633</v>
      </c>
      <c r="K109" s="24" t="str">
        <f t="shared" si="35"/>
        <v/>
      </c>
      <c r="L109" s="25">
        <f t="shared" si="25"/>
        <v>102</v>
      </c>
      <c r="M109" s="25"/>
      <c r="N109" s="20">
        <f t="shared" si="36"/>
        <v>1520</v>
      </c>
      <c r="O109" s="20"/>
      <c r="P109" s="20">
        <f t="shared" si="26"/>
        <v>132050</v>
      </c>
      <c r="Q109" s="18" t="str">
        <f t="shared" si="27"/>
        <v/>
      </c>
      <c r="R109" s="18"/>
      <c r="S109" s="29" t="str">
        <f t="shared" si="28"/>
        <v/>
      </c>
      <c r="T109" s="29"/>
      <c r="U109" s="25" t="str">
        <f t="shared" si="29"/>
        <v/>
      </c>
      <c r="V109" s="26"/>
      <c r="W109" s="20" t="str">
        <f t="shared" si="30"/>
        <v/>
      </c>
      <c r="X109" s="20">
        <f t="shared" si="31"/>
        <v>0</v>
      </c>
      <c r="Y109" s="20">
        <f t="shared" si="32"/>
        <v>0</v>
      </c>
      <c r="AB109" s="1" t="str">
        <f>IFERROR(AD109/AA110,"")</f>
        <v/>
      </c>
    </row>
    <row r="110" spans="8:28" x14ac:dyDescent="0.25">
      <c r="H110" s="27">
        <v>42473</v>
      </c>
      <c r="I110" s="28">
        <f t="shared" si="33"/>
        <v>39</v>
      </c>
      <c r="J110" s="28">
        <f t="shared" si="34"/>
        <v>2672</v>
      </c>
      <c r="K110" s="24" t="str">
        <f t="shared" si="35"/>
        <v/>
      </c>
      <c r="L110" s="25">
        <f t="shared" si="25"/>
        <v>103</v>
      </c>
      <c r="M110" s="25"/>
      <c r="N110" s="20">
        <f t="shared" si="36"/>
        <v>1520</v>
      </c>
      <c r="O110" s="20"/>
      <c r="P110" s="20">
        <f t="shared" si="26"/>
        <v>133570</v>
      </c>
      <c r="Q110" s="18" t="str">
        <f t="shared" si="27"/>
        <v/>
      </c>
      <c r="R110" s="18"/>
      <c r="S110" s="29" t="str">
        <f t="shared" si="28"/>
        <v/>
      </c>
      <c r="T110" s="29"/>
      <c r="U110" s="25" t="str">
        <f t="shared" si="29"/>
        <v/>
      </c>
      <c r="V110" s="26"/>
      <c r="W110" s="20" t="str">
        <f t="shared" si="30"/>
        <v/>
      </c>
      <c r="X110" s="20">
        <f t="shared" si="31"/>
        <v>0</v>
      </c>
      <c r="Y110" s="20">
        <f t="shared" si="32"/>
        <v>0</v>
      </c>
      <c r="AB110" s="1" t="str">
        <f>IFERROR(AD110/AA111,"")</f>
        <v/>
      </c>
    </row>
    <row r="111" spans="8:28" x14ac:dyDescent="0.25">
      <c r="H111" s="27">
        <v>42474</v>
      </c>
      <c r="I111" s="28">
        <f t="shared" si="33"/>
        <v>39</v>
      </c>
      <c r="J111" s="28">
        <f t="shared" si="34"/>
        <v>2711</v>
      </c>
      <c r="K111" s="24" t="str">
        <f t="shared" si="35"/>
        <v/>
      </c>
      <c r="L111" s="25">
        <f t="shared" si="25"/>
        <v>104</v>
      </c>
      <c r="M111" s="25"/>
      <c r="N111" s="20">
        <f t="shared" si="36"/>
        <v>1520</v>
      </c>
      <c r="O111" s="20"/>
      <c r="P111" s="20">
        <f t="shared" si="26"/>
        <v>135090</v>
      </c>
      <c r="Q111" s="18" t="str">
        <f t="shared" si="27"/>
        <v/>
      </c>
      <c r="R111" s="18"/>
      <c r="S111" s="29" t="str">
        <f t="shared" si="28"/>
        <v/>
      </c>
      <c r="T111" s="29"/>
      <c r="U111" s="25" t="str">
        <f t="shared" si="29"/>
        <v/>
      </c>
      <c r="V111" s="26"/>
      <c r="W111" s="20" t="str">
        <f t="shared" si="30"/>
        <v/>
      </c>
      <c r="X111" s="20">
        <f t="shared" si="31"/>
        <v>0</v>
      </c>
      <c r="Y111" s="20">
        <f t="shared" si="32"/>
        <v>0</v>
      </c>
      <c r="AB111" s="1" t="str">
        <f>IFERROR(AD111/AA112,"")</f>
        <v/>
      </c>
    </row>
    <row r="112" spans="8:28" x14ac:dyDescent="0.25">
      <c r="H112" s="27">
        <v>42475</v>
      </c>
      <c r="I112" s="28">
        <f t="shared" si="33"/>
        <v>39</v>
      </c>
      <c r="J112" s="28">
        <f t="shared" si="34"/>
        <v>2750</v>
      </c>
      <c r="K112" s="24" t="str">
        <f t="shared" si="35"/>
        <v/>
      </c>
      <c r="L112" s="25">
        <f t="shared" si="25"/>
        <v>105</v>
      </c>
      <c r="M112" s="25"/>
      <c r="N112" s="20">
        <f t="shared" si="36"/>
        <v>1520</v>
      </c>
      <c r="O112" s="20"/>
      <c r="P112" s="20">
        <f t="shared" si="26"/>
        <v>136610</v>
      </c>
      <c r="Q112" s="18" t="str">
        <f t="shared" si="27"/>
        <v/>
      </c>
      <c r="R112" s="18"/>
      <c r="S112" s="29" t="str">
        <f t="shared" si="28"/>
        <v/>
      </c>
      <c r="T112" s="29"/>
      <c r="U112" s="25" t="str">
        <f t="shared" si="29"/>
        <v/>
      </c>
      <c r="V112" s="26"/>
      <c r="W112" s="20" t="str">
        <f t="shared" si="30"/>
        <v/>
      </c>
      <c r="X112" s="20">
        <f t="shared" si="31"/>
        <v>0</v>
      </c>
      <c r="Y112" s="20">
        <f t="shared" si="32"/>
        <v>0</v>
      </c>
      <c r="AB112" s="1" t="str">
        <f>IFERROR(AD112/AA113,"")</f>
        <v/>
      </c>
    </row>
    <row r="113" spans="8:28" x14ac:dyDescent="0.25">
      <c r="H113" s="27">
        <v>42476</v>
      </c>
      <c r="I113" s="28">
        <f t="shared" si="33"/>
        <v>39</v>
      </c>
      <c r="J113" s="28">
        <f t="shared" si="34"/>
        <v>2789</v>
      </c>
      <c r="K113" s="24" t="str">
        <f t="shared" si="35"/>
        <v/>
      </c>
      <c r="L113" s="25">
        <f t="shared" si="25"/>
        <v>106</v>
      </c>
      <c r="M113" s="25"/>
      <c r="N113" s="20">
        <f t="shared" si="36"/>
        <v>1520</v>
      </c>
      <c r="O113" s="20"/>
      <c r="P113" s="20">
        <f t="shared" si="26"/>
        <v>138130</v>
      </c>
      <c r="Q113" s="18" t="str">
        <f t="shared" si="27"/>
        <v/>
      </c>
      <c r="R113" s="18"/>
      <c r="S113" s="29" t="str">
        <f t="shared" si="28"/>
        <v/>
      </c>
      <c r="T113" s="29"/>
      <c r="U113" s="25" t="str">
        <f t="shared" si="29"/>
        <v/>
      </c>
      <c r="V113" s="26"/>
      <c r="W113" s="20" t="str">
        <f t="shared" si="30"/>
        <v/>
      </c>
      <c r="X113" s="20">
        <f t="shared" si="31"/>
        <v>0</v>
      </c>
      <c r="Y113" s="20">
        <f t="shared" si="32"/>
        <v>0</v>
      </c>
      <c r="AB113" s="1" t="str">
        <f>IFERROR(AD113/AA114,"")</f>
        <v/>
      </c>
    </row>
    <row r="114" spans="8:28" x14ac:dyDescent="0.25">
      <c r="H114" s="27">
        <v>42477</v>
      </c>
      <c r="I114" s="28">
        <f t="shared" si="33"/>
        <v>39</v>
      </c>
      <c r="J114" s="28">
        <f t="shared" si="34"/>
        <v>2828</v>
      </c>
      <c r="K114" s="24" t="str">
        <f t="shared" si="35"/>
        <v/>
      </c>
      <c r="L114" s="25">
        <f t="shared" si="25"/>
        <v>107</v>
      </c>
      <c r="M114" s="25"/>
      <c r="N114" s="20">
        <f t="shared" si="36"/>
        <v>1520</v>
      </c>
      <c r="O114" s="20"/>
      <c r="P114" s="20">
        <f t="shared" si="26"/>
        <v>139650</v>
      </c>
      <c r="Q114" s="18" t="str">
        <f t="shared" si="27"/>
        <v/>
      </c>
      <c r="R114" s="18"/>
      <c r="S114" s="29" t="str">
        <f t="shared" si="28"/>
        <v/>
      </c>
      <c r="T114" s="29"/>
      <c r="U114" s="25" t="str">
        <f t="shared" si="29"/>
        <v/>
      </c>
      <c r="V114" s="26"/>
      <c r="W114" s="20" t="str">
        <f t="shared" si="30"/>
        <v/>
      </c>
      <c r="X114" s="20">
        <f t="shared" si="31"/>
        <v>0</v>
      </c>
      <c r="Y114" s="20">
        <f t="shared" si="32"/>
        <v>0</v>
      </c>
      <c r="AB114" s="1" t="str">
        <f>IFERROR(AD114/AA115,"")</f>
        <v/>
      </c>
    </row>
    <row r="115" spans="8:28" x14ac:dyDescent="0.25">
      <c r="H115" s="27">
        <v>42478</v>
      </c>
      <c r="I115" s="28">
        <f t="shared" si="33"/>
        <v>39</v>
      </c>
      <c r="J115" s="28">
        <f t="shared" si="34"/>
        <v>1239</v>
      </c>
      <c r="K115" s="24">
        <f t="shared" si="35"/>
        <v>42477</v>
      </c>
      <c r="L115" s="25">
        <f t="shared" si="25"/>
        <v>0</v>
      </c>
      <c r="M115" s="25"/>
      <c r="N115" s="20">
        <f t="shared" si="36"/>
        <v>1520</v>
      </c>
      <c r="O115" s="20"/>
      <c r="P115" s="20">
        <f t="shared" si="26"/>
        <v>1520</v>
      </c>
      <c r="Q115" s="18">
        <f t="shared" si="27"/>
        <v>1305.1401869158879</v>
      </c>
      <c r="R115" s="18"/>
      <c r="S115" s="29">
        <f t="shared" si="28"/>
        <v>1305.1401869158879</v>
      </c>
      <c r="T115" s="29"/>
      <c r="U115" s="25">
        <f t="shared" si="29"/>
        <v>0.9960615825277479</v>
      </c>
      <c r="V115" s="26"/>
      <c r="W115" s="20">
        <f t="shared" si="30"/>
        <v>1.0039539899352985</v>
      </c>
      <c r="X115" s="20">
        <f t="shared" si="31"/>
        <v>107.42307692307693</v>
      </c>
      <c r="Y115" s="20">
        <f t="shared" si="32"/>
        <v>1</v>
      </c>
      <c r="AB115" s="1" t="str">
        <f>IFERROR(AD115/AA116,"")</f>
        <v/>
      </c>
    </row>
    <row r="116" spans="8:28" x14ac:dyDescent="0.25">
      <c r="H116" s="27">
        <v>42479</v>
      </c>
      <c r="I116" s="28">
        <f t="shared" si="33"/>
        <v>39</v>
      </c>
      <c r="J116" s="28">
        <f t="shared" si="34"/>
        <v>1278</v>
      </c>
      <c r="K116" s="24" t="str">
        <f t="shared" si="35"/>
        <v/>
      </c>
      <c r="L116" s="25">
        <f t="shared" si="25"/>
        <v>1</v>
      </c>
      <c r="M116" s="25"/>
      <c r="N116" s="20">
        <f t="shared" si="36"/>
        <v>1520</v>
      </c>
      <c r="O116" s="20"/>
      <c r="P116" s="20">
        <f t="shared" si="26"/>
        <v>3040</v>
      </c>
      <c r="Q116" s="18" t="str">
        <f t="shared" si="27"/>
        <v/>
      </c>
      <c r="R116" s="18"/>
      <c r="S116" s="29" t="str">
        <f t="shared" si="28"/>
        <v/>
      </c>
      <c r="T116" s="29"/>
      <c r="U116" s="25" t="str">
        <f t="shared" si="29"/>
        <v/>
      </c>
      <c r="V116" s="26"/>
      <c r="W116" s="20" t="str">
        <f t="shared" si="30"/>
        <v/>
      </c>
      <c r="X116" s="20">
        <f t="shared" si="31"/>
        <v>0</v>
      </c>
      <c r="Y116" s="20">
        <f t="shared" si="32"/>
        <v>1</v>
      </c>
      <c r="AB116" s="1" t="str">
        <f>IFERROR(AD116/AA117,"")</f>
        <v/>
      </c>
    </row>
    <row r="117" spans="8:28" x14ac:dyDescent="0.25">
      <c r="H117" s="27">
        <v>42480</v>
      </c>
      <c r="I117" s="28">
        <f t="shared" si="33"/>
        <v>39</v>
      </c>
      <c r="J117" s="28">
        <f t="shared" si="34"/>
        <v>1317</v>
      </c>
      <c r="K117" s="24" t="str">
        <f t="shared" si="35"/>
        <v/>
      </c>
      <c r="L117" s="25">
        <f t="shared" si="25"/>
        <v>2</v>
      </c>
      <c r="M117" s="25"/>
      <c r="N117" s="20">
        <f t="shared" si="36"/>
        <v>1520</v>
      </c>
      <c r="O117" s="20"/>
      <c r="P117" s="20">
        <f t="shared" si="26"/>
        <v>4560</v>
      </c>
      <c r="Q117" s="18" t="str">
        <f t="shared" si="27"/>
        <v/>
      </c>
      <c r="R117" s="18"/>
      <c r="S117" s="29" t="str">
        <f t="shared" si="28"/>
        <v/>
      </c>
      <c r="T117" s="29"/>
      <c r="U117" s="25" t="str">
        <f t="shared" si="29"/>
        <v/>
      </c>
      <c r="V117" s="26"/>
      <c r="W117" s="20" t="str">
        <f t="shared" si="30"/>
        <v/>
      </c>
      <c r="X117" s="20">
        <f t="shared" si="31"/>
        <v>0</v>
      </c>
      <c r="Y117" s="20">
        <f t="shared" si="32"/>
        <v>1</v>
      </c>
      <c r="AB117" s="1" t="str">
        <f>IFERROR(AD117/AA118,"")</f>
        <v/>
      </c>
    </row>
    <row r="118" spans="8:28" x14ac:dyDescent="0.25">
      <c r="H118" s="27">
        <v>42481</v>
      </c>
      <c r="I118" s="28">
        <f t="shared" si="33"/>
        <v>39</v>
      </c>
      <c r="J118" s="28">
        <f t="shared" si="34"/>
        <v>1356</v>
      </c>
      <c r="K118" s="24" t="str">
        <f t="shared" si="35"/>
        <v/>
      </c>
      <c r="L118" s="25">
        <f t="shared" si="25"/>
        <v>3</v>
      </c>
      <c r="M118" s="25"/>
      <c r="N118" s="20">
        <f t="shared" si="36"/>
        <v>1520</v>
      </c>
      <c r="O118" s="20"/>
      <c r="P118" s="20">
        <f t="shared" si="26"/>
        <v>6080</v>
      </c>
      <c r="Q118" s="18" t="str">
        <f t="shared" si="27"/>
        <v/>
      </c>
      <c r="R118" s="18"/>
      <c r="S118" s="29" t="str">
        <f t="shared" si="28"/>
        <v/>
      </c>
      <c r="T118" s="29"/>
      <c r="U118" s="25" t="str">
        <f t="shared" si="29"/>
        <v/>
      </c>
      <c r="V118" s="26"/>
      <c r="W118" s="20" t="str">
        <f t="shared" si="30"/>
        <v/>
      </c>
      <c r="X118" s="20">
        <f t="shared" si="31"/>
        <v>0</v>
      </c>
      <c r="Y118" s="20">
        <f t="shared" si="32"/>
        <v>1</v>
      </c>
      <c r="AB118" s="1" t="str">
        <f>IFERROR(AD118/AA119,"")</f>
        <v/>
      </c>
    </row>
    <row r="119" spans="8:28" x14ac:dyDescent="0.25">
      <c r="H119" s="27">
        <v>42482</v>
      </c>
      <c r="I119" s="28">
        <f t="shared" si="33"/>
        <v>39</v>
      </c>
      <c r="J119" s="28">
        <f t="shared" si="34"/>
        <v>1395</v>
      </c>
      <c r="K119" s="24" t="str">
        <f t="shared" si="35"/>
        <v/>
      </c>
      <c r="L119" s="25">
        <f t="shared" si="25"/>
        <v>4</v>
      </c>
      <c r="M119" s="25"/>
      <c r="N119" s="20">
        <f t="shared" si="36"/>
        <v>1520</v>
      </c>
      <c r="O119" s="20"/>
      <c r="P119" s="20">
        <f t="shared" si="26"/>
        <v>7600</v>
      </c>
      <c r="Q119" s="18" t="str">
        <f t="shared" si="27"/>
        <v/>
      </c>
      <c r="R119" s="18"/>
      <c r="S119" s="29" t="str">
        <f t="shared" si="28"/>
        <v/>
      </c>
      <c r="T119" s="29"/>
      <c r="U119" s="25" t="str">
        <f t="shared" si="29"/>
        <v/>
      </c>
      <c r="V119" s="26"/>
      <c r="W119" s="20" t="str">
        <f t="shared" si="30"/>
        <v/>
      </c>
      <c r="X119" s="20">
        <f t="shared" si="31"/>
        <v>0</v>
      </c>
      <c r="Y119" s="20">
        <f t="shared" si="32"/>
        <v>1</v>
      </c>
      <c r="AB119" s="1" t="str">
        <f>IFERROR(AD119/AA120,"")</f>
        <v/>
      </c>
    </row>
    <row r="120" spans="8:28" x14ac:dyDescent="0.25">
      <c r="H120" s="27">
        <v>42483</v>
      </c>
      <c r="I120" s="28">
        <f t="shared" si="33"/>
        <v>39</v>
      </c>
      <c r="J120" s="28">
        <f t="shared" si="34"/>
        <v>1434</v>
      </c>
      <c r="K120" s="24" t="str">
        <f t="shared" si="35"/>
        <v/>
      </c>
      <c r="L120" s="25">
        <f t="shared" si="25"/>
        <v>5</v>
      </c>
      <c r="M120" s="25"/>
      <c r="N120" s="20">
        <f t="shared" si="36"/>
        <v>1520</v>
      </c>
      <c r="O120" s="20"/>
      <c r="P120" s="20">
        <f t="shared" si="26"/>
        <v>9120</v>
      </c>
      <c r="Q120" s="18" t="str">
        <f t="shared" si="27"/>
        <v/>
      </c>
      <c r="R120" s="18"/>
      <c r="S120" s="29" t="str">
        <f t="shared" si="28"/>
        <v/>
      </c>
      <c r="T120" s="29"/>
      <c r="U120" s="25" t="str">
        <f t="shared" si="29"/>
        <v/>
      </c>
      <c r="V120" s="26"/>
      <c r="W120" s="20" t="str">
        <f t="shared" si="30"/>
        <v/>
      </c>
      <c r="X120" s="20">
        <f t="shared" si="31"/>
        <v>0</v>
      </c>
      <c r="Y120" s="20">
        <f t="shared" si="32"/>
        <v>1</v>
      </c>
      <c r="AB120" s="1" t="str">
        <f>IFERROR(AD120/AA121,"")</f>
        <v/>
      </c>
    </row>
    <row r="121" spans="8:28" x14ac:dyDescent="0.25">
      <c r="H121" s="27">
        <v>42484</v>
      </c>
      <c r="I121" s="28">
        <f t="shared" si="33"/>
        <v>39</v>
      </c>
      <c r="J121" s="28">
        <f t="shared" si="34"/>
        <v>1473</v>
      </c>
      <c r="K121" s="24" t="str">
        <f t="shared" si="35"/>
        <v/>
      </c>
      <c r="L121" s="25">
        <f t="shared" si="25"/>
        <v>6</v>
      </c>
      <c r="M121" s="25"/>
      <c r="N121" s="20">
        <f t="shared" si="36"/>
        <v>1520</v>
      </c>
      <c r="O121" s="20"/>
      <c r="P121" s="20">
        <f t="shared" si="26"/>
        <v>10640</v>
      </c>
      <c r="Q121" s="18" t="str">
        <f t="shared" si="27"/>
        <v/>
      </c>
      <c r="R121" s="18"/>
      <c r="S121" s="29" t="str">
        <f t="shared" si="28"/>
        <v/>
      </c>
      <c r="T121" s="29"/>
      <c r="U121" s="25" t="str">
        <f t="shared" si="29"/>
        <v/>
      </c>
      <c r="V121" s="26"/>
      <c r="W121" s="20" t="str">
        <f t="shared" si="30"/>
        <v/>
      </c>
      <c r="X121" s="20">
        <f t="shared" si="31"/>
        <v>0</v>
      </c>
      <c r="Y121" s="20">
        <f t="shared" si="32"/>
        <v>1</v>
      </c>
      <c r="AB121" s="1" t="str">
        <f>IFERROR(AD121/AA122,"")</f>
        <v/>
      </c>
    </row>
    <row r="122" spans="8:28" x14ac:dyDescent="0.25">
      <c r="H122" s="27">
        <v>42485</v>
      </c>
      <c r="I122" s="28">
        <f t="shared" si="33"/>
        <v>39</v>
      </c>
      <c r="J122" s="28">
        <f t="shared" si="34"/>
        <v>1512</v>
      </c>
      <c r="K122" s="24" t="str">
        <f t="shared" si="35"/>
        <v/>
      </c>
      <c r="L122" s="25">
        <f t="shared" si="25"/>
        <v>7</v>
      </c>
      <c r="M122" s="25"/>
      <c r="N122" s="20">
        <f t="shared" si="36"/>
        <v>1520</v>
      </c>
      <c r="O122" s="20"/>
      <c r="P122" s="20">
        <f t="shared" si="26"/>
        <v>12160</v>
      </c>
      <c r="Q122" s="18" t="str">
        <f t="shared" si="27"/>
        <v/>
      </c>
      <c r="R122" s="18"/>
      <c r="S122" s="29" t="str">
        <f t="shared" si="28"/>
        <v/>
      </c>
      <c r="T122" s="29"/>
      <c r="U122" s="25" t="str">
        <f t="shared" si="29"/>
        <v/>
      </c>
      <c r="V122" s="26"/>
      <c r="W122" s="20" t="str">
        <f t="shared" si="30"/>
        <v/>
      </c>
      <c r="X122" s="20">
        <f t="shared" si="31"/>
        <v>0</v>
      </c>
      <c r="Y122" s="20">
        <f t="shared" si="32"/>
        <v>1</v>
      </c>
      <c r="AB122" s="1" t="str">
        <f>IFERROR(AD122/AA123,"")</f>
        <v/>
      </c>
    </row>
    <row r="123" spans="8:28" x14ac:dyDescent="0.25">
      <c r="H123" s="27">
        <v>42486</v>
      </c>
      <c r="I123" s="28">
        <f t="shared" si="33"/>
        <v>39</v>
      </c>
      <c r="J123" s="28">
        <f t="shared" si="34"/>
        <v>1551</v>
      </c>
      <c r="K123" s="24" t="str">
        <f t="shared" si="35"/>
        <v/>
      </c>
      <c r="L123" s="25">
        <f t="shared" si="25"/>
        <v>8</v>
      </c>
      <c r="M123" s="25"/>
      <c r="N123" s="20">
        <f t="shared" si="36"/>
        <v>1520</v>
      </c>
      <c r="O123" s="20"/>
      <c r="P123" s="20">
        <f t="shared" si="26"/>
        <v>13680</v>
      </c>
      <c r="Q123" s="18" t="str">
        <f t="shared" si="27"/>
        <v/>
      </c>
      <c r="R123" s="18"/>
      <c r="S123" s="29" t="str">
        <f t="shared" si="28"/>
        <v/>
      </c>
      <c r="T123" s="29"/>
      <c r="U123" s="25" t="str">
        <f t="shared" si="29"/>
        <v/>
      </c>
      <c r="V123" s="26"/>
      <c r="W123" s="20" t="str">
        <f t="shared" si="30"/>
        <v/>
      </c>
      <c r="X123" s="20">
        <f t="shared" si="31"/>
        <v>0</v>
      </c>
      <c r="Y123" s="20">
        <f t="shared" si="32"/>
        <v>1</v>
      </c>
      <c r="AB123" s="1" t="str">
        <f>IFERROR(AD123/AA124,"")</f>
        <v/>
      </c>
    </row>
    <row r="124" spans="8:28" x14ac:dyDescent="0.25">
      <c r="H124" s="27">
        <v>42487</v>
      </c>
      <c r="I124" s="28">
        <f t="shared" si="33"/>
        <v>39</v>
      </c>
      <c r="J124" s="28">
        <f t="shared" si="34"/>
        <v>1590</v>
      </c>
      <c r="K124" s="24" t="str">
        <f>IF(J123&gt;$E$49,H123,"")</f>
        <v/>
      </c>
      <c r="L124" s="25">
        <f t="shared" si="25"/>
        <v>9</v>
      </c>
      <c r="M124" s="25"/>
      <c r="N124" s="20">
        <f t="shared" si="36"/>
        <v>1520</v>
      </c>
      <c r="O124" s="20"/>
      <c r="P124" s="20">
        <f t="shared" si="26"/>
        <v>15200</v>
      </c>
      <c r="Q124" s="18" t="str">
        <f t="shared" si="27"/>
        <v/>
      </c>
      <c r="R124" s="18"/>
      <c r="S124" s="29" t="str">
        <f t="shared" si="28"/>
        <v/>
      </c>
      <c r="T124" s="29"/>
      <c r="U124" s="25" t="str">
        <f t="shared" si="29"/>
        <v/>
      </c>
      <c r="V124" s="26"/>
      <c r="W124" s="20" t="str">
        <f t="shared" si="30"/>
        <v/>
      </c>
      <c r="X124" s="20">
        <f t="shared" si="31"/>
        <v>0</v>
      </c>
      <c r="Y124" s="20">
        <f t="shared" si="32"/>
        <v>1</v>
      </c>
      <c r="AB124" s="1" t="str">
        <f>IFERROR(AD124/AA125,"")</f>
        <v/>
      </c>
    </row>
    <row r="125" spans="8:28" x14ac:dyDescent="0.25">
      <c r="H125" s="27">
        <v>42488</v>
      </c>
      <c r="I125" s="28">
        <f t="shared" si="33"/>
        <v>39</v>
      </c>
      <c r="J125" s="28">
        <f t="shared" si="34"/>
        <v>1629</v>
      </c>
      <c r="K125" s="24" t="str">
        <f t="shared" si="35"/>
        <v/>
      </c>
      <c r="L125" s="25">
        <f t="shared" si="25"/>
        <v>10</v>
      </c>
      <c r="M125" s="25"/>
      <c r="N125" s="20">
        <f t="shared" si="36"/>
        <v>1520</v>
      </c>
      <c r="O125" s="20"/>
      <c r="P125" s="20">
        <f t="shared" si="26"/>
        <v>16720</v>
      </c>
      <c r="Q125" s="18" t="str">
        <f t="shared" si="27"/>
        <v/>
      </c>
      <c r="R125" s="18"/>
      <c r="S125" s="29" t="str">
        <f t="shared" si="28"/>
        <v/>
      </c>
      <c r="T125" s="29"/>
      <c r="U125" s="25" t="str">
        <f t="shared" si="29"/>
        <v/>
      </c>
      <c r="V125" s="26"/>
      <c r="W125" s="20" t="str">
        <f t="shared" si="30"/>
        <v/>
      </c>
      <c r="X125" s="20">
        <f t="shared" si="31"/>
        <v>0</v>
      </c>
      <c r="Y125" s="20">
        <f t="shared" si="32"/>
        <v>1</v>
      </c>
      <c r="AB125" s="1" t="str">
        <f>IFERROR(AD125/AA126,"")</f>
        <v/>
      </c>
    </row>
    <row r="126" spans="8:28" x14ac:dyDescent="0.25">
      <c r="H126" s="27">
        <v>42489</v>
      </c>
      <c r="I126" s="28">
        <f t="shared" si="33"/>
        <v>39</v>
      </c>
      <c r="J126" s="28">
        <f t="shared" si="34"/>
        <v>1668</v>
      </c>
      <c r="K126" s="24" t="str">
        <f t="shared" si="35"/>
        <v/>
      </c>
      <c r="L126" s="25">
        <f t="shared" si="25"/>
        <v>11</v>
      </c>
      <c r="M126" s="25"/>
      <c r="N126" s="20">
        <f t="shared" si="36"/>
        <v>1520</v>
      </c>
      <c r="O126" s="20"/>
      <c r="P126" s="20">
        <f t="shared" si="26"/>
        <v>18240</v>
      </c>
      <c r="Q126" s="18" t="str">
        <f t="shared" si="27"/>
        <v/>
      </c>
      <c r="R126" s="18"/>
      <c r="S126" s="29" t="str">
        <f t="shared" si="28"/>
        <v/>
      </c>
      <c r="T126" s="29"/>
      <c r="U126" s="25" t="str">
        <f t="shared" si="29"/>
        <v/>
      </c>
      <c r="V126" s="26"/>
      <c r="W126" s="20" t="str">
        <f t="shared" si="30"/>
        <v/>
      </c>
      <c r="X126" s="20">
        <f t="shared" si="31"/>
        <v>0</v>
      </c>
      <c r="Y126" s="20">
        <f t="shared" si="32"/>
        <v>1</v>
      </c>
      <c r="AB126" s="1" t="str">
        <f>IFERROR(AD126/AA127,"")</f>
        <v/>
      </c>
    </row>
    <row r="127" spans="8:28" x14ac:dyDescent="0.25">
      <c r="H127" s="27">
        <v>42490</v>
      </c>
      <c r="I127" s="28">
        <f t="shared" si="33"/>
        <v>39</v>
      </c>
      <c r="J127" s="28">
        <f t="shared" si="34"/>
        <v>1707</v>
      </c>
      <c r="K127" s="24" t="str">
        <f t="shared" si="35"/>
        <v/>
      </c>
      <c r="L127" s="25">
        <f t="shared" si="25"/>
        <v>12</v>
      </c>
      <c r="M127" s="25"/>
      <c r="N127" s="20">
        <f t="shared" si="36"/>
        <v>1520</v>
      </c>
      <c r="O127" s="20"/>
      <c r="P127" s="20">
        <f t="shared" si="26"/>
        <v>19760</v>
      </c>
      <c r="Q127" s="18" t="str">
        <f t="shared" si="27"/>
        <v/>
      </c>
      <c r="R127" s="18"/>
      <c r="S127" s="29" t="str">
        <f t="shared" si="28"/>
        <v/>
      </c>
      <c r="T127" s="29"/>
      <c r="U127" s="25" t="str">
        <f t="shared" si="29"/>
        <v/>
      </c>
      <c r="V127" s="26"/>
      <c r="W127" s="20" t="str">
        <f t="shared" si="30"/>
        <v/>
      </c>
      <c r="X127" s="20">
        <f t="shared" si="31"/>
        <v>0</v>
      </c>
      <c r="Y127" s="20">
        <f t="shared" si="32"/>
        <v>1</v>
      </c>
      <c r="AB127" s="1" t="str">
        <f>IFERROR(AD127/AA128,"")</f>
        <v/>
      </c>
    </row>
    <row r="128" spans="8:28" x14ac:dyDescent="0.25">
      <c r="H128" s="27">
        <v>42491</v>
      </c>
      <c r="I128" s="28">
        <f t="shared" ref="I128:I158" si="37">$B$9</f>
        <v>85</v>
      </c>
      <c r="J128" s="28">
        <f>IF(J127&gt;$E$50,$D$50+I128,J127+I128)</f>
        <v>1792</v>
      </c>
      <c r="K128" s="24" t="str">
        <f>IF(J127&gt;$E$50,H127,"")</f>
        <v/>
      </c>
      <c r="L128" s="25">
        <f t="shared" si="25"/>
        <v>13</v>
      </c>
      <c r="M128" s="25"/>
      <c r="N128" s="20">
        <f>$D$30</f>
        <v>1520</v>
      </c>
      <c r="O128" s="20"/>
      <c r="P128" s="20">
        <f t="shared" si="26"/>
        <v>21280</v>
      </c>
      <c r="Q128" s="18" t="str">
        <f t="shared" si="27"/>
        <v/>
      </c>
      <c r="R128" s="18"/>
      <c r="S128" s="29" t="str">
        <f t="shared" si="28"/>
        <v/>
      </c>
      <c r="T128" s="29"/>
      <c r="U128" s="25" t="str">
        <f t="shared" si="29"/>
        <v/>
      </c>
      <c r="V128" s="26"/>
      <c r="W128" s="20" t="str">
        <f t="shared" si="30"/>
        <v/>
      </c>
      <c r="X128" s="20">
        <f t="shared" si="31"/>
        <v>0</v>
      </c>
      <c r="Y128" s="20">
        <f t="shared" si="32"/>
        <v>1</v>
      </c>
      <c r="AB128" s="1" t="str">
        <f>IFERROR(AD128/AA129,"")</f>
        <v/>
      </c>
    </row>
    <row r="129" spans="8:28" x14ac:dyDescent="0.25">
      <c r="H129" s="27">
        <v>42492</v>
      </c>
      <c r="I129" s="28">
        <f t="shared" si="37"/>
        <v>85</v>
      </c>
      <c r="J129" s="28">
        <f t="shared" ref="J129:J158" si="38">IF(J128&gt;$E$50,$D$50+I129,J128+I129)</f>
        <v>1877</v>
      </c>
      <c r="K129" s="24" t="str">
        <f t="shared" ref="K129:K158" si="39">IF(J128&gt;$E$50,H128,"")</f>
        <v/>
      </c>
      <c r="L129" s="25">
        <f t="shared" si="25"/>
        <v>14</v>
      </c>
      <c r="M129" s="25"/>
      <c r="N129" s="20">
        <f t="shared" ref="N129:N158" si="40">$D$30</f>
        <v>1520</v>
      </c>
      <c r="O129" s="20"/>
      <c r="P129" s="20">
        <f t="shared" si="26"/>
        <v>22800</v>
      </c>
      <c r="Q129" s="18" t="str">
        <f t="shared" si="27"/>
        <v/>
      </c>
      <c r="R129" s="18"/>
      <c r="S129" s="29" t="str">
        <f t="shared" si="28"/>
        <v/>
      </c>
      <c r="T129" s="29"/>
      <c r="U129" s="25" t="str">
        <f t="shared" si="29"/>
        <v/>
      </c>
      <c r="V129" s="26"/>
      <c r="W129" s="20" t="str">
        <f t="shared" si="30"/>
        <v/>
      </c>
      <c r="X129" s="20">
        <f t="shared" si="31"/>
        <v>0</v>
      </c>
      <c r="Y129" s="20">
        <f t="shared" si="32"/>
        <v>1</v>
      </c>
      <c r="AB129" s="1" t="str">
        <f>IFERROR(AD129/AA130,"")</f>
        <v/>
      </c>
    </row>
    <row r="130" spans="8:28" x14ac:dyDescent="0.25">
      <c r="H130" s="27">
        <v>42493</v>
      </c>
      <c r="I130" s="28">
        <f t="shared" si="37"/>
        <v>85</v>
      </c>
      <c r="J130" s="28">
        <f t="shared" si="38"/>
        <v>1962</v>
      </c>
      <c r="K130" s="24" t="str">
        <f t="shared" si="39"/>
        <v/>
      </c>
      <c r="L130" s="25">
        <f t="shared" si="25"/>
        <v>15</v>
      </c>
      <c r="M130" s="25"/>
      <c r="N130" s="20">
        <f t="shared" si="40"/>
        <v>1520</v>
      </c>
      <c r="O130" s="20"/>
      <c r="P130" s="20">
        <f t="shared" si="26"/>
        <v>24320</v>
      </c>
      <c r="Q130" s="18" t="str">
        <f t="shared" si="27"/>
        <v/>
      </c>
      <c r="R130" s="18"/>
      <c r="S130" s="29" t="str">
        <f t="shared" si="28"/>
        <v/>
      </c>
      <c r="T130" s="29"/>
      <c r="U130" s="25" t="str">
        <f t="shared" si="29"/>
        <v/>
      </c>
      <c r="V130" s="26"/>
      <c r="W130" s="20" t="str">
        <f t="shared" si="30"/>
        <v/>
      </c>
      <c r="X130" s="20">
        <f t="shared" si="31"/>
        <v>0</v>
      </c>
      <c r="Y130" s="20">
        <f t="shared" si="32"/>
        <v>1</v>
      </c>
      <c r="AB130" s="1" t="str">
        <f>IFERROR(AD130/AA131,"")</f>
        <v/>
      </c>
    </row>
    <row r="131" spans="8:28" x14ac:dyDescent="0.25">
      <c r="H131" s="27">
        <v>42494</v>
      </c>
      <c r="I131" s="28">
        <f t="shared" si="37"/>
        <v>85</v>
      </c>
      <c r="J131" s="28">
        <f t="shared" si="38"/>
        <v>2047</v>
      </c>
      <c r="K131" s="24" t="str">
        <f t="shared" si="39"/>
        <v/>
      </c>
      <c r="L131" s="25">
        <f t="shared" si="25"/>
        <v>16</v>
      </c>
      <c r="M131" s="25"/>
      <c r="N131" s="20">
        <f t="shared" si="40"/>
        <v>1520</v>
      </c>
      <c r="O131" s="20"/>
      <c r="P131" s="20">
        <f t="shared" si="26"/>
        <v>25840</v>
      </c>
      <c r="Q131" s="18" t="str">
        <f t="shared" si="27"/>
        <v/>
      </c>
      <c r="R131" s="18"/>
      <c r="S131" s="29" t="str">
        <f t="shared" si="28"/>
        <v/>
      </c>
      <c r="T131" s="29"/>
      <c r="U131" s="25" t="str">
        <f t="shared" si="29"/>
        <v/>
      </c>
      <c r="V131" s="26"/>
      <c r="W131" s="20" t="str">
        <f t="shared" si="30"/>
        <v/>
      </c>
      <c r="X131" s="20">
        <f t="shared" si="31"/>
        <v>0</v>
      </c>
      <c r="Y131" s="20">
        <f t="shared" si="32"/>
        <v>1</v>
      </c>
      <c r="AB131" s="1" t="str">
        <f>IFERROR(AD131/AA132,"")</f>
        <v/>
      </c>
    </row>
    <row r="132" spans="8:28" x14ac:dyDescent="0.25">
      <c r="H132" s="27">
        <v>42495</v>
      </c>
      <c r="I132" s="28">
        <f t="shared" si="37"/>
        <v>85</v>
      </c>
      <c r="J132" s="28">
        <f t="shared" si="38"/>
        <v>2132</v>
      </c>
      <c r="K132" s="24" t="str">
        <f t="shared" si="39"/>
        <v/>
      </c>
      <c r="L132" s="25">
        <f t="shared" si="25"/>
        <v>17</v>
      </c>
      <c r="M132" s="25"/>
      <c r="N132" s="20">
        <f t="shared" si="40"/>
        <v>1520</v>
      </c>
      <c r="O132" s="20"/>
      <c r="P132" s="20">
        <f t="shared" si="26"/>
        <v>27360</v>
      </c>
      <c r="Q132" s="18" t="str">
        <f t="shared" si="27"/>
        <v/>
      </c>
      <c r="R132" s="18"/>
      <c r="S132" s="29" t="str">
        <f t="shared" si="28"/>
        <v/>
      </c>
      <c r="T132" s="29"/>
      <c r="U132" s="25" t="str">
        <f t="shared" si="29"/>
        <v/>
      </c>
      <c r="V132" s="26"/>
      <c r="W132" s="20" t="str">
        <f t="shared" si="30"/>
        <v/>
      </c>
      <c r="X132" s="20">
        <f t="shared" si="31"/>
        <v>0</v>
      </c>
      <c r="Y132" s="20">
        <f t="shared" si="32"/>
        <v>1</v>
      </c>
      <c r="AB132" s="1" t="str">
        <f>IFERROR(AD132/AA133,"")</f>
        <v/>
      </c>
    </row>
    <row r="133" spans="8:28" x14ac:dyDescent="0.25">
      <c r="H133" s="27">
        <v>42496</v>
      </c>
      <c r="I133" s="28">
        <f t="shared" si="37"/>
        <v>85</v>
      </c>
      <c r="J133" s="28">
        <f t="shared" si="38"/>
        <v>2217</v>
      </c>
      <c r="K133" s="24" t="str">
        <f t="shared" si="39"/>
        <v/>
      </c>
      <c r="L133" s="25">
        <f t="shared" si="25"/>
        <v>18</v>
      </c>
      <c r="M133" s="25"/>
      <c r="N133" s="20">
        <f t="shared" si="40"/>
        <v>1520</v>
      </c>
      <c r="O133" s="20"/>
      <c r="P133" s="20">
        <f t="shared" si="26"/>
        <v>28880</v>
      </c>
      <c r="Q133" s="18" t="str">
        <f t="shared" si="27"/>
        <v/>
      </c>
      <c r="R133" s="18"/>
      <c r="S133" s="29" t="str">
        <f t="shared" si="28"/>
        <v/>
      </c>
      <c r="T133" s="29"/>
      <c r="U133" s="25" t="str">
        <f t="shared" si="29"/>
        <v/>
      </c>
      <c r="V133" s="26"/>
      <c r="W133" s="20" t="str">
        <f t="shared" si="30"/>
        <v/>
      </c>
      <c r="X133" s="20">
        <f t="shared" si="31"/>
        <v>0</v>
      </c>
      <c r="Y133" s="20">
        <f t="shared" si="32"/>
        <v>1</v>
      </c>
      <c r="AB133" s="1" t="str">
        <f>IFERROR(AD133/AA134,"")</f>
        <v/>
      </c>
    </row>
    <row r="134" spans="8:28" x14ac:dyDescent="0.25">
      <c r="H134" s="27">
        <v>42497</v>
      </c>
      <c r="I134" s="28">
        <f t="shared" si="37"/>
        <v>85</v>
      </c>
      <c r="J134" s="28">
        <f t="shared" si="38"/>
        <v>2302</v>
      </c>
      <c r="K134" s="24" t="str">
        <f t="shared" si="39"/>
        <v/>
      </c>
      <c r="L134" s="25">
        <f t="shared" si="25"/>
        <v>19</v>
      </c>
      <c r="M134" s="25"/>
      <c r="N134" s="20">
        <f t="shared" si="40"/>
        <v>1520</v>
      </c>
      <c r="O134" s="20"/>
      <c r="P134" s="20">
        <f t="shared" si="26"/>
        <v>30400</v>
      </c>
      <c r="Q134" s="18" t="str">
        <f t="shared" si="27"/>
        <v/>
      </c>
      <c r="R134" s="18"/>
      <c r="S134" s="29" t="str">
        <f t="shared" si="28"/>
        <v/>
      </c>
      <c r="T134" s="29"/>
      <c r="U134" s="25" t="str">
        <f t="shared" si="29"/>
        <v/>
      </c>
      <c r="V134" s="26"/>
      <c r="W134" s="20" t="str">
        <f t="shared" si="30"/>
        <v/>
      </c>
      <c r="X134" s="20">
        <f t="shared" si="31"/>
        <v>0</v>
      </c>
      <c r="Y134" s="20">
        <f t="shared" si="32"/>
        <v>1</v>
      </c>
      <c r="AB134" s="1" t="str">
        <f>IFERROR(AD134/AA135,"")</f>
        <v/>
      </c>
    </row>
    <row r="135" spans="8:28" x14ac:dyDescent="0.25">
      <c r="H135" s="27">
        <v>42498</v>
      </c>
      <c r="I135" s="28">
        <f t="shared" si="37"/>
        <v>85</v>
      </c>
      <c r="J135" s="28">
        <f t="shared" si="38"/>
        <v>2387</v>
      </c>
      <c r="K135" s="24" t="str">
        <f t="shared" si="39"/>
        <v/>
      </c>
      <c r="L135" s="25">
        <f t="shared" si="25"/>
        <v>20</v>
      </c>
      <c r="M135" s="25"/>
      <c r="N135" s="20">
        <f t="shared" si="40"/>
        <v>1520</v>
      </c>
      <c r="O135" s="20"/>
      <c r="P135" s="20">
        <f t="shared" si="26"/>
        <v>31920</v>
      </c>
      <c r="Q135" s="18" t="str">
        <f t="shared" si="27"/>
        <v/>
      </c>
      <c r="R135" s="18"/>
      <c r="S135" s="29" t="str">
        <f t="shared" si="28"/>
        <v/>
      </c>
      <c r="T135" s="29"/>
      <c r="U135" s="25" t="str">
        <f t="shared" si="29"/>
        <v/>
      </c>
      <c r="V135" s="26"/>
      <c r="W135" s="20" t="str">
        <f t="shared" si="30"/>
        <v/>
      </c>
      <c r="X135" s="20">
        <f t="shared" si="31"/>
        <v>0</v>
      </c>
      <c r="Y135" s="20">
        <f t="shared" si="32"/>
        <v>1</v>
      </c>
      <c r="AB135" s="1" t="str">
        <f>IFERROR(AD135/AA136,"")</f>
        <v/>
      </c>
    </row>
    <row r="136" spans="8:28" x14ac:dyDescent="0.25">
      <c r="H136" s="27">
        <v>42499</v>
      </c>
      <c r="I136" s="28">
        <f t="shared" si="37"/>
        <v>85</v>
      </c>
      <c r="J136" s="28">
        <f t="shared" si="38"/>
        <v>2472</v>
      </c>
      <c r="K136" s="24" t="str">
        <f t="shared" si="39"/>
        <v/>
      </c>
      <c r="L136" s="25">
        <f t="shared" si="25"/>
        <v>21</v>
      </c>
      <c r="M136" s="25"/>
      <c r="N136" s="20">
        <f t="shared" si="40"/>
        <v>1520</v>
      </c>
      <c r="O136" s="20"/>
      <c r="P136" s="20">
        <f t="shared" si="26"/>
        <v>33440</v>
      </c>
      <c r="Q136" s="18" t="str">
        <f t="shared" si="27"/>
        <v/>
      </c>
      <c r="R136" s="18"/>
      <c r="S136" s="29" t="str">
        <f t="shared" si="28"/>
        <v/>
      </c>
      <c r="T136" s="29"/>
      <c r="U136" s="25" t="str">
        <f t="shared" si="29"/>
        <v/>
      </c>
      <c r="V136" s="26"/>
      <c r="W136" s="20" t="str">
        <f t="shared" si="30"/>
        <v/>
      </c>
      <c r="X136" s="20">
        <f t="shared" si="31"/>
        <v>0</v>
      </c>
      <c r="Y136" s="20">
        <f t="shared" si="32"/>
        <v>1</v>
      </c>
      <c r="AB136" s="1" t="str">
        <f>IFERROR(AD136/AA137,"")</f>
        <v/>
      </c>
    </row>
    <row r="137" spans="8:28" x14ac:dyDescent="0.25">
      <c r="H137" s="27">
        <v>42500</v>
      </c>
      <c r="I137" s="28">
        <f t="shared" si="37"/>
        <v>85</v>
      </c>
      <c r="J137" s="28">
        <f t="shared" si="38"/>
        <v>2557</v>
      </c>
      <c r="K137" s="24" t="str">
        <f t="shared" si="39"/>
        <v/>
      </c>
      <c r="L137" s="25">
        <f t="shared" ref="L137:L200" si="41">IF(K137="",1+L136,0)</f>
        <v>22</v>
      </c>
      <c r="M137" s="25"/>
      <c r="N137" s="20">
        <f t="shared" si="40"/>
        <v>1520</v>
      </c>
      <c r="O137" s="20"/>
      <c r="P137" s="20">
        <f t="shared" ref="P137:P200" si="42">IF(L137=0,N137,N137+P136)</f>
        <v>34960</v>
      </c>
      <c r="Q137" s="18" t="str">
        <f t="shared" ref="Q137:Q200" si="43">IF(L137=0,P136/L136,"")</f>
        <v/>
      </c>
      <c r="R137" s="18"/>
      <c r="S137" s="29" t="str">
        <f t="shared" ref="S137:S200" si="44">IF(L137=0,P136/L136,"")</f>
        <v/>
      </c>
      <c r="T137" s="29"/>
      <c r="U137" s="25" t="str">
        <f t="shared" ref="U137:U200" si="45">IF(L137=0,$D$21/S137,"")</f>
        <v/>
      </c>
      <c r="V137" s="26"/>
      <c r="W137" s="20" t="str">
        <f t="shared" ref="W137:W200" si="46">IF(L137=0,1/U137,"")</f>
        <v/>
      </c>
      <c r="X137" s="20">
        <f t="shared" ref="X137:X200" si="47">IF(L137=0,W137*L136,0)</f>
        <v>0</v>
      </c>
      <c r="Y137" s="20">
        <f t="shared" ref="Y137:Y200" si="48">IF(X137&gt;0,Y136+1,Y136)</f>
        <v>1</v>
      </c>
      <c r="AB137" s="1" t="str">
        <f>IFERROR(AD137/AA138,"")</f>
        <v/>
      </c>
    </row>
    <row r="138" spans="8:28" x14ac:dyDescent="0.25">
      <c r="H138" s="27">
        <v>42501</v>
      </c>
      <c r="I138" s="28">
        <f t="shared" si="37"/>
        <v>85</v>
      </c>
      <c r="J138" s="28">
        <f t="shared" si="38"/>
        <v>1285</v>
      </c>
      <c r="K138" s="24">
        <f t="shared" si="39"/>
        <v>42500</v>
      </c>
      <c r="L138" s="25">
        <f t="shared" si="41"/>
        <v>0</v>
      </c>
      <c r="M138" s="25"/>
      <c r="N138" s="20">
        <f t="shared" si="40"/>
        <v>1520</v>
      </c>
      <c r="O138" s="20"/>
      <c r="P138" s="20">
        <f t="shared" si="42"/>
        <v>1520</v>
      </c>
      <c r="Q138" s="18">
        <f t="shared" si="43"/>
        <v>1589.090909090909</v>
      </c>
      <c r="R138" s="18"/>
      <c r="S138" s="29">
        <f t="shared" si="44"/>
        <v>1589.090909090909</v>
      </c>
      <c r="T138" s="29"/>
      <c r="U138" s="25">
        <f t="shared" si="45"/>
        <v>0.81807780320366141</v>
      </c>
      <c r="V138" s="26"/>
      <c r="W138" s="20">
        <f t="shared" si="46"/>
        <v>1.2223776223776222</v>
      </c>
      <c r="X138" s="20">
        <f t="shared" si="47"/>
        <v>26.892307692307689</v>
      </c>
      <c r="Y138" s="20">
        <f t="shared" si="48"/>
        <v>2</v>
      </c>
    </row>
    <row r="139" spans="8:28" x14ac:dyDescent="0.25">
      <c r="H139" s="27">
        <v>42502</v>
      </c>
      <c r="I139" s="28">
        <f t="shared" si="37"/>
        <v>85</v>
      </c>
      <c r="J139" s="28">
        <f t="shared" si="38"/>
        <v>1370</v>
      </c>
      <c r="K139" s="24" t="str">
        <f t="shared" si="39"/>
        <v/>
      </c>
      <c r="L139" s="25">
        <f t="shared" si="41"/>
        <v>1</v>
      </c>
      <c r="M139" s="25"/>
      <c r="N139" s="20">
        <f t="shared" si="40"/>
        <v>1520</v>
      </c>
      <c r="O139" s="20"/>
      <c r="P139" s="20">
        <f t="shared" si="42"/>
        <v>3040</v>
      </c>
      <c r="Q139" s="18" t="str">
        <f t="shared" si="43"/>
        <v/>
      </c>
      <c r="R139" s="18"/>
      <c r="S139" s="29" t="str">
        <f t="shared" si="44"/>
        <v/>
      </c>
      <c r="T139" s="29"/>
      <c r="U139" s="25" t="str">
        <f t="shared" si="45"/>
        <v/>
      </c>
      <c r="V139" s="26"/>
      <c r="W139" s="20" t="str">
        <f t="shared" si="46"/>
        <v/>
      </c>
      <c r="X139" s="20">
        <f t="shared" si="47"/>
        <v>0</v>
      </c>
      <c r="Y139" s="20">
        <f t="shared" si="48"/>
        <v>2</v>
      </c>
    </row>
    <row r="140" spans="8:28" x14ac:dyDescent="0.25">
      <c r="H140" s="27">
        <v>42503</v>
      </c>
      <c r="I140" s="28">
        <f t="shared" si="37"/>
        <v>85</v>
      </c>
      <c r="J140" s="28">
        <f t="shared" si="38"/>
        <v>1455</v>
      </c>
      <c r="K140" s="24" t="str">
        <f t="shared" si="39"/>
        <v/>
      </c>
      <c r="L140" s="25">
        <f t="shared" si="41"/>
        <v>2</v>
      </c>
      <c r="M140" s="25"/>
      <c r="N140" s="20">
        <f t="shared" si="40"/>
        <v>1520</v>
      </c>
      <c r="O140" s="20"/>
      <c r="P140" s="20">
        <f t="shared" si="42"/>
        <v>4560</v>
      </c>
      <c r="Q140" s="18" t="str">
        <f t="shared" si="43"/>
        <v/>
      </c>
      <c r="R140" s="18"/>
      <c r="S140" s="29" t="str">
        <f t="shared" si="44"/>
        <v/>
      </c>
      <c r="T140" s="29"/>
      <c r="U140" s="25" t="str">
        <f t="shared" si="45"/>
        <v/>
      </c>
      <c r="V140" s="26"/>
      <c r="W140" s="20" t="str">
        <f t="shared" si="46"/>
        <v/>
      </c>
      <c r="X140" s="20">
        <f t="shared" si="47"/>
        <v>0</v>
      </c>
      <c r="Y140" s="20">
        <f t="shared" si="48"/>
        <v>2</v>
      </c>
    </row>
    <row r="141" spans="8:28" x14ac:dyDescent="0.25">
      <c r="H141" s="27">
        <v>42504</v>
      </c>
      <c r="I141" s="28">
        <f t="shared" si="37"/>
        <v>85</v>
      </c>
      <c r="J141" s="28">
        <f t="shared" si="38"/>
        <v>1540</v>
      </c>
      <c r="K141" s="24" t="str">
        <f t="shared" si="39"/>
        <v/>
      </c>
      <c r="L141" s="25">
        <f t="shared" si="41"/>
        <v>3</v>
      </c>
      <c r="M141" s="25"/>
      <c r="N141" s="20">
        <f t="shared" si="40"/>
        <v>1520</v>
      </c>
      <c r="O141" s="20"/>
      <c r="P141" s="20">
        <f t="shared" si="42"/>
        <v>6080</v>
      </c>
      <c r="Q141" s="18" t="str">
        <f t="shared" si="43"/>
        <v/>
      </c>
      <c r="R141" s="18"/>
      <c r="S141" s="29" t="str">
        <f t="shared" si="44"/>
        <v/>
      </c>
      <c r="T141" s="29"/>
      <c r="U141" s="25" t="str">
        <f t="shared" si="45"/>
        <v/>
      </c>
      <c r="V141" s="26"/>
      <c r="W141" s="20" t="str">
        <f t="shared" si="46"/>
        <v/>
      </c>
      <c r="X141" s="20">
        <f t="shared" si="47"/>
        <v>0</v>
      </c>
      <c r="Y141" s="20">
        <f t="shared" si="48"/>
        <v>2</v>
      </c>
    </row>
    <row r="142" spans="8:28" x14ac:dyDescent="0.25">
      <c r="H142" s="27">
        <v>42505</v>
      </c>
      <c r="I142" s="28">
        <f t="shared" si="37"/>
        <v>85</v>
      </c>
      <c r="J142" s="28">
        <f t="shared" si="38"/>
        <v>1625</v>
      </c>
      <c r="K142" s="24" t="str">
        <f t="shared" si="39"/>
        <v/>
      </c>
      <c r="L142" s="25">
        <f t="shared" si="41"/>
        <v>4</v>
      </c>
      <c r="M142" s="25"/>
      <c r="N142" s="20">
        <f t="shared" si="40"/>
        <v>1520</v>
      </c>
      <c r="O142" s="20"/>
      <c r="P142" s="20">
        <f t="shared" si="42"/>
        <v>7600</v>
      </c>
      <c r="Q142" s="18" t="str">
        <f t="shared" si="43"/>
        <v/>
      </c>
      <c r="R142" s="18"/>
      <c r="S142" s="29" t="str">
        <f t="shared" si="44"/>
        <v/>
      </c>
      <c r="T142" s="29"/>
      <c r="U142" s="25" t="str">
        <f t="shared" si="45"/>
        <v/>
      </c>
      <c r="V142" s="26"/>
      <c r="W142" s="20" t="str">
        <f t="shared" si="46"/>
        <v/>
      </c>
      <c r="X142" s="20">
        <f t="shared" si="47"/>
        <v>0</v>
      </c>
      <c r="Y142" s="20">
        <f t="shared" si="48"/>
        <v>2</v>
      </c>
    </row>
    <row r="143" spans="8:28" x14ac:dyDescent="0.25">
      <c r="H143" s="27">
        <v>42506</v>
      </c>
      <c r="I143" s="28">
        <f t="shared" si="37"/>
        <v>85</v>
      </c>
      <c r="J143" s="28">
        <f t="shared" si="38"/>
        <v>1710</v>
      </c>
      <c r="K143" s="24" t="str">
        <f t="shared" si="39"/>
        <v/>
      </c>
      <c r="L143" s="25">
        <f t="shared" si="41"/>
        <v>5</v>
      </c>
      <c r="M143" s="25"/>
      <c r="N143" s="20">
        <f t="shared" si="40"/>
        <v>1520</v>
      </c>
      <c r="O143" s="20"/>
      <c r="P143" s="20">
        <f t="shared" si="42"/>
        <v>9120</v>
      </c>
      <c r="Q143" s="18" t="str">
        <f t="shared" si="43"/>
        <v/>
      </c>
      <c r="R143" s="18"/>
      <c r="S143" s="29" t="str">
        <f t="shared" si="44"/>
        <v/>
      </c>
      <c r="T143" s="29"/>
      <c r="U143" s="25" t="str">
        <f t="shared" si="45"/>
        <v/>
      </c>
      <c r="V143" s="26"/>
      <c r="W143" s="20" t="str">
        <f t="shared" si="46"/>
        <v/>
      </c>
      <c r="X143" s="20">
        <f t="shared" si="47"/>
        <v>0</v>
      </c>
      <c r="Y143" s="20">
        <f t="shared" si="48"/>
        <v>2</v>
      </c>
    </row>
    <row r="144" spans="8:28" x14ac:dyDescent="0.25">
      <c r="H144" s="27">
        <v>42507</v>
      </c>
      <c r="I144" s="28">
        <f t="shared" si="37"/>
        <v>85</v>
      </c>
      <c r="J144" s="28">
        <f t="shared" si="38"/>
        <v>1795</v>
      </c>
      <c r="K144" s="24" t="str">
        <f t="shared" si="39"/>
        <v/>
      </c>
      <c r="L144" s="25">
        <f t="shared" si="41"/>
        <v>6</v>
      </c>
      <c r="M144" s="25"/>
      <c r="N144" s="20">
        <f t="shared" si="40"/>
        <v>1520</v>
      </c>
      <c r="O144" s="20"/>
      <c r="P144" s="20">
        <f t="shared" si="42"/>
        <v>10640</v>
      </c>
      <c r="Q144" s="18" t="str">
        <f t="shared" si="43"/>
        <v/>
      </c>
      <c r="R144" s="18"/>
      <c r="S144" s="29" t="str">
        <f t="shared" si="44"/>
        <v/>
      </c>
      <c r="T144" s="29"/>
      <c r="U144" s="25" t="str">
        <f t="shared" si="45"/>
        <v/>
      </c>
      <c r="V144" s="26"/>
      <c r="W144" s="20" t="str">
        <f t="shared" si="46"/>
        <v/>
      </c>
      <c r="X144" s="20">
        <f t="shared" si="47"/>
        <v>0</v>
      </c>
      <c r="Y144" s="20">
        <f t="shared" si="48"/>
        <v>2</v>
      </c>
    </row>
    <row r="145" spans="8:25" x14ac:dyDescent="0.25">
      <c r="H145" s="27">
        <v>42508</v>
      </c>
      <c r="I145" s="28">
        <f t="shared" si="37"/>
        <v>85</v>
      </c>
      <c r="J145" s="28">
        <f t="shared" si="38"/>
        <v>1880</v>
      </c>
      <c r="K145" s="24" t="str">
        <f t="shared" si="39"/>
        <v/>
      </c>
      <c r="L145" s="25">
        <f t="shared" si="41"/>
        <v>7</v>
      </c>
      <c r="M145" s="25"/>
      <c r="N145" s="20">
        <f t="shared" si="40"/>
        <v>1520</v>
      </c>
      <c r="O145" s="20"/>
      <c r="P145" s="20">
        <f t="shared" si="42"/>
        <v>12160</v>
      </c>
      <c r="Q145" s="18" t="str">
        <f t="shared" si="43"/>
        <v/>
      </c>
      <c r="R145" s="18"/>
      <c r="S145" s="29" t="str">
        <f t="shared" si="44"/>
        <v/>
      </c>
      <c r="T145" s="29"/>
      <c r="U145" s="25" t="str">
        <f t="shared" si="45"/>
        <v/>
      </c>
      <c r="V145" s="26"/>
      <c r="W145" s="20" t="str">
        <f t="shared" si="46"/>
        <v/>
      </c>
      <c r="X145" s="20">
        <f t="shared" si="47"/>
        <v>0</v>
      </c>
      <c r="Y145" s="20">
        <f t="shared" si="48"/>
        <v>2</v>
      </c>
    </row>
    <row r="146" spans="8:25" x14ac:dyDescent="0.25">
      <c r="H146" s="27">
        <v>42509</v>
      </c>
      <c r="I146" s="28">
        <f t="shared" si="37"/>
        <v>85</v>
      </c>
      <c r="J146" s="28">
        <f t="shared" si="38"/>
        <v>1965</v>
      </c>
      <c r="K146" s="24" t="str">
        <f t="shared" si="39"/>
        <v/>
      </c>
      <c r="L146" s="25">
        <f t="shared" si="41"/>
        <v>8</v>
      </c>
      <c r="M146" s="25"/>
      <c r="N146" s="20">
        <f t="shared" si="40"/>
        <v>1520</v>
      </c>
      <c r="O146" s="20"/>
      <c r="P146" s="20">
        <f t="shared" si="42"/>
        <v>13680</v>
      </c>
      <c r="Q146" s="18" t="str">
        <f t="shared" si="43"/>
        <v/>
      </c>
      <c r="R146" s="18"/>
      <c r="S146" s="29" t="str">
        <f t="shared" si="44"/>
        <v/>
      </c>
      <c r="T146" s="29"/>
      <c r="U146" s="25" t="str">
        <f t="shared" si="45"/>
        <v/>
      </c>
      <c r="V146" s="26"/>
      <c r="W146" s="20" t="str">
        <f t="shared" si="46"/>
        <v/>
      </c>
      <c r="X146" s="20">
        <f t="shared" si="47"/>
        <v>0</v>
      </c>
      <c r="Y146" s="20">
        <f t="shared" si="48"/>
        <v>2</v>
      </c>
    </row>
    <row r="147" spans="8:25" x14ac:dyDescent="0.25">
      <c r="H147" s="27">
        <v>42510</v>
      </c>
      <c r="I147" s="28">
        <f t="shared" si="37"/>
        <v>85</v>
      </c>
      <c r="J147" s="28">
        <f t="shared" si="38"/>
        <v>2050</v>
      </c>
      <c r="K147" s="24" t="str">
        <f t="shared" si="39"/>
        <v/>
      </c>
      <c r="L147" s="25">
        <f t="shared" si="41"/>
        <v>9</v>
      </c>
      <c r="M147" s="25"/>
      <c r="N147" s="20">
        <f t="shared" si="40"/>
        <v>1520</v>
      </c>
      <c r="O147" s="20"/>
      <c r="P147" s="20">
        <f t="shared" si="42"/>
        <v>15200</v>
      </c>
      <c r="Q147" s="18" t="str">
        <f t="shared" si="43"/>
        <v/>
      </c>
      <c r="R147" s="18"/>
      <c r="S147" s="29" t="str">
        <f t="shared" si="44"/>
        <v/>
      </c>
      <c r="T147" s="29"/>
      <c r="U147" s="25" t="str">
        <f t="shared" si="45"/>
        <v/>
      </c>
      <c r="V147" s="26"/>
      <c r="W147" s="20" t="str">
        <f t="shared" si="46"/>
        <v/>
      </c>
      <c r="X147" s="20">
        <f t="shared" si="47"/>
        <v>0</v>
      </c>
      <c r="Y147" s="20">
        <f t="shared" si="48"/>
        <v>2</v>
      </c>
    </row>
    <row r="148" spans="8:25" x14ac:dyDescent="0.25">
      <c r="H148" s="27">
        <v>42511</v>
      </c>
      <c r="I148" s="28">
        <f t="shared" si="37"/>
        <v>85</v>
      </c>
      <c r="J148" s="28">
        <f t="shared" si="38"/>
        <v>2135</v>
      </c>
      <c r="K148" s="24" t="str">
        <f t="shared" si="39"/>
        <v/>
      </c>
      <c r="L148" s="25">
        <f t="shared" si="41"/>
        <v>10</v>
      </c>
      <c r="M148" s="25"/>
      <c r="N148" s="20">
        <f t="shared" si="40"/>
        <v>1520</v>
      </c>
      <c r="O148" s="20"/>
      <c r="P148" s="20">
        <f t="shared" si="42"/>
        <v>16720</v>
      </c>
      <c r="Q148" s="18" t="str">
        <f t="shared" si="43"/>
        <v/>
      </c>
      <c r="R148" s="18"/>
      <c r="S148" s="29" t="str">
        <f t="shared" si="44"/>
        <v/>
      </c>
      <c r="T148" s="29"/>
      <c r="U148" s="25" t="str">
        <f t="shared" si="45"/>
        <v/>
      </c>
      <c r="V148" s="26"/>
      <c r="W148" s="20" t="str">
        <f t="shared" si="46"/>
        <v/>
      </c>
      <c r="X148" s="20">
        <f t="shared" si="47"/>
        <v>0</v>
      </c>
      <c r="Y148" s="20">
        <f t="shared" si="48"/>
        <v>2</v>
      </c>
    </row>
    <row r="149" spans="8:25" x14ac:dyDescent="0.25">
      <c r="H149" s="27">
        <v>42512</v>
      </c>
      <c r="I149" s="28">
        <f t="shared" si="37"/>
        <v>85</v>
      </c>
      <c r="J149" s="28">
        <f t="shared" si="38"/>
        <v>2220</v>
      </c>
      <c r="K149" s="24" t="str">
        <f t="shared" si="39"/>
        <v/>
      </c>
      <c r="L149" s="25">
        <f t="shared" si="41"/>
        <v>11</v>
      </c>
      <c r="M149" s="25"/>
      <c r="N149" s="20">
        <f t="shared" si="40"/>
        <v>1520</v>
      </c>
      <c r="O149" s="20"/>
      <c r="P149" s="20">
        <f t="shared" si="42"/>
        <v>18240</v>
      </c>
      <c r="Q149" s="18" t="str">
        <f t="shared" si="43"/>
        <v/>
      </c>
      <c r="R149" s="18"/>
      <c r="S149" s="29" t="str">
        <f t="shared" si="44"/>
        <v/>
      </c>
      <c r="T149" s="29"/>
      <c r="U149" s="25" t="str">
        <f t="shared" si="45"/>
        <v/>
      </c>
      <c r="V149" s="26"/>
      <c r="W149" s="20" t="str">
        <f t="shared" si="46"/>
        <v/>
      </c>
      <c r="X149" s="20">
        <f t="shared" si="47"/>
        <v>0</v>
      </c>
      <c r="Y149" s="20">
        <f t="shared" si="48"/>
        <v>2</v>
      </c>
    </row>
    <row r="150" spans="8:25" x14ac:dyDescent="0.25">
      <c r="H150" s="27">
        <v>42513</v>
      </c>
      <c r="I150" s="28">
        <f t="shared" si="37"/>
        <v>85</v>
      </c>
      <c r="J150" s="28">
        <f t="shared" si="38"/>
        <v>2305</v>
      </c>
      <c r="K150" s="24" t="str">
        <f t="shared" si="39"/>
        <v/>
      </c>
      <c r="L150" s="25">
        <f t="shared" si="41"/>
        <v>12</v>
      </c>
      <c r="M150" s="25"/>
      <c r="N150" s="20">
        <f t="shared" si="40"/>
        <v>1520</v>
      </c>
      <c r="O150" s="20"/>
      <c r="P150" s="20">
        <f t="shared" si="42"/>
        <v>19760</v>
      </c>
      <c r="Q150" s="18" t="str">
        <f t="shared" si="43"/>
        <v/>
      </c>
      <c r="R150" s="18"/>
      <c r="S150" s="29" t="str">
        <f t="shared" si="44"/>
        <v/>
      </c>
      <c r="T150" s="29"/>
      <c r="U150" s="25" t="str">
        <f t="shared" si="45"/>
        <v/>
      </c>
      <c r="V150" s="26"/>
      <c r="W150" s="20" t="str">
        <f t="shared" si="46"/>
        <v/>
      </c>
      <c r="X150" s="20">
        <f t="shared" si="47"/>
        <v>0</v>
      </c>
      <c r="Y150" s="20">
        <f t="shared" si="48"/>
        <v>2</v>
      </c>
    </row>
    <row r="151" spans="8:25" x14ac:dyDescent="0.25">
      <c r="H151" s="27">
        <v>42514</v>
      </c>
      <c r="I151" s="28">
        <f t="shared" si="37"/>
        <v>85</v>
      </c>
      <c r="J151" s="28">
        <f t="shared" si="38"/>
        <v>2390</v>
      </c>
      <c r="K151" s="24" t="str">
        <f t="shared" si="39"/>
        <v/>
      </c>
      <c r="L151" s="25">
        <f t="shared" si="41"/>
        <v>13</v>
      </c>
      <c r="M151" s="25"/>
      <c r="N151" s="20">
        <f t="shared" si="40"/>
        <v>1520</v>
      </c>
      <c r="O151" s="20"/>
      <c r="P151" s="20">
        <f t="shared" si="42"/>
        <v>21280</v>
      </c>
      <c r="Q151" s="18" t="str">
        <f t="shared" si="43"/>
        <v/>
      </c>
      <c r="R151" s="18"/>
      <c r="S151" s="29" t="str">
        <f t="shared" si="44"/>
        <v/>
      </c>
      <c r="T151" s="29"/>
      <c r="U151" s="25" t="str">
        <f t="shared" si="45"/>
        <v/>
      </c>
      <c r="V151" s="26"/>
      <c r="W151" s="20" t="str">
        <f t="shared" si="46"/>
        <v/>
      </c>
      <c r="X151" s="20">
        <f t="shared" si="47"/>
        <v>0</v>
      </c>
      <c r="Y151" s="20">
        <f t="shared" si="48"/>
        <v>2</v>
      </c>
    </row>
    <row r="152" spans="8:25" x14ac:dyDescent="0.25">
      <c r="H152" s="27">
        <v>42515</v>
      </c>
      <c r="I152" s="28">
        <f t="shared" si="37"/>
        <v>85</v>
      </c>
      <c r="J152" s="28">
        <f t="shared" si="38"/>
        <v>2475</v>
      </c>
      <c r="K152" s="24" t="str">
        <f t="shared" si="39"/>
        <v/>
      </c>
      <c r="L152" s="25">
        <f t="shared" si="41"/>
        <v>14</v>
      </c>
      <c r="M152" s="25"/>
      <c r="N152" s="20">
        <f t="shared" si="40"/>
        <v>1520</v>
      </c>
      <c r="O152" s="20"/>
      <c r="P152" s="20">
        <f t="shared" si="42"/>
        <v>22800</v>
      </c>
      <c r="Q152" s="18" t="str">
        <f t="shared" si="43"/>
        <v/>
      </c>
      <c r="R152" s="18"/>
      <c r="S152" s="29" t="str">
        <f t="shared" si="44"/>
        <v/>
      </c>
      <c r="T152" s="29"/>
      <c r="U152" s="25" t="str">
        <f t="shared" si="45"/>
        <v/>
      </c>
      <c r="V152" s="26"/>
      <c r="W152" s="20" t="str">
        <f t="shared" si="46"/>
        <v/>
      </c>
      <c r="X152" s="20">
        <f t="shared" si="47"/>
        <v>0</v>
      </c>
      <c r="Y152" s="20">
        <f t="shared" si="48"/>
        <v>2</v>
      </c>
    </row>
    <row r="153" spans="8:25" x14ac:dyDescent="0.25">
      <c r="H153" s="27">
        <v>42516</v>
      </c>
      <c r="I153" s="28">
        <f t="shared" si="37"/>
        <v>85</v>
      </c>
      <c r="J153" s="28">
        <f t="shared" si="38"/>
        <v>2560</v>
      </c>
      <c r="K153" s="24" t="str">
        <f t="shared" si="39"/>
        <v/>
      </c>
      <c r="L153" s="25">
        <f t="shared" si="41"/>
        <v>15</v>
      </c>
      <c r="M153" s="25"/>
      <c r="N153" s="20">
        <f t="shared" si="40"/>
        <v>1520</v>
      </c>
      <c r="O153" s="20"/>
      <c r="P153" s="20">
        <f t="shared" si="42"/>
        <v>24320</v>
      </c>
      <c r="Q153" s="18" t="str">
        <f t="shared" si="43"/>
        <v/>
      </c>
      <c r="R153" s="18"/>
      <c r="S153" s="29" t="str">
        <f t="shared" si="44"/>
        <v/>
      </c>
      <c r="T153" s="29"/>
      <c r="U153" s="25" t="str">
        <f t="shared" si="45"/>
        <v/>
      </c>
      <c r="V153" s="26"/>
      <c r="W153" s="20" t="str">
        <f t="shared" si="46"/>
        <v/>
      </c>
      <c r="X153" s="20">
        <f t="shared" si="47"/>
        <v>0</v>
      </c>
      <c r="Y153" s="20">
        <f t="shared" si="48"/>
        <v>2</v>
      </c>
    </row>
    <row r="154" spans="8:25" x14ac:dyDescent="0.25">
      <c r="H154" s="27">
        <v>42517</v>
      </c>
      <c r="I154" s="28">
        <f t="shared" si="37"/>
        <v>85</v>
      </c>
      <c r="J154" s="28">
        <f t="shared" si="38"/>
        <v>1285</v>
      </c>
      <c r="K154" s="24">
        <f t="shared" si="39"/>
        <v>42516</v>
      </c>
      <c r="L154" s="25">
        <f t="shared" si="41"/>
        <v>0</v>
      </c>
      <c r="M154" s="25"/>
      <c r="N154" s="20">
        <f t="shared" si="40"/>
        <v>1520</v>
      </c>
      <c r="O154" s="20"/>
      <c r="P154" s="20">
        <f t="shared" si="42"/>
        <v>1520</v>
      </c>
      <c r="Q154" s="18">
        <f t="shared" si="43"/>
        <v>1621.3333333333333</v>
      </c>
      <c r="R154" s="18"/>
      <c r="S154" s="29">
        <f t="shared" si="44"/>
        <v>1621.3333333333333</v>
      </c>
      <c r="T154" s="29"/>
      <c r="U154" s="25">
        <f t="shared" si="45"/>
        <v>0.80180921052631582</v>
      </c>
      <c r="V154" s="26"/>
      <c r="W154" s="20">
        <f t="shared" si="46"/>
        <v>1.2471794871794872</v>
      </c>
      <c r="X154" s="20">
        <f t="shared" si="47"/>
        <v>18.707692307692309</v>
      </c>
      <c r="Y154" s="20">
        <f t="shared" si="48"/>
        <v>3</v>
      </c>
    </row>
    <row r="155" spans="8:25" x14ac:dyDescent="0.25">
      <c r="H155" s="27">
        <v>42518</v>
      </c>
      <c r="I155" s="28">
        <f t="shared" si="37"/>
        <v>85</v>
      </c>
      <c r="J155" s="28">
        <f t="shared" si="38"/>
        <v>1370</v>
      </c>
      <c r="K155" s="24" t="str">
        <f t="shared" si="39"/>
        <v/>
      </c>
      <c r="L155" s="25">
        <f t="shared" si="41"/>
        <v>1</v>
      </c>
      <c r="M155" s="25"/>
      <c r="N155" s="20">
        <f t="shared" si="40"/>
        <v>1520</v>
      </c>
      <c r="O155" s="20"/>
      <c r="P155" s="20">
        <f t="shared" si="42"/>
        <v>3040</v>
      </c>
      <c r="Q155" s="18" t="str">
        <f t="shared" si="43"/>
        <v/>
      </c>
      <c r="R155" s="18"/>
      <c r="S155" s="29" t="str">
        <f t="shared" si="44"/>
        <v/>
      </c>
      <c r="T155" s="29"/>
      <c r="U155" s="25" t="str">
        <f t="shared" si="45"/>
        <v/>
      </c>
      <c r="V155" s="26"/>
      <c r="W155" s="20" t="str">
        <f t="shared" si="46"/>
        <v/>
      </c>
      <c r="X155" s="20">
        <f t="shared" si="47"/>
        <v>0</v>
      </c>
      <c r="Y155" s="20">
        <f t="shared" si="48"/>
        <v>3</v>
      </c>
    </row>
    <row r="156" spans="8:25" x14ac:dyDescent="0.25">
      <c r="H156" s="27">
        <v>42519</v>
      </c>
      <c r="I156" s="28">
        <f t="shared" si="37"/>
        <v>85</v>
      </c>
      <c r="J156" s="28">
        <f t="shared" si="38"/>
        <v>1455</v>
      </c>
      <c r="K156" s="24" t="str">
        <f t="shared" si="39"/>
        <v/>
      </c>
      <c r="L156" s="25">
        <f t="shared" si="41"/>
        <v>2</v>
      </c>
      <c r="M156" s="25"/>
      <c r="N156" s="20">
        <f t="shared" si="40"/>
        <v>1520</v>
      </c>
      <c r="O156" s="20"/>
      <c r="P156" s="20">
        <f t="shared" si="42"/>
        <v>4560</v>
      </c>
      <c r="Q156" s="18" t="str">
        <f t="shared" si="43"/>
        <v/>
      </c>
      <c r="R156" s="18"/>
      <c r="S156" s="29" t="str">
        <f t="shared" si="44"/>
        <v/>
      </c>
      <c r="T156" s="29"/>
      <c r="U156" s="25" t="str">
        <f t="shared" si="45"/>
        <v/>
      </c>
      <c r="V156" s="26"/>
      <c r="W156" s="20" t="str">
        <f t="shared" si="46"/>
        <v/>
      </c>
      <c r="X156" s="20">
        <f t="shared" si="47"/>
        <v>0</v>
      </c>
      <c r="Y156" s="20">
        <f t="shared" si="48"/>
        <v>3</v>
      </c>
    </row>
    <row r="157" spans="8:25" x14ac:dyDescent="0.25">
      <c r="H157" s="27">
        <v>42520</v>
      </c>
      <c r="I157" s="28">
        <f t="shared" si="37"/>
        <v>85</v>
      </c>
      <c r="J157" s="28">
        <f t="shared" si="38"/>
        <v>1540</v>
      </c>
      <c r="K157" s="24" t="str">
        <f t="shared" si="39"/>
        <v/>
      </c>
      <c r="L157" s="25">
        <f t="shared" si="41"/>
        <v>3</v>
      </c>
      <c r="M157" s="25"/>
      <c r="N157" s="20">
        <f t="shared" si="40"/>
        <v>1520</v>
      </c>
      <c r="O157" s="20"/>
      <c r="P157" s="20">
        <f t="shared" si="42"/>
        <v>6080</v>
      </c>
      <c r="Q157" s="18" t="str">
        <f t="shared" si="43"/>
        <v/>
      </c>
      <c r="R157" s="18"/>
      <c r="S157" s="29" t="str">
        <f t="shared" si="44"/>
        <v/>
      </c>
      <c r="T157" s="29"/>
      <c r="U157" s="25" t="str">
        <f t="shared" si="45"/>
        <v/>
      </c>
      <c r="V157" s="26"/>
      <c r="W157" s="20" t="str">
        <f t="shared" si="46"/>
        <v/>
      </c>
      <c r="X157" s="20">
        <f t="shared" si="47"/>
        <v>0</v>
      </c>
      <c r="Y157" s="20">
        <f t="shared" si="48"/>
        <v>3</v>
      </c>
    </row>
    <row r="158" spans="8:25" x14ac:dyDescent="0.25">
      <c r="H158" s="27">
        <v>42521</v>
      </c>
      <c r="I158" s="28">
        <f t="shared" si="37"/>
        <v>85</v>
      </c>
      <c r="J158" s="28">
        <f t="shared" si="38"/>
        <v>1625</v>
      </c>
      <c r="K158" s="24" t="str">
        <f t="shared" si="39"/>
        <v/>
      </c>
      <c r="L158" s="25">
        <f t="shared" si="41"/>
        <v>4</v>
      </c>
      <c r="M158" s="25"/>
      <c r="N158" s="20">
        <f t="shared" si="40"/>
        <v>1520</v>
      </c>
      <c r="O158" s="20"/>
      <c r="P158" s="20">
        <f t="shared" si="42"/>
        <v>7600</v>
      </c>
      <c r="Q158" s="18" t="str">
        <f t="shared" si="43"/>
        <v/>
      </c>
      <c r="R158" s="18"/>
      <c r="S158" s="29" t="str">
        <f t="shared" si="44"/>
        <v/>
      </c>
      <c r="T158" s="29"/>
      <c r="U158" s="25" t="str">
        <f t="shared" si="45"/>
        <v/>
      </c>
      <c r="V158" s="26"/>
      <c r="W158" s="20" t="str">
        <f t="shared" si="46"/>
        <v/>
      </c>
      <c r="X158" s="20">
        <f t="shared" si="47"/>
        <v>0</v>
      </c>
      <c r="Y158" s="20">
        <f t="shared" si="48"/>
        <v>3</v>
      </c>
    </row>
    <row r="159" spans="8:25" x14ac:dyDescent="0.25">
      <c r="H159" s="27">
        <v>42522</v>
      </c>
      <c r="I159" s="28">
        <f t="shared" ref="I159:I188" si="49">$B$10</f>
        <v>78</v>
      </c>
      <c r="J159" s="28">
        <f>IF(J158&gt;$E$51,$D$51+I159,J158+I159)</f>
        <v>1703</v>
      </c>
      <c r="K159" s="24" t="str">
        <f>IF(J158&gt;$E$51,H158,"")</f>
        <v/>
      </c>
      <c r="L159" s="25">
        <f t="shared" si="41"/>
        <v>5</v>
      </c>
      <c r="M159" s="25"/>
      <c r="N159" s="20">
        <f>$D$31</f>
        <v>1520</v>
      </c>
      <c r="O159" s="20"/>
      <c r="P159" s="20">
        <f t="shared" si="42"/>
        <v>9120</v>
      </c>
      <c r="Q159" s="18" t="str">
        <f t="shared" si="43"/>
        <v/>
      </c>
      <c r="R159" s="18"/>
      <c r="S159" s="29" t="str">
        <f t="shared" si="44"/>
        <v/>
      </c>
      <c r="T159" s="29"/>
      <c r="U159" s="25" t="str">
        <f t="shared" si="45"/>
        <v/>
      </c>
      <c r="V159" s="26"/>
      <c r="W159" s="20" t="str">
        <f t="shared" si="46"/>
        <v/>
      </c>
      <c r="X159" s="20">
        <f t="shared" si="47"/>
        <v>0</v>
      </c>
      <c r="Y159" s="20">
        <f t="shared" si="48"/>
        <v>3</v>
      </c>
    </row>
    <row r="160" spans="8:25" x14ac:dyDescent="0.25">
      <c r="H160" s="27">
        <v>42523</v>
      </c>
      <c r="I160" s="28">
        <f t="shared" si="49"/>
        <v>78</v>
      </c>
      <c r="J160" s="28">
        <f t="shared" ref="J160:J188" si="50">IF(J159&gt;$E$51,$D$51+I160,J159+I160)</f>
        <v>1781</v>
      </c>
      <c r="K160" s="24" t="str">
        <f t="shared" ref="K160:K188" si="51">IF(J159&gt;$E$51,H159,"")</f>
        <v/>
      </c>
      <c r="L160" s="25">
        <f t="shared" si="41"/>
        <v>6</v>
      </c>
      <c r="M160" s="25"/>
      <c r="N160" s="20">
        <f t="shared" ref="N160:N188" si="52">$D$31</f>
        <v>1520</v>
      </c>
      <c r="O160" s="20"/>
      <c r="P160" s="20">
        <f t="shared" si="42"/>
        <v>10640</v>
      </c>
      <c r="Q160" s="18" t="str">
        <f t="shared" si="43"/>
        <v/>
      </c>
      <c r="R160" s="18"/>
      <c r="S160" s="29" t="str">
        <f t="shared" si="44"/>
        <v/>
      </c>
      <c r="T160" s="29"/>
      <c r="U160" s="25" t="str">
        <f t="shared" si="45"/>
        <v/>
      </c>
      <c r="V160" s="26"/>
      <c r="W160" s="20" t="str">
        <f t="shared" si="46"/>
        <v/>
      </c>
      <c r="X160" s="20">
        <f t="shared" si="47"/>
        <v>0</v>
      </c>
      <c r="Y160" s="20">
        <f t="shared" si="48"/>
        <v>3</v>
      </c>
    </row>
    <row r="161" spans="8:25" x14ac:dyDescent="0.25">
      <c r="H161" s="27">
        <v>42524</v>
      </c>
      <c r="I161" s="28">
        <f t="shared" si="49"/>
        <v>78</v>
      </c>
      <c r="J161" s="28">
        <f t="shared" si="50"/>
        <v>1859</v>
      </c>
      <c r="K161" s="24" t="str">
        <f t="shared" si="51"/>
        <v/>
      </c>
      <c r="L161" s="25">
        <f t="shared" si="41"/>
        <v>7</v>
      </c>
      <c r="M161" s="25"/>
      <c r="N161" s="20">
        <f t="shared" si="52"/>
        <v>1520</v>
      </c>
      <c r="O161" s="20"/>
      <c r="P161" s="20">
        <f t="shared" si="42"/>
        <v>12160</v>
      </c>
      <c r="Q161" s="18" t="str">
        <f t="shared" si="43"/>
        <v/>
      </c>
      <c r="R161" s="18"/>
      <c r="S161" s="29" t="str">
        <f t="shared" si="44"/>
        <v/>
      </c>
      <c r="T161" s="29"/>
      <c r="U161" s="25" t="str">
        <f t="shared" si="45"/>
        <v/>
      </c>
      <c r="V161" s="26"/>
      <c r="W161" s="20" t="str">
        <f t="shared" si="46"/>
        <v/>
      </c>
      <c r="X161" s="20">
        <f t="shared" si="47"/>
        <v>0</v>
      </c>
      <c r="Y161" s="20">
        <f t="shared" si="48"/>
        <v>3</v>
      </c>
    </row>
    <row r="162" spans="8:25" x14ac:dyDescent="0.25">
      <c r="H162" s="27">
        <v>42525</v>
      </c>
      <c r="I162" s="28">
        <f t="shared" si="49"/>
        <v>78</v>
      </c>
      <c r="J162" s="28">
        <f t="shared" si="50"/>
        <v>1937</v>
      </c>
      <c r="K162" s="24" t="str">
        <f t="shared" si="51"/>
        <v/>
      </c>
      <c r="L162" s="25">
        <f t="shared" si="41"/>
        <v>8</v>
      </c>
      <c r="M162" s="25"/>
      <c r="N162" s="20">
        <f t="shared" si="52"/>
        <v>1520</v>
      </c>
      <c r="O162" s="20"/>
      <c r="P162" s="20">
        <f t="shared" si="42"/>
        <v>13680</v>
      </c>
      <c r="Q162" s="18" t="str">
        <f t="shared" si="43"/>
        <v/>
      </c>
      <c r="R162" s="18"/>
      <c r="S162" s="29" t="str">
        <f t="shared" si="44"/>
        <v/>
      </c>
      <c r="T162" s="29"/>
      <c r="U162" s="25" t="str">
        <f t="shared" si="45"/>
        <v/>
      </c>
      <c r="V162" s="26"/>
      <c r="W162" s="20" t="str">
        <f t="shared" si="46"/>
        <v/>
      </c>
      <c r="X162" s="20">
        <f t="shared" si="47"/>
        <v>0</v>
      </c>
      <c r="Y162" s="20">
        <f t="shared" si="48"/>
        <v>3</v>
      </c>
    </row>
    <row r="163" spans="8:25" x14ac:dyDescent="0.25">
      <c r="H163" s="27">
        <v>42526</v>
      </c>
      <c r="I163" s="28">
        <f t="shared" si="49"/>
        <v>78</v>
      </c>
      <c r="J163" s="28">
        <f t="shared" si="50"/>
        <v>2015</v>
      </c>
      <c r="K163" s="24" t="str">
        <f t="shared" si="51"/>
        <v/>
      </c>
      <c r="L163" s="25">
        <f t="shared" si="41"/>
        <v>9</v>
      </c>
      <c r="M163" s="25"/>
      <c r="N163" s="20">
        <f t="shared" si="52"/>
        <v>1520</v>
      </c>
      <c r="O163" s="20"/>
      <c r="P163" s="20">
        <f t="shared" si="42"/>
        <v>15200</v>
      </c>
      <c r="Q163" s="18" t="str">
        <f t="shared" si="43"/>
        <v/>
      </c>
      <c r="R163" s="18"/>
      <c r="S163" s="29" t="str">
        <f t="shared" si="44"/>
        <v/>
      </c>
      <c r="T163" s="29"/>
      <c r="U163" s="25" t="str">
        <f t="shared" si="45"/>
        <v/>
      </c>
      <c r="V163" s="26"/>
      <c r="W163" s="20" t="str">
        <f t="shared" si="46"/>
        <v/>
      </c>
      <c r="X163" s="20">
        <f t="shared" si="47"/>
        <v>0</v>
      </c>
      <c r="Y163" s="20">
        <f t="shared" si="48"/>
        <v>3</v>
      </c>
    </row>
    <row r="164" spans="8:25" x14ac:dyDescent="0.25">
      <c r="H164" s="27">
        <v>42527</v>
      </c>
      <c r="I164" s="28">
        <f t="shared" si="49"/>
        <v>78</v>
      </c>
      <c r="J164" s="28">
        <f t="shared" si="50"/>
        <v>2093</v>
      </c>
      <c r="K164" s="24" t="str">
        <f t="shared" si="51"/>
        <v/>
      </c>
      <c r="L164" s="25">
        <f t="shared" si="41"/>
        <v>10</v>
      </c>
      <c r="M164" s="25"/>
      <c r="N164" s="20">
        <f t="shared" si="52"/>
        <v>1520</v>
      </c>
      <c r="O164" s="20"/>
      <c r="P164" s="20">
        <f t="shared" si="42"/>
        <v>16720</v>
      </c>
      <c r="Q164" s="18" t="str">
        <f t="shared" si="43"/>
        <v/>
      </c>
      <c r="R164" s="18"/>
      <c r="S164" s="29" t="str">
        <f t="shared" si="44"/>
        <v/>
      </c>
      <c r="T164" s="29"/>
      <c r="U164" s="25" t="str">
        <f t="shared" si="45"/>
        <v/>
      </c>
      <c r="V164" s="26"/>
      <c r="W164" s="20" t="str">
        <f t="shared" si="46"/>
        <v/>
      </c>
      <c r="X164" s="20">
        <f t="shared" si="47"/>
        <v>0</v>
      </c>
      <c r="Y164" s="20">
        <f t="shared" si="48"/>
        <v>3</v>
      </c>
    </row>
    <row r="165" spans="8:25" x14ac:dyDescent="0.25">
      <c r="H165" s="27">
        <v>42528</v>
      </c>
      <c r="I165" s="28">
        <f t="shared" si="49"/>
        <v>78</v>
      </c>
      <c r="J165" s="28">
        <f t="shared" si="50"/>
        <v>2171</v>
      </c>
      <c r="K165" s="24" t="str">
        <f t="shared" si="51"/>
        <v/>
      </c>
      <c r="L165" s="25">
        <f t="shared" si="41"/>
        <v>11</v>
      </c>
      <c r="M165" s="25"/>
      <c r="N165" s="20">
        <f t="shared" si="52"/>
        <v>1520</v>
      </c>
      <c r="O165" s="20"/>
      <c r="P165" s="20">
        <f t="shared" si="42"/>
        <v>18240</v>
      </c>
      <c r="Q165" s="18" t="str">
        <f t="shared" si="43"/>
        <v/>
      </c>
      <c r="R165" s="18"/>
      <c r="S165" s="29" t="str">
        <f t="shared" si="44"/>
        <v/>
      </c>
      <c r="T165" s="29"/>
      <c r="U165" s="25" t="str">
        <f t="shared" si="45"/>
        <v/>
      </c>
      <c r="V165" s="26"/>
      <c r="W165" s="20" t="str">
        <f t="shared" si="46"/>
        <v/>
      </c>
      <c r="X165" s="20">
        <f t="shared" si="47"/>
        <v>0</v>
      </c>
      <c r="Y165" s="20">
        <f t="shared" si="48"/>
        <v>3</v>
      </c>
    </row>
    <row r="166" spans="8:25" x14ac:dyDescent="0.25">
      <c r="H166" s="27">
        <v>42529</v>
      </c>
      <c r="I166" s="28">
        <f t="shared" si="49"/>
        <v>78</v>
      </c>
      <c r="J166" s="28">
        <f t="shared" si="50"/>
        <v>2249</v>
      </c>
      <c r="K166" s="24" t="str">
        <f t="shared" si="51"/>
        <v/>
      </c>
      <c r="L166" s="25">
        <f t="shared" si="41"/>
        <v>12</v>
      </c>
      <c r="M166" s="25"/>
      <c r="N166" s="20">
        <f t="shared" si="52"/>
        <v>1520</v>
      </c>
      <c r="O166" s="20"/>
      <c r="P166" s="20">
        <f t="shared" si="42"/>
        <v>19760</v>
      </c>
      <c r="Q166" s="18" t="str">
        <f t="shared" si="43"/>
        <v/>
      </c>
      <c r="R166" s="18"/>
      <c r="S166" s="29" t="str">
        <f t="shared" si="44"/>
        <v/>
      </c>
      <c r="T166" s="29"/>
      <c r="U166" s="25" t="str">
        <f t="shared" si="45"/>
        <v/>
      </c>
      <c r="V166" s="26"/>
      <c r="W166" s="20" t="str">
        <f t="shared" si="46"/>
        <v/>
      </c>
      <c r="X166" s="20">
        <f t="shared" si="47"/>
        <v>0</v>
      </c>
      <c r="Y166" s="20">
        <f t="shared" si="48"/>
        <v>3</v>
      </c>
    </row>
    <row r="167" spans="8:25" x14ac:dyDescent="0.25">
      <c r="H167" s="27">
        <v>42530</v>
      </c>
      <c r="I167" s="28">
        <f t="shared" si="49"/>
        <v>78</v>
      </c>
      <c r="J167" s="28">
        <f t="shared" si="50"/>
        <v>2327</v>
      </c>
      <c r="K167" s="24" t="str">
        <f t="shared" si="51"/>
        <v/>
      </c>
      <c r="L167" s="25">
        <f t="shared" si="41"/>
        <v>13</v>
      </c>
      <c r="M167" s="25"/>
      <c r="N167" s="20">
        <f t="shared" si="52"/>
        <v>1520</v>
      </c>
      <c r="O167" s="20"/>
      <c r="P167" s="20">
        <f t="shared" si="42"/>
        <v>21280</v>
      </c>
      <c r="Q167" s="18" t="str">
        <f t="shared" si="43"/>
        <v/>
      </c>
      <c r="R167" s="18"/>
      <c r="S167" s="29" t="str">
        <f t="shared" si="44"/>
        <v/>
      </c>
      <c r="T167" s="29"/>
      <c r="U167" s="25" t="str">
        <f t="shared" si="45"/>
        <v/>
      </c>
      <c r="V167" s="26"/>
      <c r="W167" s="20" t="str">
        <f t="shared" si="46"/>
        <v/>
      </c>
      <c r="X167" s="20">
        <f t="shared" si="47"/>
        <v>0</v>
      </c>
      <c r="Y167" s="20">
        <f t="shared" si="48"/>
        <v>3</v>
      </c>
    </row>
    <row r="168" spans="8:25" x14ac:dyDescent="0.25">
      <c r="H168" s="27">
        <v>42531</v>
      </c>
      <c r="I168" s="28">
        <f t="shared" si="49"/>
        <v>78</v>
      </c>
      <c r="J168" s="28">
        <f t="shared" si="50"/>
        <v>2405</v>
      </c>
      <c r="K168" s="24" t="str">
        <f t="shared" si="51"/>
        <v/>
      </c>
      <c r="L168" s="25">
        <f t="shared" si="41"/>
        <v>14</v>
      </c>
      <c r="M168" s="25"/>
      <c r="N168" s="20">
        <f t="shared" si="52"/>
        <v>1520</v>
      </c>
      <c r="O168" s="20"/>
      <c r="P168" s="20">
        <f t="shared" si="42"/>
        <v>22800</v>
      </c>
      <c r="Q168" s="18" t="str">
        <f t="shared" si="43"/>
        <v/>
      </c>
      <c r="R168" s="18"/>
      <c r="S168" s="29" t="str">
        <f t="shared" si="44"/>
        <v/>
      </c>
      <c r="T168" s="29"/>
      <c r="U168" s="25" t="str">
        <f t="shared" si="45"/>
        <v/>
      </c>
      <c r="V168" s="26"/>
      <c r="W168" s="20" t="str">
        <f t="shared" si="46"/>
        <v/>
      </c>
      <c r="X168" s="20">
        <f t="shared" si="47"/>
        <v>0</v>
      </c>
      <c r="Y168" s="20">
        <f t="shared" si="48"/>
        <v>3</v>
      </c>
    </row>
    <row r="169" spans="8:25" x14ac:dyDescent="0.25">
      <c r="H169" s="27">
        <v>42532</v>
      </c>
      <c r="I169" s="28">
        <f t="shared" si="49"/>
        <v>78</v>
      </c>
      <c r="J169" s="28">
        <f t="shared" si="50"/>
        <v>2483</v>
      </c>
      <c r="K169" s="24" t="str">
        <f t="shared" si="51"/>
        <v/>
      </c>
      <c r="L169" s="25">
        <f t="shared" si="41"/>
        <v>15</v>
      </c>
      <c r="M169" s="25"/>
      <c r="N169" s="20">
        <f t="shared" si="52"/>
        <v>1520</v>
      </c>
      <c r="O169" s="20"/>
      <c r="P169" s="20">
        <f t="shared" si="42"/>
        <v>24320</v>
      </c>
      <c r="Q169" s="18" t="str">
        <f t="shared" si="43"/>
        <v/>
      </c>
      <c r="R169" s="18"/>
      <c r="S169" s="29" t="str">
        <f t="shared" si="44"/>
        <v/>
      </c>
      <c r="T169" s="29"/>
      <c r="U169" s="25" t="str">
        <f t="shared" si="45"/>
        <v/>
      </c>
      <c r="V169" s="26"/>
      <c r="W169" s="20" t="str">
        <f t="shared" si="46"/>
        <v/>
      </c>
      <c r="X169" s="20">
        <f t="shared" si="47"/>
        <v>0</v>
      </c>
      <c r="Y169" s="20">
        <f t="shared" si="48"/>
        <v>3</v>
      </c>
    </row>
    <row r="170" spans="8:25" x14ac:dyDescent="0.25">
      <c r="H170" s="27">
        <v>42533</v>
      </c>
      <c r="I170" s="28">
        <f t="shared" si="49"/>
        <v>78</v>
      </c>
      <c r="J170" s="28">
        <f t="shared" si="50"/>
        <v>2561</v>
      </c>
      <c r="K170" s="24" t="str">
        <f t="shared" si="51"/>
        <v/>
      </c>
      <c r="L170" s="25">
        <f t="shared" si="41"/>
        <v>16</v>
      </c>
      <c r="M170" s="25"/>
      <c r="N170" s="20">
        <f t="shared" si="52"/>
        <v>1520</v>
      </c>
      <c r="O170" s="20"/>
      <c r="P170" s="20">
        <f t="shared" si="42"/>
        <v>25840</v>
      </c>
      <c r="Q170" s="18" t="str">
        <f t="shared" si="43"/>
        <v/>
      </c>
      <c r="R170" s="18"/>
      <c r="S170" s="29" t="str">
        <f t="shared" si="44"/>
        <v/>
      </c>
      <c r="T170" s="29"/>
      <c r="U170" s="25" t="str">
        <f t="shared" si="45"/>
        <v/>
      </c>
      <c r="V170" s="26"/>
      <c r="W170" s="20" t="str">
        <f t="shared" si="46"/>
        <v/>
      </c>
      <c r="X170" s="20">
        <f t="shared" si="47"/>
        <v>0</v>
      </c>
      <c r="Y170" s="20">
        <f t="shared" si="48"/>
        <v>3</v>
      </c>
    </row>
    <row r="171" spans="8:25" x14ac:dyDescent="0.25">
      <c r="H171" s="27">
        <v>42534</v>
      </c>
      <c r="I171" s="28">
        <f t="shared" si="49"/>
        <v>78</v>
      </c>
      <c r="J171" s="28">
        <f t="shared" si="50"/>
        <v>1278</v>
      </c>
      <c r="K171" s="24">
        <f t="shared" si="51"/>
        <v>42533</v>
      </c>
      <c r="L171" s="25">
        <f t="shared" si="41"/>
        <v>0</v>
      </c>
      <c r="M171" s="25"/>
      <c r="N171" s="20">
        <f t="shared" si="52"/>
        <v>1520</v>
      </c>
      <c r="O171" s="20"/>
      <c r="P171" s="20">
        <f t="shared" si="42"/>
        <v>1520</v>
      </c>
      <c r="Q171" s="18">
        <f t="shared" si="43"/>
        <v>1615</v>
      </c>
      <c r="R171" s="18"/>
      <c r="S171" s="29">
        <f t="shared" si="44"/>
        <v>1615</v>
      </c>
      <c r="T171" s="29"/>
      <c r="U171" s="25">
        <f t="shared" si="45"/>
        <v>0.804953560371517</v>
      </c>
      <c r="V171" s="26"/>
      <c r="W171" s="20">
        <f t="shared" si="46"/>
        <v>1.2423076923076923</v>
      </c>
      <c r="X171" s="20">
        <f t="shared" si="47"/>
        <v>19.876923076923077</v>
      </c>
      <c r="Y171" s="20">
        <f t="shared" si="48"/>
        <v>4</v>
      </c>
    </row>
    <row r="172" spans="8:25" x14ac:dyDescent="0.25">
      <c r="H172" s="27">
        <v>42535</v>
      </c>
      <c r="I172" s="28">
        <f t="shared" si="49"/>
        <v>78</v>
      </c>
      <c r="J172" s="28">
        <f t="shared" si="50"/>
        <v>1356</v>
      </c>
      <c r="K172" s="24" t="str">
        <f t="shared" si="51"/>
        <v/>
      </c>
      <c r="L172" s="25">
        <f t="shared" si="41"/>
        <v>1</v>
      </c>
      <c r="M172" s="25"/>
      <c r="N172" s="20">
        <f t="shared" si="52"/>
        <v>1520</v>
      </c>
      <c r="O172" s="20"/>
      <c r="P172" s="20">
        <f t="shared" si="42"/>
        <v>3040</v>
      </c>
      <c r="Q172" s="18" t="str">
        <f t="shared" si="43"/>
        <v/>
      </c>
      <c r="R172" s="18"/>
      <c r="S172" s="29" t="str">
        <f t="shared" si="44"/>
        <v/>
      </c>
      <c r="T172" s="29"/>
      <c r="U172" s="25" t="str">
        <f t="shared" si="45"/>
        <v/>
      </c>
      <c r="V172" s="26"/>
      <c r="W172" s="20" t="str">
        <f t="shared" si="46"/>
        <v/>
      </c>
      <c r="X172" s="20">
        <f t="shared" si="47"/>
        <v>0</v>
      </c>
      <c r="Y172" s="20">
        <f t="shared" si="48"/>
        <v>4</v>
      </c>
    </row>
    <row r="173" spans="8:25" x14ac:dyDescent="0.25">
      <c r="H173" s="27">
        <v>42536</v>
      </c>
      <c r="I173" s="28">
        <f t="shared" si="49"/>
        <v>78</v>
      </c>
      <c r="J173" s="28">
        <f t="shared" si="50"/>
        <v>1434</v>
      </c>
      <c r="K173" s="24" t="str">
        <f t="shared" si="51"/>
        <v/>
      </c>
      <c r="L173" s="25">
        <f t="shared" si="41"/>
        <v>2</v>
      </c>
      <c r="M173" s="25"/>
      <c r="N173" s="20">
        <f t="shared" si="52"/>
        <v>1520</v>
      </c>
      <c r="O173" s="20"/>
      <c r="P173" s="20">
        <f t="shared" si="42"/>
        <v>4560</v>
      </c>
      <c r="Q173" s="18" t="str">
        <f t="shared" si="43"/>
        <v/>
      </c>
      <c r="R173" s="18"/>
      <c r="S173" s="29" t="str">
        <f t="shared" si="44"/>
        <v/>
      </c>
      <c r="T173" s="29"/>
      <c r="U173" s="25" t="str">
        <f t="shared" si="45"/>
        <v/>
      </c>
      <c r="V173" s="26"/>
      <c r="W173" s="20" t="str">
        <f t="shared" si="46"/>
        <v/>
      </c>
      <c r="X173" s="20">
        <f t="shared" si="47"/>
        <v>0</v>
      </c>
      <c r="Y173" s="20">
        <f t="shared" si="48"/>
        <v>4</v>
      </c>
    </row>
    <row r="174" spans="8:25" x14ac:dyDescent="0.25">
      <c r="H174" s="27">
        <v>42537</v>
      </c>
      <c r="I174" s="28">
        <f t="shared" si="49"/>
        <v>78</v>
      </c>
      <c r="J174" s="28">
        <f t="shared" si="50"/>
        <v>1512</v>
      </c>
      <c r="K174" s="24" t="str">
        <f t="shared" si="51"/>
        <v/>
      </c>
      <c r="L174" s="25">
        <f t="shared" si="41"/>
        <v>3</v>
      </c>
      <c r="M174" s="25"/>
      <c r="N174" s="20">
        <f t="shared" si="52"/>
        <v>1520</v>
      </c>
      <c r="O174" s="20"/>
      <c r="P174" s="20">
        <f t="shared" si="42"/>
        <v>6080</v>
      </c>
      <c r="Q174" s="18" t="str">
        <f t="shared" si="43"/>
        <v/>
      </c>
      <c r="R174" s="18"/>
      <c r="S174" s="29" t="str">
        <f t="shared" si="44"/>
        <v/>
      </c>
      <c r="T174" s="29"/>
      <c r="U174" s="25" t="str">
        <f t="shared" si="45"/>
        <v/>
      </c>
      <c r="V174" s="26"/>
      <c r="W174" s="20" t="str">
        <f t="shared" si="46"/>
        <v/>
      </c>
      <c r="X174" s="20">
        <f t="shared" si="47"/>
        <v>0</v>
      </c>
      <c r="Y174" s="20">
        <f t="shared" si="48"/>
        <v>4</v>
      </c>
    </row>
    <row r="175" spans="8:25" x14ac:dyDescent="0.25">
      <c r="H175" s="27">
        <v>42538</v>
      </c>
      <c r="I175" s="28">
        <f t="shared" si="49"/>
        <v>78</v>
      </c>
      <c r="J175" s="28">
        <f t="shared" si="50"/>
        <v>1590</v>
      </c>
      <c r="K175" s="24" t="str">
        <f t="shared" si="51"/>
        <v/>
      </c>
      <c r="L175" s="25">
        <f t="shared" si="41"/>
        <v>4</v>
      </c>
      <c r="M175" s="25"/>
      <c r="N175" s="20">
        <f t="shared" si="52"/>
        <v>1520</v>
      </c>
      <c r="O175" s="20"/>
      <c r="P175" s="20">
        <f t="shared" si="42"/>
        <v>7600</v>
      </c>
      <c r="Q175" s="18" t="str">
        <f t="shared" si="43"/>
        <v/>
      </c>
      <c r="R175" s="18"/>
      <c r="S175" s="29" t="str">
        <f t="shared" si="44"/>
        <v/>
      </c>
      <c r="T175" s="29"/>
      <c r="U175" s="25" t="str">
        <f t="shared" si="45"/>
        <v/>
      </c>
      <c r="V175" s="26"/>
      <c r="W175" s="20" t="str">
        <f t="shared" si="46"/>
        <v/>
      </c>
      <c r="X175" s="20">
        <f t="shared" si="47"/>
        <v>0</v>
      </c>
      <c r="Y175" s="20">
        <f t="shared" si="48"/>
        <v>4</v>
      </c>
    </row>
    <row r="176" spans="8:25" x14ac:dyDescent="0.25">
      <c r="H176" s="27">
        <v>42539</v>
      </c>
      <c r="I176" s="28">
        <f t="shared" si="49"/>
        <v>78</v>
      </c>
      <c r="J176" s="28">
        <f t="shared" si="50"/>
        <v>1668</v>
      </c>
      <c r="K176" s="24" t="str">
        <f t="shared" si="51"/>
        <v/>
      </c>
      <c r="L176" s="25">
        <f t="shared" si="41"/>
        <v>5</v>
      </c>
      <c r="M176" s="25"/>
      <c r="N176" s="20">
        <f t="shared" si="52"/>
        <v>1520</v>
      </c>
      <c r="O176" s="20"/>
      <c r="P176" s="20">
        <f t="shared" si="42"/>
        <v>9120</v>
      </c>
      <c r="Q176" s="18" t="str">
        <f t="shared" si="43"/>
        <v/>
      </c>
      <c r="R176" s="18"/>
      <c r="S176" s="29" t="str">
        <f t="shared" si="44"/>
        <v/>
      </c>
      <c r="T176" s="29"/>
      <c r="U176" s="25" t="str">
        <f t="shared" si="45"/>
        <v/>
      </c>
      <c r="V176" s="26"/>
      <c r="W176" s="20" t="str">
        <f t="shared" si="46"/>
        <v/>
      </c>
      <c r="X176" s="20">
        <f t="shared" si="47"/>
        <v>0</v>
      </c>
      <c r="Y176" s="20">
        <f t="shared" si="48"/>
        <v>4</v>
      </c>
    </row>
    <row r="177" spans="8:25" x14ac:dyDescent="0.25">
      <c r="H177" s="27">
        <v>42540</v>
      </c>
      <c r="I177" s="28">
        <f t="shared" si="49"/>
        <v>78</v>
      </c>
      <c r="J177" s="28">
        <f t="shared" si="50"/>
        <v>1746</v>
      </c>
      <c r="K177" s="24" t="str">
        <f t="shared" si="51"/>
        <v/>
      </c>
      <c r="L177" s="25">
        <f t="shared" si="41"/>
        <v>6</v>
      </c>
      <c r="M177" s="25"/>
      <c r="N177" s="20">
        <f t="shared" si="52"/>
        <v>1520</v>
      </c>
      <c r="O177" s="20"/>
      <c r="P177" s="20">
        <f t="shared" si="42"/>
        <v>10640</v>
      </c>
      <c r="Q177" s="18" t="str">
        <f t="shared" si="43"/>
        <v/>
      </c>
      <c r="R177" s="18"/>
      <c r="S177" s="29" t="str">
        <f t="shared" si="44"/>
        <v/>
      </c>
      <c r="T177" s="29"/>
      <c r="U177" s="25" t="str">
        <f t="shared" si="45"/>
        <v/>
      </c>
      <c r="V177" s="26"/>
      <c r="W177" s="20" t="str">
        <f t="shared" si="46"/>
        <v/>
      </c>
      <c r="X177" s="20">
        <f t="shared" si="47"/>
        <v>0</v>
      </c>
      <c r="Y177" s="20">
        <f t="shared" si="48"/>
        <v>4</v>
      </c>
    </row>
    <row r="178" spans="8:25" x14ac:dyDescent="0.25">
      <c r="H178" s="27">
        <v>42541</v>
      </c>
      <c r="I178" s="28">
        <f t="shared" si="49"/>
        <v>78</v>
      </c>
      <c r="J178" s="28">
        <f t="shared" si="50"/>
        <v>1824</v>
      </c>
      <c r="K178" s="24" t="str">
        <f t="shared" si="51"/>
        <v/>
      </c>
      <c r="L178" s="25">
        <f t="shared" si="41"/>
        <v>7</v>
      </c>
      <c r="M178" s="25"/>
      <c r="N178" s="20">
        <f t="shared" si="52"/>
        <v>1520</v>
      </c>
      <c r="O178" s="20"/>
      <c r="P178" s="20">
        <f t="shared" si="42"/>
        <v>12160</v>
      </c>
      <c r="Q178" s="18" t="str">
        <f t="shared" si="43"/>
        <v/>
      </c>
      <c r="R178" s="18"/>
      <c r="S178" s="29" t="str">
        <f t="shared" si="44"/>
        <v/>
      </c>
      <c r="T178" s="29"/>
      <c r="U178" s="25" t="str">
        <f t="shared" si="45"/>
        <v/>
      </c>
      <c r="V178" s="26"/>
      <c r="W178" s="20" t="str">
        <f t="shared" si="46"/>
        <v/>
      </c>
      <c r="X178" s="20">
        <f t="shared" si="47"/>
        <v>0</v>
      </c>
      <c r="Y178" s="20">
        <f t="shared" si="48"/>
        <v>4</v>
      </c>
    </row>
    <row r="179" spans="8:25" x14ac:dyDescent="0.25">
      <c r="H179" s="27">
        <v>42542</v>
      </c>
      <c r="I179" s="28">
        <f t="shared" si="49"/>
        <v>78</v>
      </c>
      <c r="J179" s="28">
        <f t="shared" si="50"/>
        <v>1902</v>
      </c>
      <c r="K179" s="24" t="str">
        <f t="shared" si="51"/>
        <v/>
      </c>
      <c r="L179" s="25">
        <f t="shared" si="41"/>
        <v>8</v>
      </c>
      <c r="M179" s="25"/>
      <c r="N179" s="20">
        <f t="shared" si="52"/>
        <v>1520</v>
      </c>
      <c r="O179" s="20"/>
      <c r="P179" s="20">
        <f t="shared" si="42"/>
        <v>13680</v>
      </c>
      <c r="Q179" s="18" t="str">
        <f t="shared" si="43"/>
        <v/>
      </c>
      <c r="R179" s="18"/>
      <c r="S179" s="29" t="str">
        <f t="shared" si="44"/>
        <v/>
      </c>
      <c r="T179" s="29"/>
      <c r="U179" s="25" t="str">
        <f t="shared" si="45"/>
        <v/>
      </c>
      <c r="V179" s="26"/>
      <c r="W179" s="20" t="str">
        <f t="shared" si="46"/>
        <v/>
      </c>
      <c r="X179" s="20">
        <f t="shared" si="47"/>
        <v>0</v>
      </c>
      <c r="Y179" s="20">
        <f t="shared" si="48"/>
        <v>4</v>
      </c>
    </row>
    <row r="180" spans="8:25" x14ac:dyDescent="0.25">
      <c r="H180" s="27">
        <v>42543</v>
      </c>
      <c r="I180" s="28">
        <f t="shared" si="49"/>
        <v>78</v>
      </c>
      <c r="J180" s="28">
        <f t="shared" si="50"/>
        <v>1980</v>
      </c>
      <c r="K180" s="24" t="str">
        <f t="shared" si="51"/>
        <v/>
      </c>
      <c r="L180" s="25">
        <f t="shared" si="41"/>
        <v>9</v>
      </c>
      <c r="M180" s="25"/>
      <c r="N180" s="20">
        <f t="shared" si="52"/>
        <v>1520</v>
      </c>
      <c r="O180" s="20"/>
      <c r="P180" s="20">
        <f t="shared" si="42"/>
        <v>15200</v>
      </c>
      <c r="Q180" s="18" t="str">
        <f t="shared" si="43"/>
        <v/>
      </c>
      <c r="R180" s="18"/>
      <c r="S180" s="29" t="str">
        <f t="shared" si="44"/>
        <v/>
      </c>
      <c r="T180" s="29"/>
      <c r="U180" s="25" t="str">
        <f t="shared" si="45"/>
        <v/>
      </c>
      <c r="V180" s="26"/>
      <c r="W180" s="20" t="str">
        <f t="shared" si="46"/>
        <v/>
      </c>
      <c r="X180" s="20">
        <f t="shared" si="47"/>
        <v>0</v>
      </c>
      <c r="Y180" s="20">
        <f t="shared" si="48"/>
        <v>4</v>
      </c>
    </row>
    <row r="181" spans="8:25" x14ac:dyDescent="0.25">
      <c r="H181" s="27">
        <v>42544</v>
      </c>
      <c r="I181" s="28">
        <f t="shared" si="49"/>
        <v>78</v>
      </c>
      <c r="J181" s="28">
        <f t="shared" si="50"/>
        <v>2058</v>
      </c>
      <c r="K181" s="24" t="str">
        <f t="shared" si="51"/>
        <v/>
      </c>
      <c r="L181" s="25">
        <f t="shared" si="41"/>
        <v>10</v>
      </c>
      <c r="M181" s="25"/>
      <c r="N181" s="20">
        <f t="shared" si="52"/>
        <v>1520</v>
      </c>
      <c r="O181" s="20"/>
      <c r="P181" s="20">
        <f t="shared" si="42"/>
        <v>16720</v>
      </c>
      <c r="Q181" s="18" t="str">
        <f t="shared" si="43"/>
        <v/>
      </c>
      <c r="R181" s="18"/>
      <c r="S181" s="29" t="str">
        <f t="shared" si="44"/>
        <v/>
      </c>
      <c r="T181" s="29"/>
      <c r="U181" s="25" t="str">
        <f t="shared" si="45"/>
        <v/>
      </c>
      <c r="V181" s="26"/>
      <c r="W181" s="20" t="str">
        <f t="shared" si="46"/>
        <v/>
      </c>
      <c r="X181" s="20">
        <f t="shared" si="47"/>
        <v>0</v>
      </c>
      <c r="Y181" s="20">
        <f t="shared" si="48"/>
        <v>4</v>
      </c>
    </row>
    <row r="182" spans="8:25" x14ac:dyDescent="0.25">
      <c r="H182" s="27">
        <v>42545</v>
      </c>
      <c r="I182" s="28">
        <f t="shared" si="49"/>
        <v>78</v>
      </c>
      <c r="J182" s="28">
        <f t="shared" si="50"/>
        <v>2136</v>
      </c>
      <c r="K182" s="24" t="str">
        <f t="shared" si="51"/>
        <v/>
      </c>
      <c r="L182" s="25">
        <f t="shared" si="41"/>
        <v>11</v>
      </c>
      <c r="M182" s="25"/>
      <c r="N182" s="20">
        <f t="shared" si="52"/>
        <v>1520</v>
      </c>
      <c r="O182" s="20"/>
      <c r="P182" s="20">
        <f t="shared" si="42"/>
        <v>18240</v>
      </c>
      <c r="Q182" s="18" t="str">
        <f t="shared" si="43"/>
        <v/>
      </c>
      <c r="R182" s="18"/>
      <c r="S182" s="29" t="str">
        <f t="shared" si="44"/>
        <v/>
      </c>
      <c r="T182" s="29"/>
      <c r="U182" s="25" t="str">
        <f t="shared" si="45"/>
        <v/>
      </c>
      <c r="V182" s="26"/>
      <c r="W182" s="20" t="str">
        <f t="shared" si="46"/>
        <v/>
      </c>
      <c r="X182" s="20">
        <f t="shared" si="47"/>
        <v>0</v>
      </c>
      <c r="Y182" s="20">
        <f t="shared" si="48"/>
        <v>4</v>
      </c>
    </row>
    <row r="183" spans="8:25" x14ac:dyDescent="0.25">
      <c r="H183" s="27">
        <v>42546</v>
      </c>
      <c r="I183" s="28">
        <f t="shared" si="49"/>
        <v>78</v>
      </c>
      <c r="J183" s="28">
        <f t="shared" si="50"/>
        <v>2214</v>
      </c>
      <c r="K183" s="24" t="str">
        <f t="shared" si="51"/>
        <v/>
      </c>
      <c r="L183" s="25">
        <f t="shared" si="41"/>
        <v>12</v>
      </c>
      <c r="M183" s="25"/>
      <c r="N183" s="20">
        <f t="shared" si="52"/>
        <v>1520</v>
      </c>
      <c r="O183" s="20"/>
      <c r="P183" s="20">
        <f t="shared" si="42"/>
        <v>19760</v>
      </c>
      <c r="Q183" s="18" t="str">
        <f t="shared" si="43"/>
        <v/>
      </c>
      <c r="R183" s="18"/>
      <c r="S183" s="29" t="str">
        <f t="shared" si="44"/>
        <v/>
      </c>
      <c r="T183" s="29"/>
      <c r="U183" s="25" t="str">
        <f t="shared" si="45"/>
        <v/>
      </c>
      <c r="V183" s="26"/>
      <c r="W183" s="20" t="str">
        <f t="shared" si="46"/>
        <v/>
      </c>
      <c r="X183" s="20">
        <f t="shared" si="47"/>
        <v>0</v>
      </c>
      <c r="Y183" s="20">
        <f t="shared" si="48"/>
        <v>4</v>
      </c>
    </row>
    <row r="184" spans="8:25" x14ac:dyDescent="0.25">
      <c r="H184" s="27">
        <v>42547</v>
      </c>
      <c r="I184" s="28">
        <f t="shared" si="49"/>
        <v>78</v>
      </c>
      <c r="J184" s="28">
        <f t="shared" si="50"/>
        <v>2292</v>
      </c>
      <c r="K184" s="24" t="str">
        <f t="shared" si="51"/>
        <v/>
      </c>
      <c r="L184" s="25">
        <f t="shared" si="41"/>
        <v>13</v>
      </c>
      <c r="M184" s="25"/>
      <c r="N184" s="20">
        <f t="shared" si="52"/>
        <v>1520</v>
      </c>
      <c r="O184" s="20"/>
      <c r="P184" s="20">
        <f t="shared" si="42"/>
        <v>21280</v>
      </c>
      <c r="Q184" s="18" t="str">
        <f t="shared" si="43"/>
        <v/>
      </c>
      <c r="R184" s="18"/>
      <c r="S184" s="29" t="str">
        <f t="shared" si="44"/>
        <v/>
      </c>
      <c r="T184" s="29"/>
      <c r="U184" s="25" t="str">
        <f t="shared" si="45"/>
        <v/>
      </c>
      <c r="V184" s="26"/>
      <c r="W184" s="20" t="str">
        <f t="shared" si="46"/>
        <v/>
      </c>
      <c r="X184" s="20">
        <f t="shared" si="47"/>
        <v>0</v>
      </c>
      <c r="Y184" s="20">
        <f t="shared" si="48"/>
        <v>4</v>
      </c>
    </row>
    <row r="185" spans="8:25" x14ac:dyDescent="0.25">
      <c r="H185" s="27">
        <v>42548</v>
      </c>
      <c r="I185" s="28">
        <f t="shared" si="49"/>
        <v>78</v>
      </c>
      <c r="J185" s="28">
        <f t="shared" si="50"/>
        <v>2370</v>
      </c>
      <c r="K185" s="24" t="str">
        <f t="shared" si="51"/>
        <v/>
      </c>
      <c r="L185" s="25">
        <f t="shared" si="41"/>
        <v>14</v>
      </c>
      <c r="M185" s="25"/>
      <c r="N185" s="20">
        <f t="shared" si="52"/>
        <v>1520</v>
      </c>
      <c r="O185" s="20"/>
      <c r="P185" s="20">
        <f t="shared" si="42"/>
        <v>22800</v>
      </c>
      <c r="Q185" s="18" t="str">
        <f t="shared" si="43"/>
        <v/>
      </c>
      <c r="R185" s="18"/>
      <c r="S185" s="29" t="str">
        <f t="shared" si="44"/>
        <v/>
      </c>
      <c r="T185" s="29"/>
      <c r="U185" s="25" t="str">
        <f t="shared" si="45"/>
        <v/>
      </c>
      <c r="V185" s="26"/>
      <c r="W185" s="20" t="str">
        <f t="shared" si="46"/>
        <v/>
      </c>
      <c r="X185" s="20">
        <f t="shared" si="47"/>
        <v>0</v>
      </c>
      <c r="Y185" s="20">
        <f t="shared" si="48"/>
        <v>4</v>
      </c>
    </row>
    <row r="186" spans="8:25" x14ac:dyDescent="0.25">
      <c r="H186" s="27">
        <v>42549</v>
      </c>
      <c r="I186" s="28">
        <f t="shared" si="49"/>
        <v>78</v>
      </c>
      <c r="J186" s="28">
        <f t="shared" si="50"/>
        <v>2448</v>
      </c>
      <c r="K186" s="24" t="str">
        <f t="shared" si="51"/>
        <v/>
      </c>
      <c r="L186" s="25">
        <f t="shared" si="41"/>
        <v>15</v>
      </c>
      <c r="M186" s="25"/>
      <c r="N186" s="20">
        <f t="shared" si="52"/>
        <v>1520</v>
      </c>
      <c r="O186" s="20"/>
      <c r="P186" s="20">
        <f t="shared" si="42"/>
        <v>24320</v>
      </c>
      <c r="Q186" s="18" t="str">
        <f t="shared" si="43"/>
        <v/>
      </c>
      <c r="R186" s="18"/>
      <c r="S186" s="29" t="str">
        <f t="shared" si="44"/>
        <v/>
      </c>
      <c r="T186" s="29"/>
      <c r="U186" s="25" t="str">
        <f t="shared" si="45"/>
        <v/>
      </c>
      <c r="V186" s="26"/>
      <c r="W186" s="20" t="str">
        <f t="shared" si="46"/>
        <v/>
      </c>
      <c r="X186" s="20">
        <f t="shared" si="47"/>
        <v>0</v>
      </c>
      <c r="Y186" s="20">
        <f t="shared" si="48"/>
        <v>4</v>
      </c>
    </row>
    <row r="187" spans="8:25" x14ac:dyDescent="0.25">
      <c r="H187" s="27">
        <v>42550</v>
      </c>
      <c r="I187" s="28">
        <f t="shared" si="49"/>
        <v>78</v>
      </c>
      <c r="J187" s="28">
        <f t="shared" si="50"/>
        <v>2526</v>
      </c>
      <c r="K187" s="24" t="str">
        <f t="shared" si="51"/>
        <v/>
      </c>
      <c r="L187" s="25">
        <f t="shared" si="41"/>
        <v>16</v>
      </c>
      <c r="M187" s="25"/>
      <c r="N187" s="20">
        <f t="shared" si="52"/>
        <v>1520</v>
      </c>
      <c r="O187" s="20"/>
      <c r="P187" s="20">
        <f t="shared" si="42"/>
        <v>25840</v>
      </c>
      <c r="Q187" s="18" t="str">
        <f t="shared" si="43"/>
        <v/>
      </c>
      <c r="R187" s="18"/>
      <c r="S187" s="29" t="str">
        <f t="shared" si="44"/>
        <v/>
      </c>
      <c r="T187" s="29"/>
      <c r="U187" s="25" t="str">
        <f t="shared" si="45"/>
        <v/>
      </c>
      <c r="V187" s="26"/>
      <c r="W187" s="20" t="str">
        <f t="shared" si="46"/>
        <v/>
      </c>
      <c r="X187" s="20">
        <f t="shared" si="47"/>
        <v>0</v>
      </c>
      <c r="Y187" s="20">
        <f t="shared" si="48"/>
        <v>4</v>
      </c>
    </row>
    <row r="188" spans="8:25" x14ac:dyDescent="0.25">
      <c r="H188" s="27">
        <v>42551</v>
      </c>
      <c r="I188" s="28">
        <f t="shared" si="49"/>
        <v>78</v>
      </c>
      <c r="J188" s="28">
        <f t="shared" si="50"/>
        <v>1278</v>
      </c>
      <c r="K188" s="24">
        <f t="shared" si="51"/>
        <v>42550</v>
      </c>
      <c r="L188" s="25">
        <f t="shared" si="41"/>
        <v>0</v>
      </c>
      <c r="M188" s="25"/>
      <c r="N188" s="20">
        <f t="shared" si="52"/>
        <v>1520</v>
      </c>
      <c r="O188" s="20"/>
      <c r="P188" s="20">
        <f t="shared" si="42"/>
        <v>1520</v>
      </c>
      <c r="Q188" s="18">
        <f t="shared" si="43"/>
        <v>1615</v>
      </c>
      <c r="R188" s="18"/>
      <c r="S188" s="29">
        <f t="shared" si="44"/>
        <v>1615</v>
      </c>
      <c r="T188" s="29"/>
      <c r="U188" s="25">
        <f t="shared" si="45"/>
        <v>0.804953560371517</v>
      </c>
      <c r="V188" s="26"/>
      <c r="W188" s="20">
        <f t="shared" si="46"/>
        <v>1.2423076923076923</v>
      </c>
      <c r="X188" s="20">
        <f t="shared" si="47"/>
        <v>19.876923076923077</v>
      </c>
      <c r="Y188" s="20">
        <f t="shared" si="48"/>
        <v>5</v>
      </c>
    </row>
    <row r="189" spans="8:25" x14ac:dyDescent="0.25">
      <c r="H189" s="27">
        <v>42552</v>
      </c>
      <c r="I189" s="28">
        <f t="shared" ref="I189:I219" si="53">$B$11</f>
        <v>59</v>
      </c>
      <c r="J189" s="28">
        <f>IF(J188&gt;$E$52,$D$52+I189,J188+I189)</f>
        <v>1337</v>
      </c>
      <c r="K189" s="24" t="str">
        <f>IF(J188&gt;$E$52,H188,"")</f>
        <v/>
      </c>
      <c r="L189" s="25">
        <f t="shared" si="41"/>
        <v>1</v>
      </c>
      <c r="M189" s="25"/>
      <c r="N189" s="20">
        <f>$D$32</f>
        <v>1710</v>
      </c>
      <c r="O189" s="20"/>
      <c r="P189" s="20">
        <f t="shared" si="42"/>
        <v>3230</v>
      </c>
      <c r="Q189" s="18" t="str">
        <f t="shared" si="43"/>
        <v/>
      </c>
      <c r="R189" s="18"/>
      <c r="S189" s="29" t="str">
        <f t="shared" si="44"/>
        <v/>
      </c>
      <c r="T189" s="29"/>
      <c r="U189" s="25" t="str">
        <f t="shared" si="45"/>
        <v/>
      </c>
      <c r="V189" s="26"/>
      <c r="W189" s="20" t="str">
        <f t="shared" si="46"/>
        <v/>
      </c>
      <c r="X189" s="20">
        <f t="shared" si="47"/>
        <v>0</v>
      </c>
      <c r="Y189" s="20">
        <f t="shared" si="48"/>
        <v>5</v>
      </c>
    </row>
    <row r="190" spans="8:25" x14ac:dyDescent="0.25">
      <c r="H190" s="27">
        <v>42553</v>
      </c>
      <c r="I190" s="28">
        <f t="shared" si="53"/>
        <v>59</v>
      </c>
      <c r="J190" s="28">
        <f t="shared" ref="J190:J219" si="54">IF(J189&gt;$E$52,$D$52+I190,J189+I190)</f>
        <v>1396</v>
      </c>
      <c r="K190" s="24" t="str">
        <f t="shared" ref="K190:K219" si="55">IF(J189&gt;$E$52,H189,"")</f>
        <v/>
      </c>
      <c r="L190" s="25">
        <f t="shared" si="41"/>
        <v>2</v>
      </c>
      <c r="M190" s="25"/>
      <c r="N190" s="20">
        <f t="shared" ref="N190:N219" si="56">$D$32</f>
        <v>1710</v>
      </c>
      <c r="O190" s="20"/>
      <c r="P190" s="20">
        <f t="shared" si="42"/>
        <v>4940</v>
      </c>
      <c r="Q190" s="18" t="str">
        <f t="shared" si="43"/>
        <v/>
      </c>
      <c r="R190" s="18"/>
      <c r="S190" s="29" t="str">
        <f t="shared" si="44"/>
        <v/>
      </c>
      <c r="T190" s="29"/>
      <c r="U190" s="25" t="str">
        <f t="shared" si="45"/>
        <v/>
      </c>
      <c r="V190" s="26"/>
      <c r="W190" s="20" t="str">
        <f t="shared" si="46"/>
        <v/>
      </c>
      <c r="X190" s="20">
        <f t="shared" si="47"/>
        <v>0</v>
      </c>
      <c r="Y190" s="20">
        <f t="shared" si="48"/>
        <v>5</v>
      </c>
    </row>
    <row r="191" spans="8:25" x14ac:dyDescent="0.25">
      <c r="H191" s="27">
        <v>42554</v>
      </c>
      <c r="I191" s="28">
        <f t="shared" si="53"/>
        <v>59</v>
      </c>
      <c r="J191" s="28">
        <f t="shared" si="54"/>
        <v>1455</v>
      </c>
      <c r="K191" s="24" t="str">
        <f t="shared" si="55"/>
        <v/>
      </c>
      <c r="L191" s="25">
        <f t="shared" si="41"/>
        <v>3</v>
      </c>
      <c r="M191" s="25"/>
      <c r="N191" s="20">
        <f t="shared" si="56"/>
        <v>1710</v>
      </c>
      <c r="O191" s="20"/>
      <c r="P191" s="20">
        <f t="shared" si="42"/>
        <v>6650</v>
      </c>
      <c r="Q191" s="18" t="str">
        <f t="shared" si="43"/>
        <v/>
      </c>
      <c r="R191" s="18"/>
      <c r="S191" s="29" t="str">
        <f t="shared" si="44"/>
        <v/>
      </c>
      <c r="T191" s="29"/>
      <c r="U191" s="25" t="str">
        <f t="shared" si="45"/>
        <v/>
      </c>
      <c r="V191" s="26"/>
      <c r="W191" s="20" t="str">
        <f t="shared" si="46"/>
        <v/>
      </c>
      <c r="X191" s="20">
        <f t="shared" si="47"/>
        <v>0</v>
      </c>
      <c r="Y191" s="20">
        <f t="shared" si="48"/>
        <v>5</v>
      </c>
    </row>
    <row r="192" spans="8:25" x14ac:dyDescent="0.25">
      <c r="H192" s="27">
        <v>42555</v>
      </c>
      <c r="I192" s="28">
        <f t="shared" si="53"/>
        <v>59</v>
      </c>
      <c r="J192" s="28">
        <f t="shared" si="54"/>
        <v>1514</v>
      </c>
      <c r="K192" s="24" t="str">
        <f t="shared" si="55"/>
        <v/>
      </c>
      <c r="L192" s="25">
        <f t="shared" si="41"/>
        <v>4</v>
      </c>
      <c r="M192" s="25"/>
      <c r="N192" s="20">
        <f t="shared" si="56"/>
        <v>1710</v>
      </c>
      <c r="O192" s="20"/>
      <c r="P192" s="20">
        <f t="shared" si="42"/>
        <v>8360</v>
      </c>
      <c r="Q192" s="18" t="str">
        <f t="shared" si="43"/>
        <v/>
      </c>
      <c r="R192" s="18"/>
      <c r="S192" s="29" t="str">
        <f t="shared" si="44"/>
        <v/>
      </c>
      <c r="T192" s="29"/>
      <c r="U192" s="25" t="str">
        <f t="shared" si="45"/>
        <v/>
      </c>
      <c r="V192" s="26"/>
      <c r="W192" s="20" t="str">
        <f t="shared" si="46"/>
        <v/>
      </c>
      <c r="X192" s="20">
        <f t="shared" si="47"/>
        <v>0</v>
      </c>
      <c r="Y192" s="20">
        <f t="shared" si="48"/>
        <v>5</v>
      </c>
    </row>
    <row r="193" spans="8:25" x14ac:dyDescent="0.25">
      <c r="H193" s="27">
        <v>42556</v>
      </c>
      <c r="I193" s="28">
        <f t="shared" si="53"/>
        <v>59</v>
      </c>
      <c r="J193" s="28">
        <f t="shared" si="54"/>
        <v>1573</v>
      </c>
      <c r="K193" s="24" t="str">
        <f t="shared" si="55"/>
        <v/>
      </c>
      <c r="L193" s="25">
        <f t="shared" si="41"/>
        <v>5</v>
      </c>
      <c r="M193" s="25"/>
      <c r="N193" s="20">
        <f t="shared" si="56"/>
        <v>1710</v>
      </c>
      <c r="O193" s="20"/>
      <c r="P193" s="20">
        <f t="shared" si="42"/>
        <v>10070</v>
      </c>
      <c r="Q193" s="18" t="str">
        <f t="shared" si="43"/>
        <v/>
      </c>
      <c r="R193" s="18"/>
      <c r="S193" s="29" t="str">
        <f t="shared" si="44"/>
        <v/>
      </c>
      <c r="T193" s="29"/>
      <c r="U193" s="25" t="str">
        <f t="shared" si="45"/>
        <v/>
      </c>
      <c r="V193" s="26"/>
      <c r="W193" s="20" t="str">
        <f t="shared" si="46"/>
        <v/>
      </c>
      <c r="X193" s="20">
        <f t="shared" si="47"/>
        <v>0</v>
      </c>
      <c r="Y193" s="20">
        <f t="shared" si="48"/>
        <v>5</v>
      </c>
    </row>
    <row r="194" spans="8:25" x14ac:dyDescent="0.25">
      <c r="H194" s="27">
        <v>42557</v>
      </c>
      <c r="I194" s="28">
        <f t="shared" si="53"/>
        <v>59</v>
      </c>
      <c r="J194" s="28">
        <f t="shared" si="54"/>
        <v>1632</v>
      </c>
      <c r="K194" s="24" t="str">
        <f t="shared" si="55"/>
        <v/>
      </c>
      <c r="L194" s="25">
        <f t="shared" si="41"/>
        <v>6</v>
      </c>
      <c r="M194" s="25"/>
      <c r="N194" s="20">
        <f t="shared" si="56"/>
        <v>1710</v>
      </c>
      <c r="O194" s="20"/>
      <c r="P194" s="20">
        <f t="shared" si="42"/>
        <v>11780</v>
      </c>
      <c r="Q194" s="18" t="str">
        <f t="shared" si="43"/>
        <v/>
      </c>
      <c r="R194" s="18"/>
      <c r="S194" s="29" t="str">
        <f t="shared" si="44"/>
        <v/>
      </c>
      <c r="T194" s="29"/>
      <c r="U194" s="25" t="str">
        <f t="shared" si="45"/>
        <v/>
      </c>
      <c r="V194" s="26"/>
      <c r="W194" s="20" t="str">
        <f t="shared" si="46"/>
        <v/>
      </c>
      <c r="X194" s="20">
        <f t="shared" si="47"/>
        <v>0</v>
      </c>
      <c r="Y194" s="20">
        <f t="shared" si="48"/>
        <v>5</v>
      </c>
    </row>
    <row r="195" spans="8:25" x14ac:dyDescent="0.25">
      <c r="H195" s="27">
        <v>42558</v>
      </c>
      <c r="I195" s="28">
        <f t="shared" si="53"/>
        <v>59</v>
      </c>
      <c r="J195" s="28">
        <f t="shared" si="54"/>
        <v>1691</v>
      </c>
      <c r="K195" s="24" t="str">
        <f t="shared" si="55"/>
        <v/>
      </c>
      <c r="L195" s="25">
        <f t="shared" si="41"/>
        <v>7</v>
      </c>
      <c r="M195" s="25"/>
      <c r="N195" s="20">
        <f t="shared" si="56"/>
        <v>1710</v>
      </c>
      <c r="O195" s="20"/>
      <c r="P195" s="20">
        <f t="shared" si="42"/>
        <v>13490</v>
      </c>
      <c r="Q195" s="18" t="str">
        <f t="shared" si="43"/>
        <v/>
      </c>
      <c r="R195" s="18"/>
      <c r="S195" s="29" t="str">
        <f t="shared" si="44"/>
        <v/>
      </c>
      <c r="T195" s="29"/>
      <c r="U195" s="25" t="str">
        <f t="shared" si="45"/>
        <v/>
      </c>
      <c r="V195" s="26"/>
      <c r="W195" s="20" t="str">
        <f t="shared" si="46"/>
        <v/>
      </c>
      <c r="X195" s="20">
        <f t="shared" si="47"/>
        <v>0</v>
      </c>
      <c r="Y195" s="20">
        <f t="shared" si="48"/>
        <v>5</v>
      </c>
    </row>
    <row r="196" spans="8:25" x14ac:dyDescent="0.25">
      <c r="H196" s="27">
        <v>42559</v>
      </c>
      <c r="I196" s="28">
        <f t="shared" si="53"/>
        <v>59</v>
      </c>
      <c r="J196" s="28">
        <f t="shared" si="54"/>
        <v>1750</v>
      </c>
      <c r="K196" s="24" t="str">
        <f t="shared" si="55"/>
        <v/>
      </c>
      <c r="L196" s="25">
        <f t="shared" si="41"/>
        <v>8</v>
      </c>
      <c r="M196" s="25"/>
      <c r="N196" s="20">
        <f t="shared" si="56"/>
        <v>1710</v>
      </c>
      <c r="O196" s="20"/>
      <c r="P196" s="20">
        <f t="shared" si="42"/>
        <v>15200</v>
      </c>
      <c r="Q196" s="18" t="str">
        <f t="shared" si="43"/>
        <v/>
      </c>
      <c r="R196" s="18"/>
      <c r="S196" s="29" t="str">
        <f t="shared" si="44"/>
        <v/>
      </c>
      <c r="T196" s="29"/>
      <c r="U196" s="25" t="str">
        <f t="shared" si="45"/>
        <v/>
      </c>
      <c r="V196" s="26"/>
      <c r="W196" s="20" t="str">
        <f t="shared" si="46"/>
        <v/>
      </c>
      <c r="X196" s="20">
        <f t="shared" si="47"/>
        <v>0</v>
      </c>
      <c r="Y196" s="20">
        <f t="shared" si="48"/>
        <v>5</v>
      </c>
    </row>
    <row r="197" spans="8:25" x14ac:dyDescent="0.25">
      <c r="H197" s="27">
        <v>42560</v>
      </c>
      <c r="I197" s="28">
        <f t="shared" si="53"/>
        <v>59</v>
      </c>
      <c r="J197" s="28">
        <f t="shared" si="54"/>
        <v>1809</v>
      </c>
      <c r="K197" s="24" t="str">
        <f t="shared" si="55"/>
        <v/>
      </c>
      <c r="L197" s="25">
        <f t="shared" si="41"/>
        <v>9</v>
      </c>
      <c r="M197" s="25"/>
      <c r="N197" s="20">
        <f t="shared" si="56"/>
        <v>1710</v>
      </c>
      <c r="O197" s="20"/>
      <c r="P197" s="20">
        <f t="shared" si="42"/>
        <v>16910</v>
      </c>
      <c r="Q197" s="18" t="str">
        <f t="shared" si="43"/>
        <v/>
      </c>
      <c r="R197" s="18"/>
      <c r="S197" s="29" t="str">
        <f t="shared" si="44"/>
        <v/>
      </c>
      <c r="T197" s="29"/>
      <c r="U197" s="25" t="str">
        <f t="shared" si="45"/>
        <v/>
      </c>
      <c r="V197" s="26"/>
      <c r="W197" s="20" t="str">
        <f t="shared" si="46"/>
        <v/>
      </c>
      <c r="X197" s="20">
        <f t="shared" si="47"/>
        <v>0</v>
      </c>
      <c r="Y197" s="20">
        <f t="shared" si="48"/>
        <v>5</v>
      </c>
    </row>
    <row r="198" spans="8:25" x14ac:dyDescent="0.25">
      <c r="H198" s="27">
        <v>42561</v>
      </c>
      <c r="I198" s="28">
        <f t="shared" si="53"/>
        <v>59</v>
      </c>
      <c r="J198" s="28">
        <f t="shared" si="54"/>
        <v>1868</v>
      </c>
      <c r="K198" s="24" t="str">
        <f t="shared" si="55"/>
        <v/>
      </c>
      <c r="L198" s="25">
        <f t="shared" si="41"/>
        <v>10</v>
      </c>
      <c r="M198" s="25"/>
      <c r="N198" s="20">
        <f t="shared" si="56"/>
        <v>1710</v>
      </c>
      <c r="O198" s="20"/>
      <c r="P198" s="20">
        <f t="shared" si="42"/>
        <v>18620</v>
      </c>
      <c r="Q198" s="18" t="str">
        <f t="shared" si="43"/>
        <v/>
      </c>
      <c r="R198" s="18"/>
      <c r="S198" s="29" t="str">
        <f t="shared" si="44"/>
        <v/>
      </c>
      <c r="T198" s="29"/>
      <c r="U198" s="25" t="str">
        <f t="shared" si="45"/>
        <v/>
      </c>
      <c r="V198" s="26"/>
      <c r="W198" s="20" t="str">
        <f t="shared" si="46"/>
        <v/>
      </c>
      <c r="X198" s="20">
        <f t="shared" si="47"/>
        <v>0</v>
      </c>
      <c r="Y198" s="20">
        <f t="shared" si="48"/>
        <v>5</v>
      </c>
    </row>
    <row r="199" spans="8:25" x14ac:dyDescent="0.25">
      <c r="H199" s="27">
        <v>42562</v>
      </c>
      <c r="I199" s="28">
        <f t="shared" si="53"/>
        <v>59</v>
      </c>
      <c r="J199" s="28">
        <f t="shared" si="54"/>
        <v>1927</v>
      </c>
      <c r="K199" s="24" t="str">
        <f t="shared" si="55"/>
        <v/>
      </c>
      <c r="L199" s="25">
        <f t="shared" si="41"/>
        <v>11</v>
      </c>
      <c r="M199" s="25"/>
      <c r="N199" s="20">
        <f t="shared" si="56"/>
        <v>1710</v>
      </c>
      <c r="O199" s="20"/>
      <c r="P199" s="20">
        <f t="shared" si="42"/>
        <v>20330</v>
      </c>
      <c r="Q199" s="18" t="str">
        <f t="shared" si="43"/>
        <v/>
      </c>
      <c r="R199" s="18"/>
      <c r="S199" s="29" t="str">
        <f t="shared" si="44"/>
        <v/>
      </c>
      <c r="T199" s="29"/>
      <c r="U199" s="25" t="str">
        <f t="shared" si="45"/>
        <v/>
      </c>
      <c r="V199" s="26"/>
      <c r="W199" s="20" t="str">
        <f t="shared" si="46"/>
        <v/>
      </c>
      <c r="X199" s="20">
        <f t="shared" si="47"/>
        <v>0</v>
      </c>
      <c r="Y199" s="20">
        <f t="shared" si="48"/>
        <v>5</v>
      </c>
    </row>
    <row r="200" spans="8:25" x14ac:dyDescent="0.25">
      <c r="H200" s="27">
        <v>42563</v>
      </c>
      <c r="I200" s="28">
        <f t="shared" si="53"/>
        <v>59</v>
      </c>
      <c r="J200" s="28">
        <f t="shared" si="54"/>
        <v>1986</v>
      </c>
      <c r="K200" s="24" t="str">
        <f t="shared" si="55"/>
        <v/>
      </c>
      <c r="L200" s="25">
        <f t="shared" si="41"/>
        <v>12</v>
      </c>
      <c r="M200" s="25"/>
      <c r="N200" s="20">
        <f t="shared" si="56"/>
        <v>1710</v>
      </c>
      <c r="O200" s="20"/>
      <c r="P200" s="20">
        <f t="shared" si="42"/>
        <v>22040</v>
      </c>
      <c r="Q200" s="18" t="str">
        <f t="shared" si="43"/>
        <v/>
      </c>
      <c r="R200" s="18"/>
      <c r="S200" s="29" t="str">
        <f t="shared" si="44"/>
        <v/>
      </c>
      <c r="T200" s="29"/>
      <c r="U200" s="25" t="str">
        <f t="shared" si="45"/>
        <v/>
      </c>
      <c r="V200" s="26"/>
      <c r="W200" s="20" t="str">
        <f t="shared" si="46"/>
        <v/>
      </c>
      <c r="X200" s="20">
        <f t="shared" si="47"/>
        <v>0</v>
      </c>
      <c r="Y200" s="20">
        <f t="shared" si="48"/>
        <v>5</v>
      </c>
    </row>
    <row r="201" spans="8:25" x14ac:dyDescent="0.25">
      <c r="H201" s="27">
        <v>42564</v>
      </c>
      <c r="I201" s="28">
        <f t="shared" si="53"/>
        <v>59</v>
      </c>
      <c r="J201" s="28">
        <f t="shared" si="54"/>
        <v>2045</v>
      </c>
      <c r="K201" s="24" t="str">
        <f t="shared" si="55"/>
        <v/>
      </c>
      <c r="L201" s="25">
        <f t="shared" ref="L201:L264" si="57">IF(K201="",1+L200,0)</f>
        <v>13</v>
      </c>
      <c r="M201" s="25"/>
      <c r="N201" s="20">
        <f t="shared" si="56"/>
        <v>1710</v>
      </c>
      <c r="O201" s="20"/>
      <c r="P201" s="20">
        <f t="shared" ref="P201:P264" si="58">IF(L201=0,N201,N201+P200)</f>
        <v>23750</v>
      </c>
      <c r="Q201" s="18" t="str">
        <f t="shared" ref="Q201:Q264" si="59">IF(L201=0,P200/L200,"")</f>
        <v/>
      </c>
      <c r="R201" s="18"/>
      <c r="S201" s="29" t="str">
        <f t="shared" ref="S201:S264" si="60">IF(L201=0,P200/L200,"")</f>
        <v/>
      </c>
      <c r="T201" s="29"/>
      <c r="U201" s="25" t="str">
        <f t="shared" ref="U201:U264" si="61">IF(L201=0,$D$21/S201,"")</f>
        <v/>
      </c>
      <c r="V201" s="26"/>
      <c r="W201" s="20" t="str">
        <f t="shared" ref="W201:W264" si="62">IF(L201=0,1/U201,"")</f>
        <v/>
      </c>
      <c r="X201" s="20">
        <f t="shared" ref="X201:X220" si="63">IF(L201=0,W201*L200,0)</f>
        <v>0</v>
      </c>
      <c r="Y201" s="20">
        <f t="shared" ref="Y201:Y264" si="64">IF(X201&gt;0,Y200+1,Y200)</f>
        <v>5</v>
      </c>
    </row>
    <row r="202" spans="8:25" x14ac:dyDescent="0.25">
      <c r="H202" s="27">
        <v>42565</v>
      </c>
      <c r="I202" s="28">
        <f t="shared" si="53"/>
        <v>59</v>
      </c>
      <c r="J202" s="28">
        <f t="shared" si="54"/>
        <v>2104</v>
      </c>
      <c r="K202" s="24" t="str">
        <f t="shared" si="55"/>
        <v/>
      </c>
      <c r="L202" s="25">
        <f t="shared" si="57"/>
        <v>14</v>
      </c>
      <c r="M202" s="25"/>
      <c r="N202" s="20">
        <f t="shared" si="56"/>
        <v>1710</v>
      </c>
      <c r="O202" s="20"/>
      <c r="P202" s="20">
        <f t="shared" si="58"/>
        <v>25460</v>
      </c>
      <c r="Q202" s="18" t="str">
        <f t="shared" si="59"/>
        <v/>
      </c>
      <c r="R202" s="18"/>
      <c r="S202" s="29" t="str">
        <f t="shared" si="60"/>
        <v/>
      </c>
      <c r="T202" s="29"/>
      <c r="U202" s="25" t="str">
        <f t="shared" si="61"/>
        <v/>
      </c>
      <c r="V202" s="26"/>
      <c r="W202" s="20" t="str">
        <f t="shared" si="62"/>
        <v/>
      </c>
      <c r="X202" s="20">
        <f t="shared" si="63"/>
        <v>0</v>
      </c>
      <c r="Y202" s="20">
        <f t="shared" si="64"/>
        <v>5</v>
      </c>
    </row>
    <row r="203" spans="8:25" x14ac:dyDescent="0.25">
      <c r="H203" s="27">
        <v>42566</v>
      </c>
      <c r="I203" s="28">
        <f t="shared" si="53"/>
        <v>59</v>
      </c>
      <c r="J203" s="28">
        <f t="shared" si="54"/>
        <v>2163</v>
      </c>
      <c r="K203" s="24" t="str">
        <f t="shared" si="55"/>
        <v/>
      </c>
      <c r="L203" s="25">
        <f t="shared" si="57"/>
        <v>15</v>
      </c>
      <c r="M203" s="25"/>
      <c r="N203" s="20">
        <f t="shared" si="56"/>
        <v>1710</v>
      </c>
      <c r="O203" s="20"/>
      <c r="P203" s="20">
        <f t="shared" si="58"/>
        <v>27170</v>
      </c>
      <c r="Q203" s="18" t="str">
        <f t="shared" si="59"/>
        <v/>
      </c>
      <c r="R203" s="18"/>
      <c r="S203" s="29" t="str">
        <f t="shared" si="60"/>
        <v/>
      </c>
      <c r="T203" s="29"/>
      <c r="U203" s="25" t="str">
        <f t="shared" si="61"/>
        <v/>
      </c>
      <c r="V203" s="26"/>
      <c r="W203" s="20" t="str">
        <f t="shared" si="62"/>
        <v/>
      </c>
      <c r="X203" s="20">
        <f t="shared" si="63"/>
        <v>0</v>
      </c>
      <c r="Y203" s="20">
        <f t="shared" si="64"/>
        <v>5</v>
      </c>
    </row>
    <row r="204" spans="8:25" x14ac:dyDescent="0.25">
      <c r="H204" s="27">
        <v>42567</v>
      </c>
      <c r="I204" s="28">
        <f t="shared" si="53"/>
        <v>59</v>
      </c>
      <c r="J204" s="28">
        <f t="shared" si="54"/>
        <v>2222</v>
      </c>
      <c r="K204" s="24" t="str">
        <f t="shared" si="55"/>
        <v/>
      </c>
      <c r="L204" s="25">
        <f t="shared" si="57"/>
        <v>16</v>
      </c>
      <c r="M204" s="25"/>
      <c r="N204" s="20">
        <f t="shared" si="56"/>
        <v>1710</v>
      </c>
      <c r="O204" s="20"/>
      <c r="P204" s="20">
        <f t="shared" si="58"/>
        <v>28880</v>
      </c>
      <c r="Q204" s="18" t="str">
        <f t="shared" si="59"/>
        <v/>
      </c>
      <c r="R204" s="18"/>
      <c r="S204" s="29" t="str">
        <f t="shared" si="60"/>
        <v/>
      </c>
      <c r="T204" s="29"/>
      <c r="U204" s="25" t="str">
        <f t="shared" si="61"/>
        <v/>
      </c>
      <c r="V204" s="26"/>
      <c r="W204" s="20" t="str">
        <f t="shared" si="62"/>
        <v/>
      </c>
      <c r="X204" s="20">
        <f t="shared" si="63"/>
        <v>0</v>
      </c>
      <c r="Y204" s="20">
        <f t="shared" si="64"/>
        <v>5</v>
      </c>
    </row>
    <row r="205" spans="8:25" x14ac:dyDescent="0.25">
      <c r="H205" s="27">
        <v>42568</v>
      </c>
      <c r="I205" s="28">
        <f t="shared" si="53"/>
        <v>59</v>
      </c>
      <c r="J205" s="28">
        <f t="shared" si="54"/>
        <v>2281</v>
      </c>
      <c r="K205" s="24" t="str">
        <f t="shared" si="55"/>
        <v/>
      </c>
      <c r="L205" s="25">
        <f t="shared" si="57"/>
        <v>17</v>
      </c>
      <c r="M205" s="25"/>
      <c r="N205" s="20">
        <f t="shared" si="56"/>
        <v>1710</v>
      </c>
      <c r="O205" s="20"/>
      <c r="P205" s="20">
        <f t="shared" si="58"/>
        <v>30590</v>
      </c>
      <c r="Q205" s="18" t="str">
        <f t="shared" si="59"/>
        <v/>
      </c>
      <c r="R205" s="18"/>
      <c r="S205" s="29" t="str">
        <f t="shared" si="60"/>
        <v/>
      </c>
      <c r="T205" s="29"/>
      <c r="U205" s="25" t="str">
        <f t="shared" si="61"/>
        <v/>
      </c>
      <c r="V205" s="26"/>
      <c r="W205" s="20" t="str">
        <f t="shared" si="62"/>
        <v/>
      </c>
      <c r="X205" s="20">
        <f t="shared" si="63"/>
        <v>0</v>
      </c>
      <c r="Y205" s="20">
        <f t="shared" si="64"/>
        <v>5</v>
      </c>
    </row>
    <row r="206" spans="8:25" x14ac:dyDescent="0.25">
      <c r="H206" s="27">
        <v>42569</v>
      </c>
      <c r="I206" s="28">
        <f t="shared" si="53"/>
        <v>59</v>
      </c>
      <c r="J206" s="28">
        <f t="shared" si="54"/>
        <v>2340</v>
      </c>
      <c r="K206" s="24" t="str">
        <f t="shared" si="55"/>
        <v/>
      </c>
      <c r="L206" s="25">
        <f t="shared" si="57"/>
        <v>18</v>
      </c>
      <c r="M206" s="25"/>
      <c r="N206" s="20">
        <f t="shared" si="56"/>
        <v>1710</v>
      </c>
      <c r="O206" s="20"/>
      <c r="P206" s="20">
        <f t="shared" si="58"/>
        <v>32300</v>
      </c>
      <c r="Q206" s="18" t="str">
        <f t="shared" si="59"/>
        <v/>
      </c>
      <c r="R206" s="18"/>
      <c r="S206" s="29" t="str">
        <f t="shared" si="60"/>
        <v/>
      </c>
      <c r="T206" s="29"/>
      <c r="U206" s="25" t="str">
        <f t="shared" si="61"/>
        <v/>
      </c>
      <c r="V206" s="26"/>
      <c r="W206" s="20" t="str">
        <f t="shared" si="62"/>
        <v/>
      </c>
      <c r="X206" s="20">
        <f t="shared" si="63"/>
        <v>0</v>
      </c>
      <c r="Y206" s="20">
        <f t="shared" si="64"/>
        <v>5</v>
      </c>
    </row>
    <row r="207" spans="8:25" x14ac:dyDescent="0.25">
      <c r="H207" s="27">
        <v>42570</v>
      </c>
      <c r="I207" s="28">
        <f t="shared" si="53"/>
        <v>59</v>
      </c>
      <c r="J207" s="28">
        <f t="shared" si="54"/>
        <v>2399</v>
      </c>
      <c r="K207" s="24" t="str">
        <f t="shared" si="55"/>
        <v/>
      </c>
      <c r="L207" s="25">
        <f t="shared" si="57"/>
        <v>19</v>
      </c>
      <c r="M207" s="25"/>
      <c r="N207" s="20">
        <f t="shared" si="56"/>
        <v>1710</v>
      </c>
      <c r="O207" s="20"/>
      <c r="P207" s="20">
        <f t="shared" si="58"/>
        <v>34010</v>
      </c>
      <c r="Q207" s="18" t="str">
        <f t="shared" si="59"/>
        <v/>
      </c>
      <c r="R207" s="18"/>
      <c r="S207" s="29" t="str">
        <f t="shared" si="60"/>
        <v/>
      </c>
      <c r="T207" s="29"/>
      <c r="U207" s="25" t="str">
        <f t="shared" si="61"/>
        <v/>
      </c>
      <c r="V207" s="26"/>
      <c r="W207" s="20" t="str">
        <f t="shared" si="62"/>
        <v/>
      </c>
      <c r="X207" s="20">
        <f t="shared" si="63"/>
        <v>0</v>
      </c>
      <c r="Y207" s="20">
        <f t="shared" si="64"/>
        <v>5</v>
      </c>
    </row>
    <row r="208" spans="8:25" x14ac:dyDescent="0.25">
      <c r="H208" s="27">
        <v>42571</v>
      </c>
      <c r="I208" s="28">
        <f t="shared" si="53"/>
        <v>59</v>
      </c>
      <c r="J208" s="28">
        <f t="shared" si="54"/>
        <v>2458</v>
      </c>
      <c r="K208" s="24" t="str">
        <f t="shared" si="55"/>
        <v/>
      </c>
      <c r="L208" s="25">
        <f t="shared" si="57"/>
        <v>20</v>
      </c>
      <c r="M208" s="25"/>
      <c r="N208" s="20">
        <f t="shared" si="56"/>
        <v>1710</v>
      </c>
      <c r="O208" s="20"/>
      <c r="P208" s="20">
        <f t="shared" si="58"/>
        <v>35720</v>
      </c>
      <c r="Q208" s="18" t="str">
        <f t="shared" si="59"/>
        <v/>
      </c>
      <c r="R208" s="18"/>
      <c r="S208" s="29" t="str">
        <f t="shared" si="60"/>
        <v/>
      </c>
      <c r="T208" s="29"/>
      <c r="U208" s="25" t="str">
        <f t="shared" si="61"/>
        <v/>
      </c>
      <c r="V208" s="26"/>
      <c r="W208" s="20" t="str">
        <f t="shared" si="62"/>
        <v/>
      </c>
      <c r="X208" s="20">
        <f t="shared" si="63"/>
        <v>0</v>
      </c>
      <c r="Y208" s="20">
        <f t="shared" si="64"/>
        <v>5</v>
      </c>
    </row>
    <row r="209" spans="8:25" x14ac:dyDescent="0.25">
      <c r="H209" s="27">
        <v>42572</v>
      </c>
      <c r="I209" s="28">
        <f t="shared" si="53"/>
        <v>59</v>
      </c>
      <c r="J209" s="28">
        <f t="shared" si="54"/>
        <v>2517</v>
      </c>
      <c r="K209" s="24" t="str">
        <f t="shared" si="55"/>
        <v/>
      </c>
      <c r="L209" s="25">
        <f t="shared" si="57"/>
        <v>21</v>
      </c>
      <c r="M209" s="25"/>
      <c r="N209" s="20">
        <f t="shared" si="56"/>
        <v>1710</v>
      </c>
      <c r="O209" s="20"/>
      <c r="P209" s="20">
        <f t="shared" si="58"/>
        <v>37430</v>
      </c>
      <c r="Q209" s="18" t="str">
        <f t="shared" si="59"/>
        <v/>
      </c>
      <c r="R209" s="18"/>
      <c r="S209" s="29" t="str">
        <f t="shared" si="60"/>
        <v/>
      </c>
      <c r="T209" s="29"/>
      <c r="U209" s="25" t="str">
        <f t="shared" si="61"/>
        <v/>
      </c>
      <c r="V209" s="26"/>
      <c r="W209" s="20" t="str">
        <f t="shared" si="62"/>
        <v/>
      </c>
      <c r="X209" s="20">
        <f t="shared" si="63"/>
        <v>0</v>
      </c>
      <c r="Y209" s="20">
        <f t="shared" si="64"/>
        <v>5</v>
      </c>
    </row>
    <row r="210" spans="8:25" x14ac:dyDescent="0.25">
      <c r="H210" s="27">
        <v>42573</v>
      </c>
      <c r="I210" s="28">
        <f t="shared" si="53"/>
        <v>59</v>
      </c>
      <c r="J210" s="28">
        <f t="shared" si="54"/>
        <v>1259</v>
      </c>
      <c r="K210" s="24">
        <f t="shared" si="55"/>
        <v>42572</v>
      </c>
      <c r="L210" s="25">
        <f t="shared" si="57"/>
        <v>0</v>
      </c>
      <c r="M210" s="25"/>
      <c r="N210" s="20">
        <f t="shared" si="56"/>
        <v>1710</v>
      </c>
      <c r="O210" s="20"/>
      <c r="P210" s="20">
        <f t="shared" si="58"/>
        <v>1710</v>
      </c>
      <c r="Q210" s="18">
        <f t="shared" si="59"/>
        <v>1782.3809523809523</v>
      </c>
      <c r="R210" s="18"/>
      <c r="S210" s="29">
        <f t="shared" si="60"/>
        <v>1782.3809523809523</v>
      </c>
      <c r="T210" s="29"/>
      <c r="U210" s="25">
        <f t="shared" si="61"/>
        <v>0.72936147475287205</v>
      </c>
      <c r="V210" s="26"/>
      <c r="W210" s="20">
        <f t="shared" si="62"/>
        <v>1.3710622710622711</v>
      </c>
      <c r="X210" s="20">
        <f t="shared" si="63"/>
        <v>28.792307692307691</v>
      </c>
      <c r="Y210" s="20">
        <f t="shared" si="64"/>
        <v>6</v>
      </c>
    </row>
    <row r="211" spans="8:25" x14ac:dyDescent="0.25">
      <c r="H211" s="27">
        <v>42574</v>
      </c>
      <c r="I211" s="28">
        <f t="shared" si="53"/>
        <v>59</v>
      </c>
      <c r="J211" s="28">
        <f t="shared" si="54"/>
        <v>1318</v>
      </c>
      <c r="K211" s="24" t="str">
        <f t="shared" si="55"/>
        <v/>
      </c>
      <c r="L211" s="25">
        <f t="shared" si="57"/>
        <v>1</v>
      </c>
      <c r="M211" s="25"/>
      <c r="N211" s="20">
        <f t="shared" si="56"/>
        <v>1710</v>
      </c>
      <c r="O211" s="20"/>
      <c r="P211" s="20">
        <f t="shared" si="58"/>
        <v>3420</v>
      </c>
      <c r="Q211" s="18" t="str">
        <f t="shared" si="59"/>
        <v/>
      </c>
      <c r="R211" s="18"/>
      <c r="S211" s="29" t="str">
        <f t="shared" si="60"/>
        <v/>
      </c>
      <c r="T211" s="29"/>
      <c r="U211" s="25" t="str">
        <f t="shared" si="61"/>
        <v/>
      </c>
      <c r="V211" s="26"/>
      <c r="W211" s="20" t="str">
        <f t="shared" si="62"/>
        <v/>
      </c>
      <c r="X211" s="20">
        <f t="shared" si="63"/>
        <v>0</v>
      </c>
      <c r="Y211" s="20">
        <f t="shared" si="64"/>
        <v>6</v>
      </c>
    </row>
    <row r="212" spans="8:25" x14ac:dyDescent="0.25">
      <c r="H212" s="27">
        <v>42575</v>
      </c>
      <c r="I212" s="28">
        <f t="shared" si="53"/>
        <v>59</v>
      </c>
      <c r="J212" s="28">
        <f t="shared" si="54"/>
        <v>1377</v>
      </c>
      <c r="K212" s="24" t="str">
        <f t="shared" si="55"/>
        <v/>
      </c>
      <c r="L212" s="25">
        <f t="shared" si="57"/>
        <v>2</v>
      </c>
      <c r="M212" s="25"/>
      <c r="N212" s="20">
        <f t="shared" si="56"/>
        <v>1710</v>
      </c>
      <c r="O212" s="20"/>
      <c r="P212" s="20">
        <f t="shared" si="58"/>
        <v>5130</v>
      </c>
      <c r="Q212" s="18" t="str">
        <f t="shared" si="59"/>
        <v/>
      </c>
      <c r="R212" s="18"/>
      <c r="S212" s="29" t="str">
        <f t="shared" si="60"/>
        <v/>
      </c>
      <c r="T212" s="29"/>
      <c r="U212" s="25" t="str">
        <f t="shared" si="61"/>
        <v/>
      </c>
      <c r="V212" s="26"/>
      <c r="W212" s="20" t="str">
        <f t="shared" si="62"/>
        <v/>
      </c>
      <c r="X212" s="20">
        <f t="shared" si="63"/>
        <v>0</v>
      </c>
      <c r="Y212" s="20">
        <f t="shared" si="64"/>
        <v>6</v>
      </c>
    </row>
    <row r="213" spans="8:25" x14ac:dyDescent="0.25">
      <c r="H213" s="27">
        <v>42576</v>
      </c>
      <c r="I213" s="28">
        <f t="shared" si="53"/>
        <v>59</v>
      </c>
      <c r="J213" s="28">
        <f t="shared" si="54"/>
        <v>1436</v>
      </c>
      <c r="K213" s="24" t="str">
        <f t="shared" si="55"/>
        <v/>
      </c>
      <c r="L213" s="25">
        <f t="shared" si="57"/>
        <v>3</v>
      </c>
      <c r="M213" s="25"/>
      <c r="N213" s="20">
        <f t="shared" si="56"/>
        <v>1710</v>
      </c>
      <c r="O213" s="20"/>
      <c r="P213" s="20">
        <f t="shared" si="58"/>
        <v>6840</v>
      </c>
      <c r="Q213" s="18" t="str">
        <f t="shared" si="59"/>
        <v/>
      </c>
      <c r="R213" s="18"/>
      <c r="S213" s="29" t="str">
        <f t="shared" si="60"/>
        <v/>
      </c>
      <c r="T213" s="29"/>
      <c r="U213" s="25" t="str">
        <f t="shared" si="61"/>
        <v/>
      </c>
      <c r="V213" s="26"/>
      <c r="W213" s="20" t="str">
        <f t="shared" si="62"/>
        <v/>
      </c>
      <c r="X213" s="20">
        <f t="shared" si="63"/>
        <v>0</v>
      </c>
      <c r="Y213" s="20">
        <f t="shared" si="64"/>
        <v>6</v>
      </c>
    </row>
    <row r="214" spans="8:25" x14ac:dyDescent="0.25">
      <c r="H214" s="27">
        <v>42577</v>
      </c>
      <c r="I214" s="28">
        <f t="shared" si="53"/>
        <v>59</v>
      </c>
      <c r="J214" s="28">
        <f t="shared" si="54"/>
        <v>1495</v>
      </c>
      <c r="K214" s="24" t="str">
        <f t="shared" si="55"/>
        <v/>
      </c>
      <c r="L214" s="25">
        <f t="shared" si="57"/>
        <v>4</v>
      </c>
      <c r="M214" s="25"/>
      <c r="N214" s="20">
        <f t="shared" si="56"/>
        <v>1710</v>
      </c>
      <c r="O214" s="20"/>
      <c r="P214" s="20">
        <f t="shared" si="58"/>
        <v>8550</v>
      </c>
      <c r="Q214" s="18" t="str">
        <f t="shared" si="59"/>
        <v/>
      </c>
      <c r="R214" s="18"/>
      <c r="S214" s="29" t="str">
        <f t="shared" si="60"/>
        <v/>
      </c>
      <c r="T214" s="29"/>
      <c r="U214" s="25" t="str">
        <f t="shared" si="61"/>
        <v/>
      </c>
      <c r="V214" s="26"/>
      <c r="W214" s="20" t="str">
        <f t="shared" si="62"/>
        <v/>
      </c>
      <c r="X214" s="20">
        <f t="shared" si="63"/>
        <v>0</v>
      </c>
      <c r="Y214" s="20">
        <f t="shared" si="64"/>
        <v>6</v>
      </c>
    </row>
    <row r="215" spans="8:25" x14ac:dyDescent="0.25">
      <c r="H215" s="27">
        <v>42578</v>
      </c>
      <c r="I215" s="28">
        <f t="shared" si="53"/>
        <v>59</v>
      </c>
      <c r="J215" s="28">
        <f t="shared" si="54"/>
        <v>1554</v>
      </c>
      <c r="K215" s="24" t="str">
        <f t="shared" si="55"/>
        <v/>
      </c>
      <c r="L215" s="25">
        <f t="shared" si="57"/>
        <v>5</v>
      </c>
      <c r="M215" s="25"/>
      <c r="N215" s="20">
        <f t="shared" si="56"/>
        <v>1710</v>
      </c>
      <c r="O215" s="20"/>
      <c r="P215" s="20">
        <f t="shared" si="58"/>
        <v>10260</v>
      </c>
      <c r="Q215" s="18" t="str">
        <f t="shared" si="59"/>
        <v/>
      </c>
      <c r="R215" s="18"/>
      <c r="S215" s="29" t="str">
        <f t="shared" si="60"/>
        <v/>
      </c>
      <c r="T215" s="29"/>
      <c r="U215" s="25" t="str">
        <f t="shared" si="61"/>
        <v/>
      </c>
      <c r="V215" s="26"/>
      <c r="W215" s="20" t="str">
        <f t="shared" si="62"/>
        <v/>
      </c>
      <c r="X215" s="20">
        <f t="shared" si="63"/>
        <v>0</v>
      </c>
      <c r="Y215" s="20">
        <f t="shared" si="64"/>
        <v>6</v>
      </c>
    </row>
    <row r="216" spans="8:25" x14ac:dyDescent="0.25">
      <c r="H216" s="27">
        <v>42579</v>
      </c>
      <c r="I216" s="28">
        <f t="shared" si="53"/>
        <v>59</v>
      </c>
      <c r="J216" s="28">
        <f t="shared" si="54"/>
        <v>1613</v>
      </c>
      <c r="K216" s="24" t="str">
        <f t="shared" si="55"/>
        <v/>
      </c>
      <c r="L216" s="25">
        <f t="shared" si="57"/>
        <v>6</v>
      </c>
      <c r="M216" s="25"/>
      <c r="N216" s="20">
        <f t="shared" si="56"/>
        <v>1710</v>
      </c>
      <c r="O216" s="20"/>
      <c r="P216" s="20">
        <f t="shared" si="58"/>
        <v>11970</v>
      </c>
      <c r="Q216" s="18" t="str">
        <f t="shared" si="59"/>
        <v/>
      </c>
      <c r="R216" s="18"/>
      <c r="S216" s="29" t="str">
        <f t="shared" si="60"/>
        <v/>
      </c>
      <c r="T216" s="29"/>
      <c r="U216" s="25" t="str">
        <f t="shared" si="61"/>
        <v/>
      </c>
      <c r="V216" s="26"/>
      <c r="W216" s="20" t="str">
        <f t="shared" si="62"/>
        <v/>
      </c>
      <c r="X216" s="20">
        <f t="shared" si="63"/>
        <v>0</v>
      </c>
      <c r="Y216" s="20">
        <f t="shared" si="64"/>
        <v>6</v>
      </c>
    </row>
    <row r="217" spans="8:25" x14ac:dyDescent="0.25">
      <c r="H217" s="27">
        <v>42580</v>
      </c>
      <c r="I217" s="28">
        <f t="shared" si="53"/>
        <v>59</v>
      </c>
      <c r="J217" s="28">
        <f t="shared" si="54"/>
        <v>1672</v>
      </c>
      <c r="K217" s="24" t="str">
        <f t="shared" si="55"/>
        <v/>
      </c>
      <c r="L217" s="25">
        <f t="shared" si="57"/>
        <v>7</v>
      </c>
      <c r="M217" s="25"/>
      <c r="N217" s="20">
        <f t="shared" si="56"/>
        <v>1710</v>
      </c>
      <c r="O217" s="20"/>
      <c r="P217" s="20">
        <f t="shared" si="58"/>
        <v>13680</v>
      </c>
      <c r="Q217" s="18" t="str">
        <f t="shared" si="59"/>
        <v/>
      </c>
      <c r="R217" s="18"/>
      <c r="S217" s="29" t="str">
        <f t="shared" si="60"/>
        <v/>
      </c>
      <c r="T217" s="29"/>
      <c r="U217" s="25" t="str">
        <f t="shared" si="61"/>
        <v/>
      </c>
      <c r="V217" s="26"/>
      <c r="W217" s="20" t="str">
        <f t="shared" si="62"/>
        <v/>
      </c>
      <c r="X217" s="20">
        <f t="shared" si="63"/>
        <v>0</v>
      </c>
      <c r="Y217" s="20">
        <f t="shared" si="64"/>
        <v>6</v>
      </c>
    </row>
    <row r="218" spans="8:25" x14ac:dyDescent="0.25">
      <c r="H218" s="27">
        <v>42581</v>
      </c>
      <c r="I218" s="28">
        <f t="shared" si="53"/>
        <v>59</v>
      </c>
      <c r="J218" s="28">
        <f t="shared" si="54"/>
        <v>1731</v>
      </c>
      <c r="K218" s="24" t="str">
        <f t="shared" si="55"/>
        <v/>
      </c>
      <c r="L218" s="25">
        <f t="shared" si="57"/>
        <v>8</v>
      </c>
      <c r="M218" s="25"/>
      <c r="N218" s="20">
        <f t="shared" si="56"/>
        <v>1710</v>
      </c>
      <c r="O218" s="20"/>
      <c r="P218" s="20">
        <f t="shared" si="58"/>
        <v>15390</v>
      </c>
      <c r="Q218" s="18" t="str">
        <f t="shared" si="59"/>
        <v/>
      </c>
      <c r="R218" s="18"/>
      <c r="S218" s="29" t="str">
        <f t="shared" si="60"/>
        <v/>
      </c>
      <c r="T218" s="29"/>
      <c r="U218" s="25" t="str">
        <f t="shared" si="61"/>
        <v/>
      </c>
      <c r="V218" s="26"/>
      <c r="W218" s="20" t="str">
        <f t="shared" si="62"/>
        <v/>
      </c>
      <c r="X218" s="20">
        <f t="shared" si="63"/>
        <v>0</v>
      </c>
      <c r="Y218" s="20">
        <f t="shared" si="64"/>
        <v>6</v>
      </c>
    </row>
    <row r="219" spans="8:25" x14ac:dyDescent="0.25">
      <c r="H219" s="27">
        <v>42582</v>
      </c>
      <c r="I219" s="28">
        <f t="shared" si="53"/>
        <v>59</v>
      </c>
      <c r="J219" s="28">
        <f t="shared" si="54"/>
        <v>1790</v>
      </c>
      <c r="K219" s="24" t="str">
        <f t="shared" si="55"/>
        <v/>
      </c>
      <c r="L219" s="25">
        <f t="shared" si="57"/>
        <v>9</v>
      </c>
      <c r="M219" s="25"/>
      <c r="N219" s="20">
        <f t="shared" si="56"/>
        <v>1710</v>
      </c>
      <c r="O219" s="20"/>
      <c r="P219" s="20">
        <f t="shared" si="58"/>
        <v>17100</v>
      </c>
      <c r="Q219" s="18" t="str">
        <f t="shared" si="59"/>
        <v/>
      </c>
      <c r="R219" s="18"/>
      <c r="S219" s="29" t="str">
        <f t="shared" si="60"/>
        <v/>
      </c>
      <c r="T219" s="29"/>
      <c r="U219" s="25" t="str">
        <f t="shared" si="61"/>
        <v/>
      </c>
      <c r="V219" s="26"/>
      <c r="W219" s="20" t="str">
        <f t="shared" si="62"/>
        <v/>
      </c>
      <c r="X219" s="20">
        <f t="shared" si="63"/>
        <v>0</v>
      </c>
      <c r="Y219" s="20">
        <f t="shared" si="64"/>
        <v>6</v>
      </c>
    </row>
    <row r="220" spans="8:25" x14ac:dyDescent="0.25">
      <c r="H220" s="27">
        <v>42583</v>
      </c>
      <c r="I220" s="28">
        <f t="shared" ref="I220:I250" si="65">$B$12</f>
        <v>30</v>
      </c>
      <c r="J220" s="28">
        <f>IF(J219&gt;$E$53,$D$53+I220,J219+I220)</f>
        <v>1820</v>
      </c>
      <c r="K220" s="24" t="str">
        <f>IF(J219&gt;$E$53,H219,"")</f>
        <v/>
      </c>
      <c r="L220" s="25">
        <f t="shared" si="57"/>
        <v>10</v>
      </c>
      <c r="M220" s="25"/>
      <c r="N220" s="20">
        <f>$D$33</f>
        <v>1710</v>
      </c>
      <c r="O220" s="20"/>
      <c r="P220" s="20">
        <f t="shared" si="58"/>
        <v>18810</v>
      </c>
      <c r="Q220" s="18" t="str">
        <f t="shared" si="59"/>
        <v/>
      </c>
      <c r="R220" s="18"/>
      <c r="S220" s="29" t="str">
        <f t="shared" si="60"/>
        <v/>
      </c>
      <c r="T220" s="29"/>
      <c r="U220" s="25" t="str">
        <f t="shared" si="61"/>
        <v/>
      </c>
      <c r="V220" s="26"/>
      <c r="W220" s="20" t="str">
        <f t="shared" si="62"/>
        <v/>
      </c>
      <c r="X220" s="20">
        <f t="shared" si="63"/>
        <v>0</v>
      </c>
      <c r="Y220" s="20">
        <f t="shared" si="64"/>
        <v>6</v>
      </c>
    </row>
    <row r="221" spans="8:25" x14ac:dyDescent="0.25">
      <c r="H221" s="27">
        <v>42584</v>
      </c>
      <c r="I221" s="28">
        <f t="shared" si="65"/>
        <v>30</v>
      </c>
      <c r="J221" s="28">
        <f t="shared" ref="J221:J250" si="66">IF(J220&gt;$E$53,$D$53+I221,J220+I221)</f>
        <v>1850</v>
      </c>
      <c r="K221" s="24" t="str">
        <f t="shared" ref="K221:K250" si="67">IF(J220&gt;$D$18,H220,"")</f>
        <v/>
      </c>
      <c r="L221" s="25">
        <f t="shared" si="57"/>
        <v>11</v>
      </c>
      <c r="M221" s="25"/>
      <c r="N221" s="20">
        <f t="shared" ref="N221:N250" si="68">$D$33</f>
        <v>1710</v>
      </c>
      <c r="O221" s="20"/>
      <c r="P221" s="20">
        <f t="shared" si="58"/>
        <v>20520</v>
      </c>
      <c r="Q221" s="18" t="str">
        <f t="shared" si="59"/>
        <v/>
      </c>
      <c r="R221" s="18"/>
      <c r="S221" s="29" t="str">
        <f t="shared" si="60"/>
        <v/>
      </c>
      <c r="T221" s="29"/>
      <c r="U221" s="25" t="str">
        <f t="shared" si="61"/>
        <v/>
      </c>
      <c r="V221" s="26"/>
      <c r="W221" s="20" t="str">
        <f t="shared" si="62"/>
        <v/>
      </c>
      <c r="X221" s="20">
        <f>IF(L221=0,W221*L220,0)</f>
        <v>0</v>
      </c>
      <c r="Y221" s="20">
        <f t="shared" si="64"/>
        <v>6</v>
      </c>
    </row>
    <row r="222" spans="8:25" x14ac:dyDescent="0.25">
      <c r="H222" s="27">
        <v>42585</v>
      </c>
      <c r="I222" s="28">
        <f t="shared" si="65"/>
        <v>30</v>
      </c>
      <c r="J222" s="28">
        <f t="shared" si="66"/>
        <v>1880</v>
      </c>
      <c r="K222" s="24" t="str">
        <f t="shared" si="67"/>
        <v/>
      </c>
      <c r="L222" s="25">
        <f t="shared" si="57"/>
        <v>12</v>
      </c>
      <c r="M222" s="25"/>
      <c r="N222" s="20">
        <f t="shared" si="68"/>
        <v>1710</v>
      </c>
      <c r="O222" s="20"/>
      <c r="P222" s="20">
        <f t="shared" si="58"/>
        <v>22230</v>
      </c>
      <c r="Q222" s="18" t="str">
        <f t="shared" si="59"/>
        <v/>
      </c>
      <c r="R222" s="18"/>
      <c r="S222" s="29" t="str">
        <f t="shared" si="60"/>
        <v/>
      </c>
      <c r="T222" s="29"/>
      <c r="U222" s="25" t="str">
        <f t="shared" si="61"/>
        <v/>
      </c>
      <c r="V222" s="26"/>
      <c r="W222" s="20" t="str">
        <f t="shared" si="62"/>
        <v/>
      </c>
      <c r="X222" s="20">
        <f t="shared" ref="X222:X285" si="69">IF(L222=0,W222*L221,0)</f>
        <v>0</v>
      </c>
      <c r="Y222" s="20">
        <f t="shared" si="64"/>
        <v>6</v>
      </c>
    </row>
    <row r="223" spans="8:25" x14ac:dyDescent="0.25">
      <c r="H223" s="27">
        <v>42586</v>
      </c>
      <c r="I223" s="28">
        <f t="shared" si="65"/>
        <v>30</v>
      </c>
      <c r="J223" s="28">
        <f t="shared" si="66"/>
        <v>1910</v>
      </c>
      <c r="K223" s="24" t="str">
        <f t="shared" si="67"/>
        <v/>
      </c>
      <c r="L223" s="25">
        <f t="shared" si="57"/>
        <v>13</v>
      </c>
      <c r="M223" s="25"/>
      <c r="N223" s="20">
        <f t="shared" si="68"/>
        <v>1710</v>
      </c>
      <c r="O223" s="20"/>
      <c r="P223" s="20">
        <f t="shared" si="58"/>
        <v>23940</v>
      </c>
      <c r="Q223" s="18" t="str">
        <f t="shared" si="59"/>
        <v/>
      </c>
      <c r="R223" s="18"/>
      <c r="S223" s="29" t="str">
        <f t="shared" si="60"/>
        <v/>
      </c>
      <c r="T223" s="29"/>
      <c r="U223" s="25" t="str">
        <f t="shared" si="61"/>
        <v/>
      </c>
      <c r="V223" s="26"/>
      <c r="W223" s="20" t="str">
        <f t="shared" si="62"/>
        <v/>
      </c>
      <c r="X223" s="20">
        <f t="shared" si="69"/>
        <v>0</v>
      </c>
      <c r="Y223" s="20">
        <f t="shared" si="64"/>
        <v>6</v>
      </c>
    </row>
    <row r="224" spans="8:25" x14ac:dyDescent="0.25">
      <c r="H224" s="27">
        <v>42587</v>
      </c>
      <c r="I224" s="28">
        <f t="shared" si="65"/>
        <v>30</v>
      </c>
      <c r="J224" s="28">
        <f t="shared" si="66"/>
        <v>1940</v>
      </c>
      <c r="K224" s="24" t="str">
        <f t="shared" si="67"/>
        <v/>
      </c>
      <c r="L224" s="25">
        <f t="shared" si="57"/>
        <v>14</v>
      </c>
      <c r="M224" s="25"/>
      <c r="N224" s="20">
        <f t="shared" si="68"/>
        <v>1710</v>
      </c>
      <c r="O224" s="20"/>
      <c r="P224" s="20">
        <f t="shared" si="58"/>
        <v>25650</v>
      </c>
      <c r="Q224" s="18" t="str">
        <f t="shared" si="59"/>
        <v/>
      </c>
      <c r="R224" s="18"/>
      <c r="S224" s="29" t="str">
        <f t="shared" si="60"/>
        <v/>
      </c>
      <c r="T224" s="29"/>
      <c r="U224" s="25" t="str">
        <f t="shared" si="61"/>
        <v/>
      </c>
      <c r="V224" s="26"/>
      <c r="W224" s="20" t="str">
        <f t="shared" si="62"/>
        <v/>
      </c>
      <c r="X224" s="20">
        <f t="shared" si="69"/>
        <v>0</v>
      </c>
      <c r="Y224" s="20">
        <f t="shared" si="64"/>
        <v>6</v>
      </c>
    </row>
    <row r="225" spans="8:25" x14ac:dyDescent="0.25">
      <c r="H225" s="27">
        <v>42588</v>
      </c>
      <c r="I225" s="28">
        <f t="shared" si="65"/>
        <v>30</v>
      </c>
      <c r="J225" s="28">
        <f t="shared" si="66"/>
        <v>1970</v>
      </c>
      <c r="K225" s="24" t="str">
        <f t="shared" si="67"/>
        <v/>
      </c>
      <c r="L225" s="25">
        <f t="shared" si="57"/>
        <v>15</v>
      </c>
      <c r="M225" s="25"/>
      <c r="N225" s="20">
        <f t="shared" si="68"/>
        <v>1710</v>
      </c>
      <c r="O225" s="20"/>
      <c r="P225" s="20">
        <f t="shared" si="58"/>
        <v>27360</v>
      </c>
      <c r="Q225" s="18" t="str">
        <f t="shared" si="59"/>
        <v/>
      </c>
      <c r="R225" s="18"/>
      <c r="S225" s="29" t="str">
        <f t="shared" si="60"/>
        <v/>
      </c>
      <c r="T225" s="29"/>
      <c r="U225" s="25" t="str">
        <f t="shared" si="61"/>
        <v/>
      </c>
      <c r="V225" s="26"/>
      <c r="W225" s="20" t="str">
        <f t="shared" si="62"/>
        <v/>
      </c>
      <c r="X225" s="20">
        <f t="shared" si="69"/>
        <v>0</v>
      </c>
      <c r="Y225" s="20">
        <f t="shared" si="64"/>
        <v>6</v>
      </c>
    </row>
    <row r="226" spans="8:25" x14ac:dyDescent="0.25">
      <c r="H226" s="27">
        <v>42589</v>
      </c>
      <c r="I226" s="28">
        <f t="shared" si="65"/>
        <v>30</v>
      </c>
      <c r="J226" s="28">
        <f t="shared" si="66"/>
        <v>2000</v>
      </c>
      <c r="K226" s="24" t="str">
        <f t="shared" si="67"/>
        <v/>
      </c>
      <c r="L226" s="25">
        <f t="shared" si="57"/>
        <v>16</v>
      </c>
      <c r="M226" s="25"/>
      <c r="N226" s="20">
        <f t="shared" si="68"/>
        <v>1710</v>
      </c>
      <c r="O226" s="20"/>
      <c r="P226" s="20">
        <f t="shared" si="58"/>
        <v>29070</v>
      </c>
      <c r="Q226" s="18" t="str">
        <f t="shared" si="59"/>
        <v/>
      </c>
      <c r="R226" s="18"/>
      <c r="S226" s="29" t="str">
        <f t="shared" si="60"/>
        <v/>
      </c>
      <c r="T226" s="29"/>
      <c r="U226" s="25" t="str">
        <f t="shared" si="61"/>
        <v/>
      </c>
      <c r="V226" s="26"/>
      <c r="W226" s="20" t="str">
        <f t="shared" si="62"/>
        <v/>
      </c>
      <c r="X226" s="20">
        <f t="shared" si="69"/>
        <v>0</v>
      </c>
      <c r="Y226" s="20">
        <f t="shared" si="64"/>
        <v>6</v>
      </c>
    </row>
    <row r="227" spans="8:25" x14ac:dyDescent="0.25">
      <c r="H227" s="27">
        <v>42590</v>
      </c>
      <c r="I227" s="28">
        <f t="shared" si="65"/>
        <v>30</v>
      </c>
      <c r="J227" s="28">
        <f t="shared" si="66"/>
        <v>2030</v>
      </c>
      <c r="K227" s="24" t="str">
        <f t="shared" si="67"/>
        <v/>
      </c>
      <c r="L227" s="25">
        <f t="shared" si="57"/>
        <v>17</v>
      </c>
      <c r="M227" s="25"/>
      <c r="N227" s="20">
        <f t="shared" si="68"/>
        <v>1710</v>
      </c>
      <c r="O227" s="20"/>
      <c r="P227" s="20">
        <f t="shared" si="58"/>
        <v>30780</v>
      </c>
      <c r="Q227" s="18" t="str">
        <f t="shared" si="59"/>
        <v/>
      </c>
      <c r="R227" s="18"/>
      <c r="S227" s="29" t="str">
        <f t="shared" si="60"/>
        <v/>
      </c>
      <c r="T227" s="29"/>
      <c r="U227" s="25" t="str">
        <f t="shared" si="61"/>
        <v/>
      </c>
      <c r="V227" s="26"/>
      <c r="W227" s="20" t="str">
        <f t="shared" si="62"/>
        <v/>
      </c>
      <c r="X227" s="20">
        <f t="shared" si="69"/>
        <v>0</v>
      </c>
      <c r="Y227" s="20">
        <f t="shared" si="64"/>
        <v>6</v>
      </c>
    </row>
    <row r="228" spans="8:25" x14ac:dyDescent="0.25">
      <c r="H228" s="27">
        <v>42591</v>
      </c>
      <c r="I228" s="28">
        <f t="shared" si="65"/>
        <v>30</v>
      </c>
      <c r="J228" s="28">
        <f t="shared" si="66"/>
        <v>2060</v>
      </c>
      <c r="K228" s="24" t="str">
        <f t="shared" si="67"/>
        <v/>
      </c>
      <c r="L228" s="25">
        <f t="shared" si="57"/>
        <v>18</v>
      </c>
      <c r="M228" s="25"/>
      <c r="N228" s="20">
        <f t="shared" si="68"/>
        <v>1710</v>
      </c>
      <c r="O228" s="20"/>
      <c r="P228" s="20">
        <f t="shared" si="58"/>
        <v>32490</v>
      </c>
      <c r="Q228" s="18" t="str">
        <f t="shared" si="59"/>
        <v/>
      </c>
      <c r="R228" s="18"/>
      <c r="S228" s="29" t="str">
        <f t="shared" si="60"/>
        <v/>
      </c>
      <c r="T228" s="29"/>
      <c r="U228" s="25" t="str">
        <f t="shared" si="61"/>
        <v/>
      </c>
      <c r="V228" s="26"/>
      <c r="W228" s="20" t="str">
        <f t="shared" si="62"/>
        <v/>
      </c>
      <c r="X228" s="20">
        <f t="shared" si="69"/>
        <v>0</v>
      </c>
      <c r="Y228" s="20">
        <f t="shared" si="64"/>
        <v>6</v>
      </c>
    </row>
    <row r="229" spans="8:25" x14ac:dyDescent="0.25">
      <c r="H229" s="27">
        <v>42592</v>
      </c>
      <c r="I229" s="28">
        <f t="shared" si="65"/>
        <v>30</v>
      </c>
      <c r="J229" s="28">
        <f t="shared" si="66"/>
        <v>2090</v>
      </c>
      <c r="K229" s="24" t="str">
        <f t="shared" si="67"/>
        <v/>
      </c>
      <c r="L229" s="25">
        <f t="shared" si="57"/>
        <v>19</v>
      </c>
      <c r="M229" s="25"/>
      <c r="N229" s="20">
        <f t="shared" si="68"/>
        <v>1710</v>
      </c>
      <c r="O229" s="20"/>
      <c r="P229" s="20">
        <f t="shared" si="58"/>
        <v>34200</v>
      </c>
      <c r="Q229" s="18" t="str">
        <f t="shared" si="59"/>
        <v/>
      </c>
      <c r="R229" s="18"/>
      <c r="S229" s="29" t="str">
        <f t="shared" si="60"/>
        <v/>
      </c>
      <c r="T229" s="29"/>
      <c r="U229" s="25" t="str">
        <f t="shared" si="61"/>
        <v/>
      </c>
      <c r="V229" s="26"/>
      <c r="W229" s="20" t="str">
        <f t="shared" si="62"/>
        <v/>
      </c>
      <c r="X229" s="20">
        <f t="shared" si="69"/>
        <v>0</v>
      </c>
      <c r="Y229" s="20">
        <f t="shared" si="64"/>
        <v>6</v>
      </c>
    </row>
    <row r="230" spans="8:25" x14ac:dyDescent="0.25">
      <c r="H230" s="27">
        <v>42593</v>
      </c>
      <c r="I230" s="28">
        <f t="shared" si="65"/>
        <v>30</v>
      </c>
      <c r="J230" s="28">
        <f t="shared" si="66"/>
        <v>2120</v>
      </c>
      <c r="K230" s="24" t="str">
        <f t="shared" si="67"/>
        <v/>
      </c>
      <c r="L230" s="25">
        <f t="shared" si="57"/>
        <v>20</v>
      </c>
      <c r="M230" s="25"/>
      <c r="N230" s="20">
        <f t="shared" si="68"/>
        <v>1710</v>
      </c>
      <c r="O230" s="20"/>
      <c r="P230" s="20">
        <f t="shared" si="58"/>
        <v>35910</v>
      </c>
      <c r="Q230" s="18" t="str">
        <f t="shared" si="59"/>
        <v/>
      </c>
      <c r="R230" s="18"/>
      <c r="S230" s="29" t="str">
        <f t="shared" si="60"/>
        <v/>
      </c>
      <c r="T230" s="29"/>
      <c r="U230" s="25" t="str">
        <f t="shared" si="61"/>
        <v/>
      </c>
      <c r="V230" s="26"/>
      <c r="W230" s="20" t="str">
        <f t="shared" si="62"/>
        <v/>
      </c>
      <c r="X230" s="20">
        <f t="shared" si="69"/>
        <v>0</v>
      </c>
      <c r="Y230" s="20">
        <f t="shared" si="64"/>
        <v>6</v>
      </c>
    </row>
    <row r="231" spans="8:25" x14ac:dyDescent="0.25">
      <c r="H231" s="27">
        <v>42594</v>
      </c>
      <c r="I231" s="28">
        <f t="shared" si="65"/>
        <v>30</v>
      </c>
      <c r="J231" s="28">
        <f t="shared" si="66"/>
        <v>2150</v>
      </c>
      <c r="K231" s="24" t="str">
        <f t="shared" si="67"/>
        <v/>
      </c>
      <c r="L231" s="25">
        <f t="shared" si="57"/>
        <v>21</v>
      </c>
      <c r="M231" s="25"/>
      <c r="N231" s="20">
        <f t="shared" si="68"/>
        <v>1710</v>
      </c>
      <c r="O231" s="20"/>
      <c r="P231" s="20">
        <f t="shared" si="58"/>
        <v>37620</v>
      </c>
      <c r="Q231" s="18" t="str">
        <f t="shared" si="59"/>
        <v/>
      </c>
      <c r="R231" s="18"/>
      <c r="S231" s="29" t="str">
        <f t="shared" si="60"/>
        <v/>
      </c>
      <c r="T231" s="29"/>
      <c r="U231" s="25" t="str">
        <f t="shared" si="61"/>
        <v/>
      </c>
      <c r="V231" s="26"/>
      <c r="W231" s="20" t="str">
        <f t="shared" si="62"/>
        <v/>
      </c>
      <c r="X231" s="20">
        <f t="shared" si="69"/>
        <v>0</v>
      </c>
      <c r="Y231" s="20">
        <f t="shared" si="64"/>
        <v>6</v>
      </c>
    </row>
    <row r="232" spans="8:25" x14ac:dyDescent="0.25">
      <c r="H232" s="27">
        <v>42595</v>
      </c>
      <c r="I232" s="28">
        <f t="shared" si="65"/>
        <v>30</v>
      </c>
      <c r="J232" s="28">
        <f t="shared" si="66"/>
        <v>2180</v>
      </c>
      <c r="K232" s="24" t="str">
        <f t="shared" si="67"/>
        <v/>
      </c>
      <c r="L232" s="25">
        <f t="shared" si="57"/>
        <v>22</v>
      </c>
      <c r="M232" s="25"/>
      <c r="N232" s="20">
        <f t="shared" si="68"/>
        <v>1710</v>
      </c>
      <c r="O232" s="20"/>
      <c r="P232" s="20">
        <f t="shared" si="58"/>
        <v>39330</v>
      </c>
      <c r="Q232" s="18" t="str">
        <f t="shared" si="59"/>
        <v/>
      </c>
      <c r="R232" s="18"/>
      <c r="S232" s="29" t="str">
        <f t="shared" si="60"/>
        <v/>
      </c>
      <c r="T232" s="29"/>
      <c r="U232" s="25" t="str">
        <f t="shared" si="61"/>
        <v/>
      </c>
      <c r="V232" s="26"/>
      <c r="W232" s="20" t="str">
        <f t="shared" si="62"/>
        <v/>
      </c>
      <c r="X232" s="20">
        <f t="shared" si="69"/>
        <v>0</v>
      </c>
      <c r="Y232" s="20">
        <f t="shared" si="64"/>
        <v>6</v>
      </c>
    </row>
    <row r="233" spans="8:25" x14ac:dyDescent="0.25">
      <c r="H233" s="27">
        <v>42596</v>
      </c>
      <c r="I233" s="28">
        <f t="shared" si="65"/>
        <v>30</v>
      </c>
      <c r="J233" s="28">
        <f t="shared" si="66"/>
        <v>2210</v>
      </c>
      <c r="K233" s="24" t="str">
        <f t="shared" si="67"/>
        <v/>
      </c>
      <c r="L233" s="25">
        <f t="shared" si="57"/>
        <v>23</v>
      </c>
      <c r="M233" s="25"/>
      <c r="N233" s="20">
        <f t="shared" si="68"/>
        <v>1710</v>
      </c>
      <c r="O233" s="20"/>
      <c r="P233" s="20">
        <f t="shared" si="58"/>
        <v>41040</v>
      </c>
      <c r="Q233" s="18" t="str">
        <f t="shared" si="59"/>
        <v/>
      </c>
      <c r="R233" s="18"/>
      <c r="S233" s="29" t="str">
        <f t="shared" si="60"/>
        <v/>
      </c>
      <c r="T233" s="29"/>
      <c r="U233" s="25" t="str">
        <f t="shared" si="61"/>
        <v/>
      </c>
      <c r="V233" s="26"/>
      <c r="W233" s="20" t="str">
        <f t="shared" si="62"/>
        <v/>
      </c>
      <c r="X233" s="20">
        <f t="shared" si="69"/>
        <v>0</v>
      </c>
      <c r="Y233" s="20">
        <f t="shared" si="64"/>
        <v>6</v>
      </c>
    </row>
    <row r="234" spans="8:25" x14ac:dyDescent="0.25">
      <c r="H234" s="27">
        <v>42597</v>
      </c>
      <c r="I234" s="28">
        <f t="shared" si="65"/>
        <v>30</v>
      </c>
      <c r="J234" s="28">
        <f t="shared" si="66"/>
        <v>2240</v>
      </c>
      <c r="K234" s="24" t="str">
        <f t="shared" si="67"/>
        <v/>
      </c>
      <c r="L234" s="25">
        <f t="shared" si="57"/>
        <v>24</v>
      </c>
      <c r="M234" s="25"/>
      <c r="N234" s="20">
        <f t="shared" si="68"/>
        <v>1710</v>
      </c>
      <c r="O234" s="20"/>
      <c r="P234" s="20">
        <f t="shared" si="58"/>
        <v>42750</v>
      </c>
      <c r="Q234" s="18" t="str">
        <f t="shared" si="59"/>
        <v/>
      </c>
      <c r="R234" s="18"/>
      <c r="S234" s="29" t="str">
        <f t="shared" si="60"/>
        <v/>
      </c>
      <c r="T234" s="29"/>
      <c r="U234" s="25" t="str">
        <f t="shared" si="61"/>
        <v/>
      </c>
      <c r="V234" s="26"/>
      <c r="W234" s="20" t="str">
        <f t="shared" si="62"/>
        <v/>
      </c>
      <c r="X234" s="20">
        <f t="shared" si="69"/>
        <v>0</v>
      </c>
      <c r="Y234" s="20">
        <f t="shared" si="64"/>
        <v>6</v>
      </c>
    </row>
    <row r="235" spans="8:25" x14ac:dyDescent="0.25">
      <c r="H235" s="27">
        <v>42598</v>
      </c>
      <c r="I235" s="28">
        <f t="shared" si="65"/>
        <v>30</v>
      </c>
      <c r="J235" s="28">
        <f t="shared" si="66"/>
        <v>2270</v>
      </c>
      <c r="K235" s="24" t="str">
        <f t="shared" si="67"/>
        <v/>
      </c>
      <c r="L235" s="25">
        <f t="shared" si="57"/>
        <v>25</v>
      </c>
      <c r="M235" s="25"/>
      <c r="N235" s="20">
        <f t="shared" si="68"/>
        <v>1710</v>
      </c>
      <c r="O235" s="20"/>
      <c r="P235" s="20">
        <f t="shared" si="58"/>
        <v>44460</v>
      </c>
      <c r="Q235" s="18" t="str">
        <f t="shared" si="59"/>
        <v/>
      </c>
      <c r="R235" s="18"/>
      <c r="S235" s="29" t="str">
        <f t="shared" si="60"/>
        <v/>
      </c>
      <c r="T235" s="29"/>
      <c r="U235" s="25" t="str">
        <f t="shared" si="61"/>
        <v/>
      </c>
      <c r="V235" s="26"/>
      <c r="W235" s="20" t="str">
        <f t="shared" si="62"/>
        <v/>
      </c>
      <c r="X235" s="20">
        <f t="shared" si="69"/>
        <v>0</v>
      </c>
      <c r="Y235" s="20">
        <f t="shared" si="64"/>
        <v>6</v>
      </c>
    </row>
    <row r="236" spans="8:25" x14ac:dyDescent="0.25">
      <c r="H236" s="27">
        <v>42599</v>
      </c>
      <c r="I236" s="28">
        <f t="shared" si="65"/>
        <v>30</v>
      </c>
      <c r="J236" s="28">
        <f t="shared" si="66"/>
        <v>2300</v>
      </c>
      <c r="K236" s="24" t="str">
        <f t="shared" si="67"/>
        <v/>
      </c>
      <c r="L236" s="25">
        <f t="shared" si="57"/>
        <v>26</v>
      </c>
      <c r="M236" s="25"/>
      <c r="N236" s="20">
        <f t="shared" si="68"/>
        <v>1710</v>
      </c>
      <c r="O236" s="20"/>
      <c r="P236" s="20">
        <f t="shared" si="58"/>
        <v>46170</v>
      </c>
      <c r="Q236" s="18" t="str">
        <f t="shared" si="59"/>
        <v/>
      </c>
      <c r="R236" s="18"/>
      <c r="S236" s="29" t="str">
        <f t="shared" si="60"/>
        <v/>
      </c>
      <c r="T236" s="29"/>
      <c r="U236" s="25" t="str">
        <f t="shared" si="61"/>
        <v/>
      </c>
      <c r="V236" s="26"/>
      <c r="W236" s="20" t="str">
        <f t="shared" si="62"/>
        <v/>
      </c>
      <c r="X236" s="20">
        <f t="shared" si="69"/>
        <v>0</v>
      </c>
      <c r="Y236" s="20">
        <f t="shared" si="64"/>
        <v>6</v>
      </c>
    </row>
    <row r="237" spans="8:25" x14ac:dyDescent="0.25">
      <c r="H237" s="27">
        <v>42600</v>
      </c>
      <c r="I237" s="28">
        <f t="shared" si="65"/>
        <v>30</v>
      </c>
      <c r="J237" s="28">
        <f t="shared" si="66"/>
        <v>2330</v>
      </c>
      <c r="K237" s="24" t="str">
        <f t="shared" si="67"/>
        <v/>
      </c>
      <c r="L237" s="25">
        <f t="shared" si="57"/>
        <v>27</v>
      </c>
      <c r="M237" s="25"/>
      <c r="N237" s="20">
        <f t="shared" si="68"/>
        <v>1710</v>
      </c>
      <c r="O237" s="20"/>
      <c r="P237" s="20">
        <f t="shared" si="58"/>
        <v>47880</v>
      </c>
      <c r="Q237" s="18" t="str">
        <f t="shared" si="59"/>
        <v/>
      </c>
      <c r="R237" s="18"/>
      <c r="S237" s="29" t="str">
        <f t="shared" si="60"/>
        <v/>
      </c>
      <c r="T237" s="29"/>
      <c r="U237" s="25" t="str">
        <f t="shared" si="61"/>
        <v/>
      </c>
      <c r="V237" s="26"/>
      <c r="W237" s="20" t="str">
        <f t="shared" si="62"/>
        <v/>
      </c>
      <c r="X237" s="20">
        <f t="shared" si="69"/>
        <v>0</v>
      </c>
      <c r="Y237" s="20">
        <f t="shared" si="64"/>
        <v>6</v>
      </c>
    </row>
    <row r="238" spans="8:25" x14ac:dyDescent="0.25">
      <c r="H238" s="27">
        <v>42601</v>
      </c>
      <c r="I238" s="28">
        <f t="shared" si="65"/>
        <v>30</v>
      </c>
      <c r="J238" s="28">
        <f t="shared" si="66"/>
        <v>2360</v>
      </c>
      <c r="K238" s="24" t="str">
        <f t="shared" si="67"/>
        <v/>
      </c>
      <c r="L238" s="25">
        <f t="shared" si="57"/>
        <v>28</v>
      </c>
      <c r="M238" s="25"/>
      <c r="N238" s="20">
        <f t="shared" si="68"/>
        <v>1710</v>
      </c>
      <c r="O238" s="20"/>
      <c r="P238" s="20">
        <f t="shared" si="58"/>
        <v>49590</v>
      </c>
      <c r="Q238" s="18" t="str">
        <f t="shared" si="59"/>
        <v/>
      </c>
      <c r="R238" s="18"/>
      <c r="S238" s="29" t="str">
        <f t="shared" si="60"/>
        <v/>
      </c>
      <c r="T238" s="29"/>
      <c r="U238" s="25" t="str">
        <f t="shared" si="61"/>
        <v/>
      </c>
      <c r="V238" s="26"/>
      <c r="W238" s="20" t="str">
        <f t="shared" si="62"/>
        <v/>
      </c>
      <c r="X238" s="20">
        <f t="shared" si="69"/>
        <v>0</v>
      </c>
      <c r="Y238" s="20">
        <f t="shared" si="64"/>
        <v>6</v>
      </c>
    </row>
    <row r="239" spans="8:25" x14ac:dyDescent="0.25">
      <c r="H239" s="27">
        <v>42602</v>
      </c>
      <c r="I239" s="28">
        <f t="shared" si="65"/>
        <v>30</v>
      </c>
      <c r="J239" s="28">
        <f t="shared" si="66"/>
        <v>2390</v>
      </c>
      <c r="K239" s="24" t="str">
        <f t="shared" si="67"/>
        <v/>
      </c>
      <c r="L239" s="25">
        <f t="shared" si="57"/>
        <v>29</v>
      </c>
      <c r="M239" s="25"/>
      <c r="N239" s="20">
        <f t="shared" si="68"/>
        <v>1710</v>
      </c>
      <c r="O239" s="20"/>
      <c r="P239" s="20">
        <f t="shared" si="58"/>
        <v>51300</v>
      </c>
      <c r="Q239" s="18" t="str">
        <f t="shared" si="59"/>
        <v/>
      </c>
      <c r="R239" s="18"/>
      <c r="S239" s="29" t="str">
        <f t="shared" si="60"/>
        <v/>
      </c>
      <c r="T239" s="29"/>
      <c r="U239" s="25" t="str">
        <f t="shared" si="61"/>
        <v/>
      </c>
      <c r="V239" s="26"/>
      <c r="W239" s="20" t="str">
        <f t="shared" si="62"/>
        <v/>
      </c>
      <c r="X239" s="20">
        <f t="shared" si="69"/>
        <v>0</v>
      </c>
      <c r="Y239" s="20">
        <f t="shared" si="64"/>
        <v>6</v>
      </c>
    </row>
    <row r="240" spans="8:25" x14ac:dyDescent="0.25">
      <c r="H240" s="27">
        <v>42603</v>
      </c>
      <c r="I240" s="28">
        <f t="shared" si="65"/>
        <v>30</v>
      </c>
      <c r="J240" s="28">
        <f t="shared" si="66"/>
        <v>2420</v>
      </c>
      <c r="K240" s="24" t="str">
        <f t="shared" si="67"/>
        <v/>
      </c>
      <c r="L240" s="25">
        <f t="shared" si="57"/>
        <v>30</v>
      </c>
      <c r="M240" s="25"/>
      <c r="N240" s="20">
        <f t="shared" si="68"/>
        <v>1710</v>
      </c>
      <c r="O240" s="20"/>
      <c r="P240" s="20">
        <f t="shared" si="58"/>
        <v>53010</v>
      </c>
      <c r="Q240" s="18" t="str">
        <f t="shared" si="59"/>
        <v/>
      </c>
      <c r="R240" s="18"/>
      <c r="S240" s="29" t="str">
        <f t="shared" si="60"/>
        <v/>
      </c>
      <c r="T240" s="29"/>
      <c r="U240" s="25" t="str">
        <f t="shared" si="61"/>
        <v/>
      </c>
      <c r="V240" s="26"/>
      <c r="W240" s="20" t="str">
        <f t="shared" si="62"/>
        <v/>
      </c>
      <c r="X240" s="20">
        <f t="shared" si="69"/>
        <v>0</v>
      </c>
      <c r="Y240" s="20">
        <f t="shared" si="64"/>
        <v>6</v>
      </c>
    </row>
    <row r="241" spans="8:25" x14ac:dyDescent="0.25">
      <c r="H241" s="27">
        <v>42604</v>
      </c>
      <c r="I241" s="28">
        <f t="shared" si="65"/>
        <v>30</v>
      </c>
      <c r="J241" s="28">
        <f t="shared" si="66"/>
        <v>2450</v>
      </c>
      <c r="K241" s="24" t="str">
        <f t="shared" si="67"/>
        <v/>
      </c>
      <c r="L241" s="25">
        <f t="shared" si="57"/>
        <v>31</v>
      </c>
      <c r="M241" s="25"/>
      <c r="N241" s="20">
        <f t="shared" si="68"/>
        <v>1710</v>
      </c>
      <c r="O241" s="20"/>
      <c r="P241" s="20">
        <f t="shared" si="58"/>
        <v>54720</v>
      </c>
      <c r="Q241" s="18" t="str">
        <f t="shared" si="59"/>
        <v/>
      </c>
      <c r="R241" s="18"/>
      <c r="S241" s="29" t="str">
        <f t="shared" si="60"/>
        <v/>
      </c>
      <c r="T241" s="29"/>
      <c r="U241" s="25" t="str">
        <f t="shared" si="61"/>
        <v/>
      </c>
      <c r="V241" s="26"/>
      <c r="W241" s="20" t="str">
        <f t="shared" si="62"/>
        <v/>
      </c>
      <c r="X241" s="20">
        <f t="shared" si="69"/>
        <v>0</v>
      </c>
      <c r="Y241" s="20">
        <f t="shared" si="64"/>
        <v>6</v>
      </c>
    </row>
    <row r="242" spans="8:25" x14ac:dyDescent="0.25">
      <c r="H242" s="27">
        <v>42605</v>
      </c>
      <c r="I242" s="28">
        <f t="shared" si="65"/>
        <v>30</v>
      </c>
      <c r="J242" s="28">
        <f t="shared" si="66"/>
        <v>2480</v>
      </c>
      <c r="K242" s="24" t="str">
        <f t="shared" si="67"/>
        <v/>
      </c>
      <c r="L242" s="25">
        <f t="shared" si="57"/>
        <v>32</v>
      </c>
      <c r="M242" s="25"/>
      <c r="N242" s="20">
        <f t="shared" si="68"/>
        <v>1710</v>
      </c>
      <c r="O242" s="20"/>
      <c r="P242" s="20">
        <f t="shared" si="58"/>
        <v>56430</v>
      </c>
      <c r="Q242" s="18" t="str">
        <f t="shared" si="59"/>
        <v/>
      </c>
      <c r="R242" s="18"/>
      <c r="S242" s="29" t="str">
        <f t="shared" si="60"/>
        <v/>
      </c>
      <c r="T242" s="29"/>
      <c r="U242" s="25" t="str">
        <f t="shared" si="61"/>
        <v/>
      </c>
      <c r="V242" s="26"/>
      <c r="W242" s="20" t="str">
        <f t="shared" si="62"/>
        <v/>
      </c>
      <c r="X242" s="20">
        <f t="shared" si="69"/>
        <v>0</v>
      </c>
      <c r="Y242" s="20">
        <f t="shared" si="64"/>
        <v>6</v>
      </c>
    </row>
    <row r="243" spans="8:25" x14ac:dyDescent="0.25">
      <c r="H243" s="27">
        <v>42606</v>
      </c>
      <c r="I243" s="28">
        <f t="shared" si="65"/>
        <v>30</v>
      </c>
      <c r="J243" s="28">
        <f t="shared" si="66"/>
        <v>2510</v>
      </c>
      <c r="K243" s="24" t="str">
        <f t="shared" si="67"/>
        <v/>
      </c>
      <c r="L243" s="25">
        <f t="shared" si="57"/>
        <v>33</v>
      </c>
      <c r="M243" s="25"/>
      <c r="N243" s="20">
        <f t="shared" si="68"/>
        <v>1710</v>
      </c>
      <c r="O243" s="20"/>
      <c r="P243" s="20">
        <f t="shared" si="58"/>
        <v>58140</v>
      </c>
      <c r="Q243" s="18" t="str">
        <f t="shared" si="59"/>
        <v/>
      </c>
      <c r="R243" s="18"/>
      <c r="S243" s="29" t="str">
        <f t="shared" si="60"/>
        <v/>
      </c>
      <c r="T243" s="29"/>
      <c r="U243" s="25" t="str">
        <f t="shared" si="61"/>
        <v/>
      </c>
      <c r="V243" s="26"/>
      <c r="W243" s="20" t="str">
        <f t="shared" si="62"/>
        <v/>
      </c>
      <c r="X243" s="20">
        <f t="shared" si="69"/>
        <v>0</v>
      </c>
      <c r="Y243" s="20">
        <f t="shared" si="64"/>
        <v>6</v>
      </c>
    </row>
    <row r="244" spans="8:25" x14ac:dyDescent="0.25">
      <c r="H244" s="27">
        <v>42607</v>
      </c>
      <c r="I244" s="28">
        <f t="shared" si="65"/>
        <v>30</v>
      </c>
      <c r="J244" s="28">
        <f t="shared" si="66"/>
        <v>1230</v>
      </c>
      <c r="K244" s="24">
        <f t="shared" si="67"/>
        <v>42606</v>
      </c>
      <c r="L244" s="25">
        <f t="shared" si="57"/>
        <v>0</v>
      </c>
      <c r="M244" s="25"/>
      <c r="N244" s="20">
        <f t="shared" si="68"/>
        <v>1710</v>
      </c>
      <c r="O244" s="20"/>
      <c r="P244" s="20">
        <f t="shared" si="58"/>
        <v>1710</v>
      </c>
      <c r="Q244" s="18">
        <f t="shared" si="59"/>
        <v>1761.8181818181818</v>
      </c>
      <c r="R244" s="18"/>
      <c r="S244" s="29">
        <f t="shared" si="60"/>
        <v>1761.8181818181818</v>
      </c>
      <c r="T244" s="29"/>
      <c r="U244" s="25">
        <f t="shared" si="61"/>
        <v>0.73787409700722395</v>
      </c>
      <c r="V244" s="26"/>
      <c r="W244" s="20">
        <f t="shared" si="62"/>
        <v>1.3552447552447553</v>
      </c>
      <c r="X244" s="20">
        <f t="shared" si="69"/>
        <v>44.723076923076924</v>
      </c>
      <c r="Y244" s="20">
        <f t="shared" si="64"/>
        <v>7</v>
      </c>
    </row>
    <row r="245" spans="8:25" x14ac:dyDescent="0.25">
      <c r="H245" s="27">
        <v>42608</v>
      </c>
      <c r="I245" s="28">
        <f t="shared" si="65"/>
        <v>30</v>
      </c>
      <c r="J245" s="28">
        <f t="shared" si="66"/>
        <v>1260</v>
      </c>
      <c r="K245" s="24" t="str">
        <f t="shared" si="67"/>
        <v/>
      </c>
      <c r="L245" s="25">
        <f t="shared" si="57"/>
        <v>1</v>
      </c>
      <c r="M245" s="25"/>
      <c r="N245" s="20">
        <f t="shared" si="68"/>
        <v>1710</v>
      </c>
      <c r="O245" s="20"/>
      <c r="P245" s="20">
        <f t="shared" si="58"/>
        <v>3420</v>
      </c>
      <c r="Q245" s="18" t="str">
        <f t="shared" si="59"/>
        <v/>
      </c>
      <c r="R245" s="18"/>
      <c r="S245" s="29" t="str">
        <f t="shared" si="60"/>
        <v/>
      </c>
      <c r="T245" s="29"/>
      <c r="U245" s="25" t="str">
        <f t="shared" si="61"/>
        <v/>
      </c>
      <c r="V245" s="26"/>
      <c r="W245" s="20" t="str">
        <f t="shared" si="62"/>
        <v/>
      </c>
      <c r="X245" s="20">
        <f t="shared" si="69"/>
        <v>0</v>
      </c>
      <c r="Y245" s="20">
        <f t="shared" si="64"/>
        <v>7</v>
      </c>
    </row>
    <row r="246" spans="8:25" x14ac:dyDescent="0.25">
      <c r="H246" s="27">
        <v>42609</v>
      </c>
      <c r="I246" s="28">
        <f t="shared" si="65"/>
        <v>30</v>
      </c>
      <c r="J246" s="28">
        <f t="shared" si="66"/>
        <v>1290</v>
      </c>
      <c r="K246" s="24" t="str">
        <f t="shared" si="67"/>
        <v/>
      </c>
      <c r="L246" s="25">
        <f t="shared" si="57"/>
        <v>2</v>
      </c>
      <c r="M246" s="25"/>
      <c r="N246" s="20">
        <f t="shared" si="68"/>
        <v>1710</v>
      </c>
      <c r="O246" s="20"/>
      <c r="P246" s="20">
        <f t="shared" si="58"/>
        <v>5130</v>
      </c>
      <c r="Q246" s="18" t="str">
        <f t="shared" si="59"/>
        <v/>
      </c>
      <c r="R246" s="18"/>
      <c r="S246" s="29" t="str">
        <f t="shared" si="60"/>
        <v/>
      </c>
      <c r="T246" s="29"/>
      <c r="U246" s="25" t="str">
        <f t="shared" si="61"/>
        <v/>
      </c>
      <c r="V246" s="26"/>
      <c r="W246" s="20" t="str">
        <f t="shared" si="62"/>
        <v/>
      </c>
      <c r="X246" s="20">
        <f t="shared" si="69"/>
        <v>0</v>
      </c>
      <c r="Y246" s="20">
        <f t="shared" si="64"/>
        <v>7</v>
      </c>
    </row>
    <row r="247" spans="8:25" x14ac:dyDescent="0.25">
      <c r="H247" s="27">
        <v>42610</v>
      </c>
      <c r="I247" s="28">
        <f t="shared" si="65"/>
        <v>30</v>
      </c>
      <c r="J247" s="28">
        <f t="shared" si="66"/>
        <v>1320</v>
      </c>
      <c r="K247" s="24" t="str">
        <f t="shared" si="67"/>
        <v/>
      </c>
      <c r="L247" s="25">
        <f t="shared" si="57"/>
        <v>3</v>
      </c>
      <c r="M247" s="25"/>
      <c r="N247" s="20">
        <f t="shared" si="68"/>
        <v>1710</v>
      </c>
      <c r="O247" s="20"/>
      <c r="P247" s="20">
        <f t="shared" si="58"/>
        <v>6840</v>
      </c>
      <c r="Q247" s="18" t="str">
        <f t="shared" si="59"/>
        <v/>
      </c>
      <c r="R247" s="18"/>
      <c r="S247" s="29" t="str">
        <f t="shared" si="60"/>
        <v/>
      </c>
      <c r="T247" s="29"/>
      <c r="U247" s="25" t="str">
        <f t="shared" si="61"/>
        <v/>
      </c>
      <c r="V247" s="26"/>
      <c r="W247" s="20" t="str">
        <f t="shared" si="62"/>
        <v/>
      </c>
      <c r="X247" s="20">
        <f t="shared" si="69"/>
        <v>0</v>
      </c>
      <c r="Y247" s="20">
        <f t="shared" si="64"/>
        <v>7</v>
      </c>
    </row>
    <row r="248" spans="8:25" x14ac:dyDescent="0.25">
      <c r="H248" s="27">
        <v>42611</v>
      </c>
      <c r="I248" s="28">
        <f t="shared" si="65"/>
        <v>30</v>
      </c>
      <c r="J248" s="28">
        <f t="shared" si="66"/>
        <v>1350</v>
      </c>
      <c r="K248" s="24" t="str">
        <f t="shared" si="67"/>
        <v/>
      </c>
      <c r="L248" s="25">
        <f t="shared" si="57"/>
        <v>4</v>
      </c>
      <c r="M248" s="25"/>
      <c r="N248" s="20">
        <f t="shared" si="68"/>
        <v>1710</v>
      </c>
      <c r="O248" s="20"/>
      <c r="P248" s="20">
        <f t="shared" si="58"/>
        <v>8550</v>
      </c>
      <c r="Q248" s="18" t="str">
        <f t="shared" si="59"/>
        <v/>
      </c>
      <c r="R248" s="18"/>
      <c r="S248" s="29" t="str">
        <f t="shared" si="60"/>
        <v/>
      </c>
      <c r="T248" s="29"/>
      <c r="U248" s="25" t="str">
        <f t="shared" si="61"/>
        <v/>
      </c>
      <c r="V248" s="26"/>
      <c r="W248" s="20" t="str">
        <f t="shared" si="62"/>
        <v/>
      </c>
      <c r="X248" s="20">
        <f t="shared" si="69"/>
        <v>0</v>
      </c>
      <c r="Y248" s="20">
        <f t="shared" si="64"/>
        <v>7</v>
      </c>
    </row>
    <row r="249" spans="8:25" x14ac:dyDescent="0.25">
      <c r="H249" s="27">
        <v>42612</v>
      </c>
      <c r="I249" s="28">
        <f t="shared" si="65"/>
        <v>30</v>
      </c>
      <c r="J249" s="28">
        <f t="shared" si="66"/>
        <v>1380</v>
      </c>
      <c r="K249" s="24" t="str">
        <f t="shared" si="67"/>
        <v/>
      </c>
      <c r="L249" s="25">
        <f t="shared" si="57"/>
        <v>5</v>
      </c>
      <c r="M249" s="25"/>
      <c r="N249" s="20">
        <f t="shared" si="68"/>
        <v>1710</v>
      </c>
      <c r="O249" s="20"/>
      <c r="P249" s="20">
        <f t="shared" si="58"/>
        <v>10260</v>
      </c>
      <c r="Q249" s="18" t="str">
        <f t="shared" si="59"/>
        <v/>
      </c>
      <c r="R249" s="18"/>
      <c r="S249" s="29" t="str">
        <f t="shared" si="60"/>
        <v/>
      </c>
      <c r="T249" s="29"/>
      <c r="U249" s="25" t="str">
        <f t="shared" si="61"/>
        <v/>
      </c>
      <c r="V249" s="26"/>
      <c r="W249" s="20" t="str">
        <f t="shared" si="62"/>
        <v/>
      </c>
      <c r="X249" s="20">
        <f t="shared" si="69"/>
        <v>0</v>
      </c>
      <c r="Y249" s="20">
        <f t="shared" si="64"/>
        <v>7</v>
      </c>
    </row>
    <row r="250" spans="8:25" x14ac:dyDescent="0.25">
      <c r="H250" s="27">
        <v>42613</v>
      </c>
      <c r="I250" s="28">
        <f t="shared" si="65"/>
        <v>30</v>
      </c>
      <c r="J250" s="28">
        <f t="shared" si="66"/>
        <v>1410</v>
      </c>
      <c r="K250" s="24" t="str">
        <f t="shared" si="67"/>
        <v/>
      </c>
      <c r="L250" s="25">
        <f t="shared" si="57"/>
        <v>6</v>
      </c>
      <c r="M250" s="25"/>
      <c r="N250" s="20">
        <f t="shared" si="68"/>
        <v>1710</v>
      </c>
      <c r="O250" s="20"/>
      <c r="P250" s="20">
        <f t="shared" si="58"/>
        <v>11970</v>
      </c>
      <c r="Q250" s="18" t="str">
        <f t="shared" si="59"/>
        <v/>
      </c>
      <c r="R250" s="18"/>
      <c r="S250" s="29" t="str">
        <f t="shared" si="60"/>
        <v/>
      </c>
      <c r="T250" s="29"/>
      <c r="U250" s="25" t="str">
        <f t="shared" si="61"/>
        <v/>
      </c>
      <c r="V250" s="26"/>
      <c r="W250" s="20" t="str">
        <f t="shared" si="62"/>
        <v/>
      </c>
      <c r="X250" s="20">
        <f t="shared" si="69"/>
        <v>0</v>
      </c>
      <c r="Y250" s="20">
        <f t="shared" si="64"/>
        <v>7</v>
      </c>
    </row>
    <row r="251" spans="8:25" x14ac:dyDescent="0.25">
      <c r="H251" s="27">
        <v>42614</v>
      </c>
      <c r="I251" s="28">
        <f t="shared" ref="I251:I280" si="70">$B$13</f>
        <v>39</v>
      </c>
      <c r="J251" s="28">
        <f>IF(J250&gt;$E$54,$D$54+I251,J250+I251)</f>
        <v>1449</v>
      </c>
      <c r="K251" s="24" t="str">
        <f>IF(J250&gt;$E$54,H250,"")</f>
        <v/>
      </c>
      <c r="L251" s="25">
        <f t="shared" si="57"/>
        <v>7</v>
      </c>
      <c r="M251" s="25"/>
      <c r="N251" s="20">
        <f>$D$34</f>
        <v>1710</v>
      </c>
      <c r="O251" s="20"/>
      <c r="P251" s="20">
        <f t="shared" si="58"/>
        <v>13680</v>
      </c>
      <c r="Q251" s="18" t="str">
        <f t="shared" si="59"/>
        <v/>
      </c>
      <c r="R251" s="18"/>
      <c r="S251" s="29" t="str">
        <f t="shared" si="60"/>
        <v/>
      </c>
      <c r="T251" s="29"/>
      <c r="U251" s="25" t="str">
        <f t="shared" si="61"/>
        <v/>
      </c>
      <c r="V251" s="26"/>
      <c r="W251" s="20" t="str">
        <f t="shared" si="62"/>
        <v/>
      </c>
      <c r="X251" s="20">
        <f t="shared" si="69"/>
        <v>0</v>
      </c>
      <c r="Y251" s="20">
        <f t="shared" si="64"/>
        <v>7</v>
      </c>
    </row>
    <row r="252" spans="8:25" x14ac:dyDescent="0.25">
      <c r="H252" s="27">
        <v>42615</v>
      </c>
      <c r="I252" s="28">
        <f t="shared" si="70"/>
        <v>39</v>
      </c>
      <c r="J252" s="28">
        <f t="shared" ref="J252:J280" si="71">IF(J251&gt;$E$54,$D$54+I252,J251+I252)</f>
        <v>1488</v>
      </c>
      <c r="K252" s="24" t="str">
        <f t="shared" ref="K252:K280" si="72">IF(J251&gt;$E$54,H251,"")</f>
        <v/>
      </c>
      <c r="L252" s="25">
        <f t="shared" si="57"/>
        <v>8</v>
      </c>
      <c r="M252" s="25"/>
      <c r="N252" s="20">
        <f t="shared" ref="N252:N280" si="73">$D$34</f>
        <v>1710</v>
      </c>
      <c r="O252" s="20"/>
      <c r="P252" s="20">
        <f t="shared" si="58"/>
        <v>15390</v>
      </c>
      <c r="Q252" s="18" t="str">
        <f t="shared" si="59"/>
        <v/>
      </c>
      <c r="R252" s="18"/>
      <c r="S252" s="29" t="str">
        <f t="shared" si="60"/>
        <v/>
      </c>
      <c r="T252" s="29"/>
      <c r="U252" s="25" t="str">
        <f t="shared" si="61"/>
        <v/>
      </c>
      <c r="V252" s="26"/>
      <c r="W252" s="20" t="str">
        <f t="shared" si="62"/>
        <v/>
      </c>
      <c r="X252" s="20">
        <f t="shared" si="69"/>
        <v>0</v>
      </c>
      <c r="Y252" s="20">
        <f t="shared" si="64"/>
        <v>7</v>
      </c>
    </row>
    <row r="253" spans="8:25" x14ac:dyDescent="0.25">
      <c r="H253" s="27">
        <v>42616</v>
      </c>
      <c r="I253" s="28">
        <f t="shared" si="70"/>
        <v>39</v>
      </c>
      <c r="J253" s="28">
        <f t="shared" si="71"/>
        <v>1527</v>
      </c>
      <c r="K253" s="24" t="str">
        <f t="shared" si="72"/>
        <v/>
      </c>
      <c r="L253" s="25">
        <f t="shared" si="57"/>
        <v>9</v>
      </c>
      <c r="M253" s="25"/>
      <c r="N253" s="20">
        <f t="shared" si="73"/>
        <v>1710</v>
      </c>
      <c r="O253" s="20"/>
      <c r="P253" s="20">
        <f t="shared" si="58"/>
        <v>17100</v>
      </c>
      <c r="Q253" s="18" t="str">
        <f t="shared" si="59"/>
        <v/>
      </c>
      <c r="R253" s="18"/>
      <c r="S253" s="29" t="str">
        <f t="shared" si="60"/>
        <v/>
      </c>
      <c r="T253" s="29"/>
      <c r="U253" s="25" t="str">
        <f t="shared" si="61"/>
        <v/>
      </c>
      <c r="V253" s="26"/>
      <c r="W253" s="20" t="str">
        <f t="shared" si="62"/>
        <v/>
      </c>
      <c r="X253" s="20">
        <f t="shared" si="69"/>
        <v>0</v>
      </c>
      <c r="Y253" s="20">
        <f t="shared" si="64"/>
        <v>7</v>
      </c>
    </row>
    <row r="254" spans="8:25" x14ac:dyDescent="0.25">
      <c r="H254" s="27">
        <v>42617</v>
      </c>
      <c r="I254" s="28">
        <f t="shared" si="70"/>
        <v>39</v>
      </c>
      <c r="J254" s="28">
        <f t="shared" si="71"/>
        <v>1566</v>
      </c>
      <c r="K254" s="24" t="str">
        <f t="shared" si="72"/>
        <v/>
      </c>
      <c r="L254" s="25">
        <f t="shared" si="57"/>
        <v>10</v>
      </c>
      <c r="M254" s="25"/>
      <c r="N254" s="20">
        <f t="shared" si="73"/>
        <v>1710</v>
      </c>
      <c r="O254" s="20"/>
      <c r="P254" s="20">
        <f t="shared" si="58"/>
        <v>18810</v>
      </c>
      <c r="Q254" s="18" t="str">
        <f t="shared" si="59"/>
        <v/>
      </c>
      <c r="R254" s="18"/>
      <c r="S254" s="29" t="str">
        <f t="shared" si="60"/>
        <v/>
      </c>
      <c r="T254" s="29"/>
      <c r="U254" s="25" t="str">
        <f t="shared" si="61"/>
        <v/>
      </c>
      <c r="V254" s="26"/>
      <c r="W254" s="20" t="str">
        <f t="shared" si="62"/>
        <v/>
      </c>
      <c r="X254" s="20">
        <f t="shared" si="69"/>
        <v>0</v>
      </c>
      <c r="Y254" s="20">
        <f t="shared" si="64"/>
        <v>7</v>
      </c>
    </row>
    <row r="255" spans="8:25" x14ac:dyDescent="0.25">
      <c r="H255" s="27">
        <v>42618</v>
      </c>
      <c r="I255" s="28">
        <f t="shared" si="70"/>
        <v>39</v>
      </c>
      <c r="J255" s="28">
        <f t="shared" si="71"/>
        <v>1605</v>
      </c>
      <c r="K255" s="24" t="str">
        <f t="shared" si="72"/>
        <v/>
      </c>
      <c r="L255" s="25">
        <f t="shared" si="57"/>
        <v>11</v>
      </c>
      <c r="M255" s="25"/>
      <c r="N255" s="20">
        <f t="shared" si="73"/>
        <v>1710</v>
      </c>
      <c r="O255" s="20"/>
      <c r="P255" s="20">
        <f t="shared" si="58"/>
        <v>20520</v>
      </c>
      <c r="Q255" s="18" t="str">
        <f t="shared" si="59"/>
        <v/>
      </c>
      <c r="R255" s="18"/>
      <c r="S255" s="29" t="str">
        <f t="shared" si="60"/>
        <v/>
      </c>
      <c r="T255" s="29"/>
      <c r="U255" s="25" t="str">
        <f t="shared" si="61"/>
        <v/>
      </c>
      <c r="V255" s="26"/>
      <c r="W255" s="20" t="str">
        <f t="shared" si="62"/>
        <v/>
      </c>
      <c r="X255" s="20">
        <f t="shared" si="69"/>
        <v>0</v>
      </c>
      <c r="Y255" s="20">
        <f t="shared" si="64"/>
        <v>7</v>
      </c>
    </row>
    <row r="256" spans="8:25" x14ac:dyDescent="0.25">
      <c r="H256" s="27">
        <v>42619</v>
      </c>
      <c r="I256" s="28">
        <f t="shared" si="70"/>
        <v>39</v>
      </c>
      <c r="J256" s="28">
        <f t="shared" si="71"/>
        <v>1644</v>
      </c>
      <c r="K256" s="24" t="str">
        <f t="shared" si="72"/>
        <v/>
      </c>
      <c r="L256" s="25">
        <f t="shared" si="57"/>
        <v>12</v>
      </c>
      <c r="M256" s="25"/>
      <c r="N256" s="20">
        <f t="shared" si="73"/>
        <v>1710</v>
      </c>
      <c r="O256" s="20"/>
      <c r="P256" s="20">
        <f t="shared" si="58"/>
        <v>22230</v>
      </c>
      <c r="Q256" s="18" t="str">
        <f t="shared" si="59"/>
        <v/>
      </c>
      <c r="R256" s="18"/>
      <c r="S256" s="29" t="str">
        <f t="shared" si="60"/>
        <v/>
      </c>
      <c r="T256" s="29"/>
      <c r="U256" s="25" t="str">
        <f t="shared" si="61"/>
        <v/>
      </c>
      <c r="V256" s="26"/>
      <c r="W256" s="20" t="str">
        <f t="shared" si="62"/>
        <v/>
      </c>
      <c r="X256" s="20">
        <f t="shared" si="69"/>
        <v>0</v>
      </c>
      <c r="Y256" s="20">
        <f t="shared" si="64"/>
        <v>7</v>
      </c>
    </row>
    <row r="257" spans="8:25" x14ac:dyDescent="0.25">
      <c r="H257" s="27">
        <v>42620</v>
      </c>
      <c r="I257" s="28">
        <f t="shared" si="70"/>
        <v>39</v>
      </c>
      <c r="J257" s="28">
        <f t="shared" si="71"/>
        <v>1683</v>
      </c>
      <c r="K257" s="24" t="str">
        <f t="shared" si="72"/>
        <v/>
      </c>
      <c r="L257" s="25">
        <f t="shared" si="57"/>
        <v>13</v>
      </c>
      <c r="M257" s="25"/>
      <c r="N257" s="20">
        <f t="shared" si="73"/>
        <v>1710</v>
      </c>
      <c r="O257" s="20"/>
      <c r="P257" s="20">
        <f t="shared" si="58"/>
        <v>23940</v>
      </c>
      <c r="Q257" s="18" t="str">
        <f t="shared" si="59"/>
        <v/>
      </c>
      <c r="R257" s="18"/>
      <c r="S257" s="29" t="str">
        <f t="shared" si="60"/>
        <v/>
      </c>
      <c r="T257" s="29"/>
      <c r="U257" s="25" t="str">
        <f t="shared" si="61"/>
        <v/>
      </c>
      <c r="V257" s="26"/>
      <c r="W257" s="20" t="str">
        <f t="shared" si="62"/>
        <v/>
      </c>
      <c r="X257" s="20">
        <f t="shared" si="69"/>
        <v>0</v>
      </c>
      <c r="Y257" s="20">
        <f t="shared" si="64"/>
        <v>7</v>
      </c>
    </row>
    <row r="258" spans="8:25" x14ac:dyDescent="0.25">
      <c r="H258" s="27">
        <v>42621</v>
      </c>
      <c r="I258" s="28">
        <f t="shared" si="70"/>
        <v>39</v>
      </c>
      <c r="J258" s="28">
        <f t="shared" si="71"/>
        <v>1722</v>
      </c>
      <c r="K258" s="24" t="str">
        <f t="shared" si="72"/>
        <v/>
      </c>
      <c r="L258" s="25">
        <f t="shared" si="57"/>
        <v>14</v>
      </c>
      <c r="M258" s="25"/>
      <c r="N258" s="20">
        <f t="shared" si="73"/>
        <v>1710</v>
      </c>
      <c r="O258" s="20"/>
      <c r="P258" s="20">
        <f t="shared" si="58"/>
        <v>25650</v>
      </c>
      <c r="Q258" s="18" t="str">
        <f t="shared" si="59"/>
        <v/>
      </c>
      <c r="R258" s="18"/>
      <c r="S258" s="29" t="str">
        <f t="shared" si="60"/>
        <v/>
      </c>
      <c r="T258" s="29"/>
      <c r="U258" s="25" t="str">
        <f t="shared" si="61"/>
        <v/>
      </c>
      <c r="V258" s="26"/>
      <c r="W258" s="20" t="str">
        <f t="shared" si="62"/>
        <v/>
      </c>
      <c r="X258" s="20">
        <f t="shared" si="69"/>
        <v>0</v>
      </c>
      <c r="Y258" s="20">
        <f t="shared" si="64"/>
        <v>7</v>
      </c>
    </row>
    <row r="259" spans="8:25" x14ac:dyDescent="0.25">
      <c r="H259" s="27">
        <v>42622</v>
      </c>
      <c r="I259" s="28">
        <f t="shared" si="70"/>
        <v>39</v>
      </c>
      <c r="J259" s="28">
        <f t="shared" si="71"/>
        <v>1761</v>
      </c>
      <c r="K259" s="24" t="str">
        <f t="shared" si="72"/>
        <v/>
      </c>
      <c r="L259" s="25">
        <f t="shared" si="57"/>
        <v>15</v>
      </c>
      <c r="M259" s="25"/>
      <c r="N259" s="20">
        <f t="shared" si="73"/>
        <v>1710</v>
      </c>
      <c r="O259" s="20"/>
      <c r="P259" s="20">
        <f t="shared" si="58"/>
        <v>27360</v>
      </c>
      <c r="Q259" s="18" t="str">
        <f t="shared" si="59"/>
        <v/>
      </c>
      <c r="R259" s="18"/>
      <c r="S259" s="29" t="str">
        <f t="shared" si="60"/>
        <v/>
      </c>
      <c r="T259" s="29"/>
      <c r="U259" s="25" t="str">
        <f t="shared" si="61"/>
        <v/>
      </c>
      <c r="V259" s="26"/>
      <c r="W259" s="20" t="str">
        <f t="shared" si="62"/>
        <v/>
      </c>
      <c r="X259" s="20">
        <f t="shared" si="69"/>
        <v>0</v>
      </c>
      <c r="Y259" s="20">
        <f t="shared" si="64"/>
        <v>7</v>
      </c>
    </row>
    <row r="260" spans="8:25" x14ac:dyDescent="0.25">
      <c r="H260" s="27">
        <v>42623</v>
      </c>
      <c r="I260" s="28">
        <f t="shared" si="70"/>
        <v>39</v>
      </c>
      <c r="J260" s="28">
        <f t="shared" si="71"/>
        <v>1800</v>
      </c>
      <c r="K260" s="24" t="str">
        <f t="shared" si="72"/>
        <v/>
      </c>
      <c r="L260" s="25">
        <f t="shared" si="57"/>
        <v>16</v>
      </c>
      <c r="M260" s="25"/>
      <c r="N260" s="20">
        <f t="shared" si="73"/>
        <v>1710</v>
      </c>
      <c r="O260" s="20"/>
      <c r="P260" s="20">
        <f t="shared" si="58"/>
        <v>29070</v>
      </c>
      <c r="Q260" s="18" t="str">
        <f t="shared" si="59"/>
        <v/>
      </c>
      <c r="R260" s="18"/>
      <c r="S260" s="29" t="str">
        <f t="shared" si="60"/>
        <v/>
      </c>
      <c r="T260" s="29"/>
      <c r="U260" s="25" t="str">
        <f t="shared" si="61"/>
        <v/>
      </c>
      <c r="V260" s="26"/>
      <c r="W260" s="20" t="str">
        <f t="shared" si="62"/>
        <v/>
      </c>
      <c r="X260" s="20">
        <f t="shared" si="69"/>
        <v>0</v>
      </c>
      <c r="Y260" s="20">
        <f t="shared" si="64"/>
        <v>7</v>
      </c>
    </row>
    <row r="261" spans="8:25" x14ac:dyDescent="0.25">
      <c r="H261" s="27">
        <v>42624</v>
      </c>
      <c r="I261" s="28">
        <f t="shared" si="70"/>
        <v>39</v>
      </c>
      <c r="J261" s="28">
        <f t="shared" si="71"/>
        <v>1839</v>
      </c>
      <c r="K261" s="24" t="str">
        <f t="shared" si="72"/>
        <v/>
      </c>
      <c r="L261" s="25">
        <f t="shared" si="57"/>
        <v>17</v>
      </c>
      <c r="M261" s="25"/>
      <c r="N261" s="20">
        <f t="shared" si="73"/>
        <v>1710</v>
      </c>
      <c r="O261" s="20"/>
      <c r="P261" s="20">
        <f t="shared" si="58"/>
        <v>30780</v>
      </c>
      <c r="Q261" s="18" t="str">
        <f t="shared" si="59"/>
        <v/>
      </c>
      <c r="R261" s="18"/>
      <c r="S261" s="29" t="str">
        <f t="shared" si="60"/>
        <v/>
      </c>
      <c r="T261" s="29"/>
      <c r="U261" s="25" t="str">
        <f t="shared" si="61"/>
        <v/>
      </c>
      <c r="V261" s="26"/>
      <c r="W261" s="20" t="str">
        <f t="shared" si="62"/>
        <v/>
      </c>
      <c r="X261" s="20">
        <f t="shared" si="69"/>
        <v>0</v>
      </c>
      <c r="Y261" s="20">
        <f t="shared" si="64"/>
        <v>7</v>
      </c>
    </row>
    <row r="262" spans="8:25" x14ac:dyDescent="0.25">
      <c r="H262" s="27">
        <v>42625</v>
      </c>
      <c r="I262" s="28">
        <f t="shared" si="70"/>
        <v>39</v>
      </c>
      <c r="J262" s="28">
        <f t="shared" si="71"/>
        <v>1878</v>
      </c>
      <c r="K262" s="24" t="str">
        <f t="shared" si="72"/>
        <v/>
      </c>
      <c r="L262" s="25">
        <f t="shared" si="57"/>
        <v>18</v>
      </c>
      <c r="M262" s="25"/>
      <c r="N262" s="20">
        <f t="shared" si="73"/>
        <v>1710</v>
      </c>
      <c r="O262" s="20"/>
      <c r="P262" s="20">
        <f t="shared" si="58"/>
        <v>32490</v>
      </c>
      <c r="Q262" s="18" t="str">
        <f t="shared" si="59"/>
        <v/>
      </c>
      <c r="R262" s="18"/>
      <c r="S262" s="29" t="str">
        <f t="shared" si="60"/>
        <v/>
      </c>
      <c r="T262" s="29"/>
      <c r="U262" s="25" t="str">
        <f t="shared" si="61"/>
        <v/>
      </c>
      <c r="V262" s="26"/>
      <c r="W262" s="20" t="str">
        <f t="shared" si="62"/>
        <v/>
      </c>
      <c r="X262" s="20">
        <f t="shared" si="69"/>
        <v>0</v>
      </c>
      <c r="Y262" s="20">
        <f t="shared" si="64"/>
        <v>7</v>
      </c>
    </row>
    <row r="263" spans="8:25" x14ac:dyDescent="0.25">
      <c r="H263" s="27">
        <v>42626</v>
      </c>
      <c r="I263" s="28">
        <f t="shared" si="70"/>
        <v>39</v>
      </c>
      <c r="J263" s="28">
        <f t="shared" si="71"/>
        <v>1917</v>
      </c>
      <c r="K263" s="24" t="str">
        <f t="shared" si="72"/>
        <v/>
      </c>
      <c r="L263" s="25">
        <f t="shared" si="57"/>
        <v>19</v>
      </c>
      <c r="M263" s="25"/>
      <c r="N263" s="20">
        <f t="shared" si="73"/>
        <v>1710</v>
      </c>
      <c r="O263" s="20"/>
      <c r="P263" s="20">
        <f t="shared" si="58"/>
        <v>34200</v>
      </c>
      <c r="Q263" s="18" t="str">
        <f t="shared" si="59"/>
        <v/>
      </c>
      <c r="R263" s="18"/>
      <c r="S263" s="29" t="str">
        <f t="shared" si="60"/>
        <v/>
      </c>
      <c r="T263" s="29"/>
      <c r="U263" s="25" t="str">
        <f t="shared" si="61"/>
        <v/>
      </c>
      <c r="V263" s="26"/>
      <c r="W263" s="20" t="str">
        <f t="shared" si="62"/>
        <v/>
      </c>
      <c r="X263" s="20">
        <f t="shared" si="69"/>
        <v>0</v>
      </c>
      <c r="Y263" s="20">
        <f t="shared" si="64"/>
        <v>7</v>
      </c>
    </row>
    <row r="264" spans="8:25" x14ac:dyDescent="0.25">
      <c r="H264" s="27">
        <v>42627</v>
      </c>
      <c r="I264" s="28">
        <f t="shared" si="70"/>
        <v>39</v>
      </c>
      <c r="J264" s="28">
        <f t="shared" si="71"/>
        <v>1956</v>
      </c>
      <c r="K264" s="24" t="str">
        <f t="shared" si="72"/>
        <v/>
      </c>
      <c r="L264" s="25">
        <f t="shared" si="57"/>
        <v>20</v>
      </c>
      <c r="M264" s="25"/>
      <c r="N264" s="20">
        <f t="shared" si="73"/>
        <v>1710</v>
      </c>
      <c r="O264" s="20"/>
      <c r="P264" s="20">
        <f t="shared" si="58"/>
        <v>35910</v>
      </c>
      <c r="Q264" s="18" t="str">
        <f t="shared" si="59"/>
        <v/>
      </c>
      <c r="R264" s="18"/>
      <c r="S264" s="29" t="str">
        <f t="shared" si="60"/>
        <v/>
      </c>
      <c r="T264" s="29"/>
      <c r="U264" s="25" t="str">
        <f t="shared" si="61"/>
        <v/>
      </c>
      <c r="V264" s="26"/>
      <c r="W264" s="20" t="str">
        <f t="shared" si="62"/>
        <v/>
      </c>
      <c r="X264" s="20">
        <f t="shared" si="69"/>
        <v>0</v>
      </c>
      <c r="Y264" s="20">
        <f t="shared" si="64"/>
        <v>7</v>
      </c>
    </row>
    <row r="265" spans="8:25" x14ac:dyDescent="0.25">
      <c r="H265" s="27">
        <v>42628</v>
      </c>
      <c r="I265" s="28">
        <f t="shared" si="70"/>
        <v>39</v>
      </c>
      <c r="J265" s="28">
        <f t="shared" si="71"/>
        <v>1995</v>
      </c>
      <c r="K265" s="24" t="str">
        <f t="shared" si="72"/>
        <v/>
      </c>
      <c r="L265" s="25">
        <f t="shared" ref="L265:L328" si="74">IF(K265="",1+L264,0)</f>
        <v>21</v>
      </c>
      <c r="M265" s="25"/>
      <c r="N265" s="20">
        <f t="shared" si="73"/>
        <v>1710</v>
      </c>
      <c r="O265" s="20"/>
      <c r="P265" s="20">
        <f t="shared" ref="P265:P324" si="75">IF(L265=0,N265,N265+P264)</f>
        <v>37620</v>
      </c>
      <c r="Q265" s="18" t="str">
        <f t="shared" ref="Q265:Q328" si="76">IF(L265=0,P264/L264,"")</f>
        <v/>
      </c>
      <c r="R265" s="18"/>
      <c r="S265" s="29" t="str">
        <f t="shared" ref="S265:S328" si="77">IF(L265=0,P264/L264,"")</f>
        <v/>
      </c>
      <c r="T265" s="29"/>
      <c r="U265" s="25" t="str">
        <f t="shared" ref="U265:U328" si="78">IF(L265=0,$D$21/S265,"")</f>
        <v/>
      </c>
      <c r="V265" s="26"/>
      <c r="W265" s="20" t="str">
        <f t="shared" ref="W265:W328" si="79">IF(L265=0,1/U265,"")</f>
        <v/>
      </c>
      <c r="X265" s="20">
        <f t="shared" si="69"/>
        <v>0</v>
      </c>
      <c r="Y265" s="20">
        <f t="shared" ref="Y265:Y328" si="80">IF(X265&gt;0,Y264+1,Y264)</f>
        <v>7</v>
      </c>
    </row>
    <row r="266" spans="8:25" x14ac:dyDescent="0.25">
      <c r="H266" s="27">
        <v>42629</v>
      </c>
      <c r="I266" s="28">
        <f t="shared" si="70"/>
        <v>39</v>
      </c>
      <c r="J266" s="28">
        <f t="shared" si="71"/>
        <v>2034</v>
      </c>
      <c r="K266" s="24" t="str">
        <f t="shared" si="72"/>
        <v/>
      </c>
      <c r="L266" s="25">
        <f t="shared" si="74"/>
        <v>22</v>
      </c>
      <c r="M266" s="25"/>
      <c r="N266" s="20">
        <f t="shared" si="73"/>
        <v>1710</v>
      </c>
      <c r="O266" s="20"/>
      <c r="P266" s="20">
        <f t="shared" si="75"/>
        <v>39330</v>
      </c>
      <c r="Q266" s="18" t="str">
        <f t="shared" si="76"/>
        <v/>
      </c>
      <c r="R266" s="18"/>
      <c r="S266" s="29" t="str">
        <f t="shared" si="77"/>
        <v/>
      </c>
      <c r="T266" s="29"/>
      <c r="U266" s="25" t="str">
        <f t="shared" si="78"/>
        <v/>
      </c>
      <c r="V266" s="26"/>
      <c r="W266" s="20" t="str">
        <f t="shared" si="79"/>
        <v/>
      </c>
      <c r="X266" s="20">
        <f t="shared" si="69"/>
        <v>0</v>
      </c>
      <c r="Y266" s="20">
        <f t="shared" si="80"/>
        <v>7</v>
      </c>
    </row>
    <row r="267" spans="8:25" x14ac:dyDescent="0.25">
      <c r="H267" s="27">
        <v>42630</v>
      </c>
      <c r="I267" s="28">
        <f t="shared" si="70"/>
        <v>39</v>
      </c>
      <c r="J267" s="28">
        <f t="shared" si="71"/>
        <v>2073</v>
      </c>
      <c r="K267" s="24" t="str">
        <f t="shared" si="72"/>
        <v/>
      </c>
      <c r="L267" s="25">
        <f t="shared" si="74"/>
        <v>23</v>
      </c>
      <c r="M267" s="25"/>
      <c r="N267" s="20">
        <f t="shared" si="73"/>
        <v>1710</v>
      </c>
      <c r="O267" s="20"/>
      <c r="P267" s="20">
        <f t="shared" si="75"/>
        <v>41040</v>
      </c>
      <c r="Q267" s="18" t="str">
        <f t="shared" si="76"/>
        <v/>
      </c>
      <c r="R267" s="18"/>
      <c r="S267" s="29" t="str">
        <f t="shared" si="77"/>
        <v/>
      </c>
      <c r="T267" s="29"/>
      <c r="U267" s="25" t="str">
        <f t="shared" si="78"/>
        <v/>
      </c>
      <c r="V267" s="26"/>
      <c r="W267" s="20" t="str">
        <f t="shared" si="79"/>
        <v/>
      </c>
      <c r="X267" s="20">
        <f t="shared" si="69"/>
        <v>0</v>
      </c>
      <c r="Y267" s="20">
        <f t="shared" si="80"/>
        <v>7</v>
      </c>
    </row>
    <row r="268" spans="8:25" x14ac:dyDescent="0.25">
      <c r="H268" s="27">
        <v>42631</v>
      </c>
      <c r="I268" s="28">
        <f t="shared" si="70"/>
        <v>39</v>
      </c>
      <c r="J268" s="28">
        <f t="shared" si="71"/>
        <v>2112</v>
      </c>
      <c r="K268" s="24" t="str">
        <f t="shared" si="72"/>
        <v/>
      </c>
      <c r="L268" s="25">
        <f t="shared" si="74"/>
        <v>24</v>
      </c>
      <c r="M268" s="25"/>
      <c r="N268" s="20">
        <f t="shared" si="73"/>
        <v>1710</v>
      </c>
      <c r="O268" s="20"/>
      <c r="P268" s="20">
        <f t="shared" si="75"/>
        <v>42750</v>
      </c>
      <c r="Q268" s="18" t="str">
        <f t="shared" si="76"/>
        <v/>
      </c>
      <c r="R268" s="18"/>
      <c r="S268" s="29" t="str">
        <f t="shared" si="77"/>
        <v/>
      </c>
      <c r="T268" s="29"/>
      <c r="U268" s="25" t="str">
        <f t="shared" si="78"/>
        <v/>
      </c>
      <c r="V268" s="26"/>
      <c r="W268" s="20" t="str">
        <f t="shared" si="79"/>
        <v/>
      </c>
      <c r="X268" s="20">
        <f t="shared" si="69"/>
        <v>0</v>
      </c>
      <c r="Y268" s="20">
        <f t="shared" si="80"/>
        <v>7</v>
      </c>
    </row>
    <row r="269" spans="8:25" x14ac:dyDescent="0.25">
      <c r="H269" s="27">
        <v>42632</v>
      </c>
      <c r="I269" s="28">
        <f t="shared" si="70"/>
        <v>39</v>
      </c>
      <c r="J269" s="28">
        <f t="shared" si="71"/>
        <v>2151</v>
      </c>
      <c r="K269" s="24" t="str">
        <f t="shared" si="72"/>
        <v/>
      </c>
      <c r="L269" s="25">
        <f t="shared" si="74"/>
        <v>25</v>
      </c>
      <c r="M269" s="25"/>
      <c r="N269" s="20">
        <f t="shared" si="73"/>
        <v>1710</v>
      </c>
      <c r="O269" s="20"/>
      <c r="P269" s="20">
        <f t="shared" si="75"/>
        <v>44460</v>
      </c>
      <c r="Q269" s="18" t="str">
        <f t="shared" si="76"/>
        <v/>
      </c>
      <c r="R269" s="18"/>
      <c r="S269" s="29" t="str">
        <f t="shared" si="77"/>
        <v/>
      </c>
      <c r="T269" s="29"/>
      <c r="U269" s="25" t="str">
        <f t="shared" si="78"/>
        <v/>
      </c>
      <c r="V269" s="26"/>
      <c r="W269" s="20" t="str">
        <f t="shared" si="79"/>
        <v/>
      </c>
      <c r="X269" s="20">
        <f t="shared" si="69"/>
        <v>0</v>
      </c>
      <c r="Y269" s="20">
        <f t="shared" si="80"/>
        <v>7</v>
      </c>
    </row>
    <row r="270" spans="8:25" x14ac:dyDescent="0.25">
      <c r="H270" s="27">
        <v>42633</v>
      </c>
      <c r="I270" s="28">
        <f t="shared" si="70"/>
        <v>39</v>
      </c>
      <c r="J270" s="28">
        <f t="shared" si="71"/>
        <v>2190</v>
      </c>
      <c r="K270" s="24" t="str">
        <f t="shared" si="72"/>
        <v/>
      </c>
      <c r="L270" s="25">
        <f t="shared" si="74"/>
        <v>26</v>
      </c>
      <c r="M270" s="25"/>
      <c r="N270" s="20">
        <f t="shared" si="73"/>
        <v>1710</v>
      </c>
      <c r="O270" s="20"/>
      <c r="P270" s="20">
        <f t="shared" si="75"/>
        <v>46170</v>
      </c>
      <c r="Q270" s="18" t="str">
        <f t="shared" si="76"/>
        <v/>
      </c>
      <c r="R270" s="18"/>
      <c r="S270" s="29" t="str">
        <f t="shared" si="77"/>
        <v/>
      </c>
      <c r="T270" s="29"/>
      <c r="U270" s="25" t="str">
        <f t="shared" si="78"/>
        <v/>
      </c>
      <c r="V270" s="26"/>
      <c r="W270" s="20" t="str">
        <f t="shared" si="79"/>
        <v/>
      </c>
      <c r="X270" s="20">
        <f t="shared" si="69"/>
        <v>0</v>
      </c>
      <c r="Y270" s="20">
        <f t="shared" si="80"/>
        <v>7</v>
      </c>
    </row>
    <row r="271" spans="8:25" x14ac:dyDescent="0.25">
      <c r="H271" s="27">
        <v>42634</v>
      </c>
      <c r="I271" s="28">
        <f t="shared" si="70"/>
        <v>39</v>
      </c>
      <c r="J271" s="28">
        <f t="shared" si="71"/>
        <v>2229</v>
      </c>
      <c r="K271" s="24" t="str">
        <f t="shared" si="72"/>
        <v/>
      </c>
      <c r="L271" s="25">
        <f t="shared" si="74"/>
        <v>27</v>
      </c>
      <c r="M271" s="25"/>
      <c r="N271" s="20">
        <f t="shared" si="73"/>
        <v>1710</v>
      </c>
      <c r="O271" s="20"/>
      <c r="P271" s="20">
        <f t="shared" si="75"/>
        <v>47880</v>
      </c>
      <c r="Q271" s="18" t="str">
        <f t="shared" si="76"/>
        <v/>
      </c>
      <c r="R271" s="18"/>
      <c r="S271" s="29" t="str">
        <f t="shared" si="77"/>
        <v/>
      </c>
      <c r="T271" s="29"/>
      <c r="U271" s="25" t="str">
        <f t="shared" si="78"/>
        <v/>
      </c>
      <c r="V271" s="26"/>
      <c r="W271" s="20" t="str">
        <f t="shared" si="79"/>
        <v/>
      </c>
      <c r="X271" s="20">
        <f t="shared" si="69"/>
        <v>0</v>
      </c>
      <c r="Y271" s="20">
        <f t="shared" si="80"/>
        <v>7</v>
      </c>
    </row>
    <row r="272" spans="8:25" x14ac:dyDescent="0.25">
      <c r="H272" s="27">
        <v>42635</v>
      </c>
      <c r="I272" s="28">
        <f t="shared" si="70"/>
        <v>39</v>
      </c>
      <c r="J272" s="28">
        <f t="shared" si="71"/>
        <v>2268</v>
      </c>
      <c r="K272" s="24" t="str">
        <f t="shared" si="72"/>
        <v/>
      </c>
      <c r="L272" s="25">
        <f t="shared" si="74"/>
        <v>28</v>
      </c>
      <c r="M272" s="25"/>
      <c r="N272" s="20">
        <f t="shared" si="73"/>
        <v>1710</v>
      </c>
      <c r="O272" s="20"/>
      <c r="P272" s="20">
        <f t="shared" si="75"/>
        <v>49590</v>
      </c>
      <c r="Q272" s="18" t="str">
        <f t="shared" si="76"/>
        <v/>
      </c>
      <c r="R272" s="18"/>
      <c r="S272" s="29" t="str">
        <f t="shared" si="77"/>
        <v/>
      </c>
      <c r="T272" s="29"/>
      <c r="U272" s="25" t="str">
        <f t="shared" si="78"/>
        <v/>
      </c>
      <c r="V272" s="26"/>
      <c r="W272" s="20" t="str">
        <f t="shared" si="79"/>
        <v/>
      </c>
      <c r="X272" s="20">
        <f t="shared" si="69"/>
        <v>0</v>
      </c>
      <c r="Y272" s="20">
        <f t="shared" si="80"/>
        <v>7</v>
      </c>
    </row>
    <row r="273" spans="8:25" x14ac:dyDescent="0.25">
      <c r="H273" s="27">
        <v>42636</v>
      </c>
      <c r="I273" s="28">
        <f t="shared" si="70"/>
        <v>39</v>
      </c>
      <c r="J273" s="28">
        <f t="shared" si="71"/>
        <v>2307</v>
      </c>
      <c r="K273" s="24" t="str">
        <f t="shared" si="72"/>
        <v/>
      </c>
      <c r="L273" s="25">
        <f t="shared" si="74"/>
        <v>29</v>
      </c>
      <c r="M273" s="25"/>
      <c r="N273" s="20">
        <f t="shared" si="73"/>
        <v>1710</v>
      </c>
      <c r="O273" s="20"/>
      <c r="P273" s="20">
        <f t="shared" si="75"/>
        <v>51300</v>
      </c>
      <c r="Q273" s="18" t="str">
        <f t="shared" si="76"/>
        <v/>
      </c>
      <c r="R273" s="18"/>
      <c r="S273" s="29" t="str">
        <f t="shared" si="77"/>
        <v/>
      </c>
      <c r="T273" s="29"/>
      <c r="U273" s="25" t="str">
        <f t="shared" si="78"/>
        <v/>
      </c>
      <c r="V273" s="26"/>
      <c r="W273" s="20" t="str">
        <f t="shared" si="79"/>
        <v/>
      </c>
      <c r="X273" s="20">
        <f t="shared" si="69"/>
        <v>0</v>
      </c>
      <c r="Y273" s="20">
        <f t="shared" si="80"/>
        <v>7</v>
      </c>
    </row>
    <row r="274" spans="8:25" x14ac:dyDescent="0.25">
      <c r="H274" s="27">
        <v>42637</v>
      </c>
      <c r="I274" s="28">
        <f t="shared" si="70"/>
        <v>39</v>
      </c>
      <c r="J274" s="28">
        <f t="shared" si="71"/>
        <v>2346</v>
      </c>
      <c r="K274" s="24" t="str">
        <f t="shared" si="72"/>
        <v/>
      </c>
      <c r="L274" s="25">
        <f t="shared" si="74"/>
        <v>30</v>
      </c>
      <c r="M274" s="25"/>
      <c r="N274" s="20">
        <f t="shared" si="73"/>
        <v>1710</v>
      </c>
      <c r="O274" s="20"/>
      <c r="P274" s="20">
        <f t="shared" si="75"/>
        <v>53010</v>
      </c>
      <c r="Q274" s="18" t="str">
        <f t="shared" si="76"/>
        <v/>
      </c>
      <c r="R274" s="18"/>
      <c r="S274" s="29" t="str">
        <f t="shared" si="77"/>
        <v/>
      </c>
      <c r="T274" s="29"/>
      <c r="U274" s="25" t="str">
        <f t="shared" si="78"/>
        <v/>
      </c>
      <c r="V274" s="26"/>
      <c r="W274" s="20" t="str">
        <f t="shared" si="79"/>
        <v/>
      </c>
      <c r="X274" s="20">
        <f t="shared" si="69"/>
        <v>0</v>
      </c>
      <c r="Y274" s="20">
        <f t="shared" si="80"/>
        <v>7</v>
      </c>
    </row>
    <row r="275" spans="8:25" x14ac:dyDescent="0.25">
      <c r="H275" s="27">
        <v>42638</v>
      </c>
      <c r="I275" s="28">
        <f t="shared" si="70"/>
        <v>39</v>
      </c>
      <c r="J275" s="28">
        <f t="shared" si="71"/>
        <v>2385</v>
      </c>
      <c r="K275" s="24" t="str">
        <f t="shared" si="72"/>
        <v/>
      </c>
      <c r="L275" s="25">
        <f t="shared" si="74"/>
        <v>31</v>
      </c>
      <c r="M275" s="25"/>
      <c r="N275" s="20">
        <f t="shared" si="73"/>
        <v>1710</v>
      </c>
      <c r="O275" s="20"/>
      <c r="P275" s="20">
        <f t="shared" si="75"/>
        <v>54720</v>
      </c>
      <c r="Q275" s="18" t="str">
        <f t="shared" si="76"/>
        <v/>
      </c>
      <c r="R275" s="18"/>
      <c r="S275" s="29" t="str">
        <f t="shared" si="77"/>
        <v/>
      </c>
      <c r="T275" s="29"/>
      <c r="U275" s="25" t="str">
        <f t="shared" si="78"/>
        <v/>
      </c>
      <c r="V275" s="26"/>
      <c r="W275" s="20" t="str">
        <f t="shared" si="79"/>
        <v/>
      </c>
      <c r="X275" s="20">
        <f t="shared" si="69"/>
        <v>0</v>
      </c>
      <c r="Y275" s="20">
        <f t="shared" si="80"/>
        <v>7</v>
      </c>
    </row>
    <row r="276" spans="8:25" x14ac:dyDescent="0.25">
      <c r="H276" s="27">
        <v>42639</v>
      </c>
      <c r="I276" s="28">
        <f t="shared" si="70"/>
        <v>39</v>
      </c>
      <c r="J276" s="28">
        <f t="shared" si="71"/>
        <v>2424</v>
      </c>
      <c r="K276" s="24" t="str">
        <f t="shared" si="72"/>
        <v/>
      </c>
      <c r="L276" s="25">
        <f t="shared" si="74"/>
        <v>32</v>
      </c>
      <c r="M276" s="25"/>
      <c r="N276" s="20">
        <f t="shared" si="73"/>
        <v>1710</v>
      </c>
      <c r="O276" s="20"/>
      <c r="P276" s="20">
        <f t="shared" si="75"/>
        <v>56430</v>
      </c>
      <c r="Q276" s="18" t="str">
        <f t="shared" si="76"/>
        <v/>
      </c>
      <c r="R276" s="18"/>
      <c r="S276" s="29" t="str">
        <f t="shared" si="77"/>
        <v/>
      </c>
      <c r="T276" s="29"/>
      <c r="U276" s="25" t="str">
        <f t="shared" si="78"/>
        <v/>
      </c>
      <c r="V276" s="26"/>
      <c r="W276" s="20" t="str">
        <f t="shared" si="79"/>
        <v/>
      </c>
      <c r="X276" s="20">
        <f t="shared" si="69"/>
        <v>0</v>
      </c>
      <c r="Y276" s="20">
        <f t="shared" si="80"/>
        <v>7</v>
      </c>
    </row>
    <row r="277" spans="8:25" x14ac:dyDescent="0.25">
      <c r="H277" s="27">
        <v>42640</v>
      </c>
      <c r="I277" s="28">
        <f t="shared" si="70"/>
        <v>39</v>
      </c>
      <c r="J277" s="28">
        <f t="shared" si="71"/>
        <v>2463</v>
      </c>
      <c r="K277" s="24" t="str">
        <f t="shared" si="72"/>
        <v/>
      </c>
      <c r="L277" s="25">
        <f t="shared" si="74"/>
        <v>33</v>
      </c>
      <c r="M277" s="25"/>
      <c r="N277" s="20">
        <f t="shared" si="73"/>
        <v>1710</v>
      </c>
      <c r="O277" s="20"/>
      <c r="P277" s="20">
        <f t="shared" si="75"/>
        <v>58140</v>
      </c>
      <c r="Q277" s="18" t="str">
        <f t="shared" si="76"/>
        <v/>
      </c>
      <c r="R277" s="18"/>
      <c r="S277" s="29" t="str">
        <f t="shared" si="77"/>
        <v/>
      </c>
      <c r="T277" s="29"/>
      <c r="U277" s="25" t="str">
        <f t="shared" si="78"/>
        <v/>
      </c>
      <c r="V277" s="26"/>
      <c r="W277" s="20" t="str">
        <f t="shared" si="79"/>
        <v/>
      </c>
      <c r="X277" s="20">
        <f t="shared" si="69"/>
        <v>0</v>
      </c>
      <c r="Y277" s="20">
        <f t="shared" si="80"/>
        <v>7</v>
      </c>
    </row>
    <row r="278" spans="8:25" x14ac:dyDescent="0.25">
      <c r="H278" s="27">
        <v>42641</v>
      </c>
      <c r="I278" s="28">
        <f t="shared" si="70"/>
        <v>39</v>
      </c>
      <c r="J278" s="28">
        <f t="shared" si="71"/>
        <v>2502</v>
      </c>
      <c r="K278" s="24" t="str">
        <f t="shared" si="72"/>
        <v/>
      </c>
      <c r="L278" s="25">
        <f t="shared" si="74"/>
        <v>34</v>
      </c>
      <c r="M278" s="25"/>
      <c r="N278" s="20">
        <f t="shared" si="73"/>
        <v>1710</v>
      </c>
      <c r="O278" s="20"/>
      <c r="P278" s="20">
        <f t="shared" si="75"/>
        <v>59850</v>
      </c>
      <c r="Q278" s="18" t="str">
        <f t="shared" si="76"/>
        <v/>
      </c>
      <c r="R278" s="18"/>
      <c r="S278" s="29" t="str">
        <f t="shared" si="77"/>
        <v/>
      </c>
      <c r="T278" s="29"/>
      <c r="U278" s="25" t="str">
        <f t="shared" si="78"/>
        <v/>
      </c>
      <c r="V278" s="26"/>
      <c r="W278" s="20" t="str">
        <f t="shared" si="79"/>
        <v/>
      </c>
      <c r="X278" s="20">
        <f t="shared" si="69"/>
        <v>0</v>
      </c>
      <c r="Y278" s="20">
        <f t="shared" si="80"/>
        <v>7</v>
      </c>
    </row>
    <row r="279" spans="8:25" x14ac:dyDescent="0.25">
      <c r="H279" s="27">
        <v>42642</v>
      </c>
      <c r="I279" s="28">
        <f t="shared" si="70"/>
        <v>39</v>
      </c>
      <c r="J279" s="28">
        <f t="shared" si="71"/>
        <v>1239</v>
      </c>
      <c r="K279" s="24">
        <f t="shared" si="72"/>
        <v>42641</v>
      </c>
      <c r="L279" s="25">
        <f t="shared" si="74"/>
        <v>0</v>
      </c>
      <c r="M279" s="25"/>
      <c r="N279" s="20">
        <f t="shared" si="73"/>
        <v>1710</v>
      </c>
      <c r="O279" s="20"/>
      <c r="P279" s="20">
        <f t="shared" si="75"/>
        <v>1710</v>
      </c>
      <c r="Q279" s="18">
        <f t="shared" si="76"/>
        <v>1760.2941176470588</v>
      </c>
      <c r="R279" s="18"/>
      <c r="S279" s="29">
        <f t="shared" si="77"/>
        <v>1760.2941176470588</v>
      </c>
      <c r="T279" s="29"/>
      <c r="U279" s="25">
        <f t="shared" si="78"/>
        <v>0.7385129490392649</v>
      </c>
      <c r="V279" s="26"/>
      <c r="W279" s="20">
        <f t="shared" si="79"/>
        <v>1.3540723981900451</v>
      </c>
      <c r="X279" s="20">
        <f t="shared" si="69"/>
        <v>46.038461538461533</v>
      </c>
      <c r="Y279" s="20">
        <f t="shared" si="80"/>
        <v>8</v>
      </c>
    </row>
    <row r="280" spans="8:25" x14ac:dyDescent="0.25">
      <c r="H280" s="27">
        <v>42643</v>
      </c>
      <c r="I280" s="28">
        <f t="shared" si="70"/>
        <v>39</v>
      </c>
      <c r="J280" s="28">
        <f t="shared" si="71"/>
        <v>1278</v>
      </c>
      <c r="K280" s="24" t="str">
        <f t="shared" si="72"/>
        <v/>
      </c>
      <c r="L280" s="25">
        <f t="shared" si="74"/>
        <v>1</v>
      </c>
      <c r="M280" s="25"/>
      <c r="N280" s="20">
        <f t="shared" si="73"/>
        <v>1710</v>
      </c>
      <c r="O280" s="20"/>
      <c r="P280" s="20">
        <f t="shared" si="75"/>
        <v>3420</v>
      </c>
      <c r="Q280" s="18" t="str">
        <f t="shared" si="76"/>
        <v/>
      </c>
      <c r="R280" s="18"/>
      <c r="S280" s="29" t="str">
        <f t="shared" si="77"/>
        <v/>
      </c>
      <c r="T280" s="29"/>
      <c r="U280" s="25" t="str">
        <f t="shared" si="78"/>
        <v/>
      </c>
      <c r="V280" s="26"/>
      <c r="W280" s="20" t="str">
        <f t="shared" si="79"/>
        <v/>
      </c>
      <c r="X280" s="20">
        <f t="shared" si="69"/>
        <v>0</v>
      </c>
      <c r="Y280" s="20">
        <f t="shared" si="80"/>
        <v>8</v>
      </c>
    </row>
    <row r="281" spans="8:25" x14ac:dyDescent="0.25">
      <c r="H281" s="27">
        <v>42644</v>
      </c>
      <c r="I281" s="28">
        <f t="shared" ref="I281:I311" si="81">$B$14</f>
        <v>26</v>
      </c>
      <c r="J281" s="28">
        <f>IF(J280&gt;$E$55,$D$55+I281,J280+I281)</f>
        <v>1304</v>
      </c>
      <c r="K281" s="24" t="str">
        <f>IF(J280&gt;$E$55,H280,"")</f>
        <v/>
      </c>
      <c r="L281" s="25">
        <f t="shared" si="74"/>
        <v>2</v>
      </c>
      <c r="M281" s="25"/>
      <c r="N281" s="20">
        <f>$D$35</f>
        <v>1330</v>
      </c>
      <c r="O281" s="20"/>
      <c r="P281" s="20">
        <f t="shared" si="75"/>
        <v>4750</v>
      </c>
      <c r="Q281" s="18" t="str">
        <f t="shared" si="76"/>
        <v/>
      </c>
      <c r="R281" s="18"/>
      <c r="S281" s="29" t="str">
        <f t="shared" si="77"/>
        <v/>
      </c>
      <c r="T281" s="29"/>
      <c r="U281" s="25" t="str">
        <f t="shared" si="78"/>
        <v/>
      </c>
      <c r="V281" s="26"/>
      <c r="W281" s="20" t="str">
        <f t="shared" si="79"/>
        <v/>
      </c>
      <c r="X281" s="20">
        <f t="shared" si="69"/>
        <v>0</v>
      </c>
      <c r="Y281" s="20">
        <f t="shared" si="80"/>
        <v>8</v>
      </c>
    </row>
    <row r="282" spans="8:25" x14ac:dyDescent="0.25">
      <c r="H282" s="27">
        <v>42645</v>
      </c>
      <c r="I282" s="28">
        <f t="shared" si="81"/>
        <v>26</v>
      </c>
      <c r="J282" s="28">
        <f t="shared" ref="J282:J311" si="82">IF(J281&gt;$E$55,$D$55+I282,J281+I282)</f>
        <v>1330</v>
      </c>
      <c r="K282" s="24" t="str">
        <f t="shared" ref="K282:K311" si="83">IF(J281&gt;$E$55,H281,"")</f>
        <v/>
      </c>
      <c r="L282" s="25">
        <f t="shared" si="74"/>
        <v>3</v>
      </c>
      <c r="M282" s="25"/>
      <c r="N282" s="20">
        <f t="shared" ref="N282:N311" si="84">$D$35</f>
        <v>1330</v>
      </c>
      <c r="O282" s="20"/>
      <c r="P282" s="20">
        <f t="shared" si="75"/>
        <v>6080</v>
      </c>
      <c r="Q282" s="18" t="str">
        <f t="shared" si="76"/>
        <v/>
      </c>
      <c r="R282" s="18"/>
      <c r="S282" s="29" t="str">
        <f t="shared" si="77"/>
        <v/>
      </c>
      <c r="T282" s="29"/>
      <c r="U282" s="25" t="str">
        <f t="shared" si="78"/>
        <v/>
      </c>
      <c r="V282" s="26"/>
      <c r="W282" s="20" t="str">
        <f t="shared" si="79"/>
        <v/>
      </c>
      <c r="X282" s="20">
        <f t="shared" si="69"/>
        <v>0</v>
      </c>
      <c r="Y282" s="20">
        <f t="shared" si="80"/>
        <v>8</v>
      </c>
    </row>
    <row r="283" spans="8:25" x14ac:dyDescent="0.25">
      <c r="H283" s="27">
        <v>42646</v>
      </c>
      <c r="I283" s="28">
        <f t="shared" si="81"/>
        <v>26</v>
      </c>
      <c r="J283" s="28">
        <f t="shared" si="82"/>
        <v>1356</v>
      </c>
      <c r="K283" s="24" t="str">
        <f t="shared" si="83"/>
        <v/>
      </c>
      <c r="L283" s="25">
        <f t="shared" si="74"/>
        <v>4</v>
      </c>
      <c r="M283" s="25"/>
      <c r="N283" s="20">
        <f t="shared" si="84"/>
        <v>1330</v>
      </c>
      <c r="O283" s="20"/>
      <c r="P283" s="20">
        <f t="shared" si="75"/>
        <v>7410</v>
      </c>
      <c r="Q283" s="18" t="str">
        <f t="shared" si="76"/>
        <v/>
      </c>
      <c r="R283" s="18"/>
      <c r="S283" s="29" t="str">
        <f t="shared" si="77"/>
        <v/>
      </c>
      <c r="T283" s="29"/>
      <c r="U283" s="25" t="str">
        <f t="shared" si="78"/>
        <v/>
      </c>
      <c r="V283" s="26"/>
      <c r="W283" s="20" t="str">
        <f t="shared" si="79"/>
        <v/>
      </c>
      <c r="X283" s="20">
        <f t="shared" si="69"/>
        <v>0</v>
      </c>
      <c r="Y283" s="20">
        <f t="shared" si="80"/>
        <v>8</v>
      </c>
    </row>
    <row r="284" spans="8:25" x14ac:dyDescent="0.25">
      <c r="H284" s="27">
        <v>42647</v>
      </c>
      <c r="I284" s="28">
        <f t="shared" si="81"/>
        <v>26</v>
      </c>
      <c r="J284" s="28">
        <f t="shared" si="82"/>
        <v>1382</v>
      </c>
      <c r="K284" s="24" t="str">
        <f t="shared" si="83"/>
        <v/>
      </c>
      <c r="L284" s="25">
        <f t="shared" si="74"/>
        <v>5</v>
      </c>
      <c r="M284" s="25"/>
      <c r="N284" s="20">
        <f t="shared" si="84"/>
        <v>1330</v>
      </c>
      <c r="O284" s="20"/>
      <c r="P284" s="20">
        <f t="shared" si="75"/>
        <v>8740</v>
      </c>
      <c r="Q284" s="18" t="str">
        <f t="shared" si="76"/>
        <v/>
      </c>
      <c r="R284" s="18"/>
      <c r="S284" s="29" t="str">
        <f t="shared" si="77"/>
        <v/>
      </c>
      <c r="T284" s="29"/>
      <c r="U284" s="25" t="str">
        <f t="shared" si="78"/>
        <v/>
      </c>
      <c r="V284" s="26"/>
      <c r="W284" s="20" t="str">
        <f t="shared" si="79"/>
        <v/>
      </c>
      <c r="X284" s="20">
        <f t="shared" si="69"/>
        <v>0</v>
      </c>
      <c r="Y284" s="20">
        <f t="shared" si="80"/>
        <v>8</v>
      </c>
    </row>
    <row r="285" spans="8:25" x14ac:dyDescent="0.25">
      <c r="H285" s="27">
        <v>42648</v>
      </c>
      <c r="I285" s="28">
        <f t="shared" si="81"/>
        <v>26</v>
      </c>
      <c r="J285" s="28">
        <f t="shared" si="82"/>
        <v>1408</v>
      </c>
      <c r="K285" s="24" t="str">
        <f t="shared" si="83"/>
        <v/>
      </c>
      <c r="L285" s="25">
        <f t="shared" si="74"/>
        <v>6</v>
      </c>
      <c r="M285" s="25"/>
      <c r="N285" s="20">
        <f t="shared" si="84"/>
        <v>1330</v>
      </c>
      <c r="O285" s="20"/>
      <c r="P285" s="20">
        <f t="shared" si="75"/>
        <v>10070</v>
      </c>
      <c r="Q285" s="18" t="str">
        <f t="shared" si="76"/>
        <v/>
      </c>
      <c r="R285" s="18"/>
      <c r="S285" s="29" t="str">
        <f t="shared" si="77"/>
        <v/>
      </c>
      <c r="T285" s="29"/>
      <c r="U285" s="25" t="str">
        <f t="shared" si="78"/>
        <v/>
      </c>
      <c r="V285" s="26"/>
      <c r="W285" s="20" t="str">
        <f t="shared" si="79"/>
        <v/>
      </c>
      <c r="X285" s="20">
        <f t="shared" si="69"/>
        <v>0</v>
      </c>
      <c r="Y285" s="20">
        <f t="shared" si="80"/>
        <v>8</v>
      </c>
    </row>
    <row r="286" spans="8:25" x14ac:dyDescent="0.25">
      <c r="H286" s="27">
        <v>42649</v>
      </c>
      <c r="I286" s="28">
        <f t="shared" si="81"/>
        <v>26</v>
      </c>
      <c r="J286" s="28">
        <f t="shared" si="82"/>
        <v>1434</v>
      </c>
      <c r="K286" s="24" t="str">
        <f t="shared" si="83"/>
        <v/>
      </c>
      <c r="L286" s="25">
        <f t="shared" si="74"/>
        <v>7</v>
      </c>
      <c r="M286" s="25"/>
      <c r="N286" s="20">
        <f t="shared" si="84"/>
        <v>1330</v>
      </c>
      <c r="O286" s="20"/>
      <c r="P286" s="20">
        <f t="shared" si="75"/>
        <v>11400</v>
      </c>
      <c r="Q286" s="18" t="str">
        <f t="shared" si="76"/>
        <v/>
      </c>
      <c r="R286" s="18"/>
      <c r="S286" s="29" t="str">
        <f t="shared" si="77"/>
        <v/>
      </c>
      <c r="T286" s="29"/>
      <c r="U286" s="25" t="str">
        <f t="shared" si="78"/>
        <v/>
      </c>
      <c r="V286" s="26"/>
      <c r="W286" s="20" t="str">
        <f t="shared" si="79"/>
        <v/>
      </c>
      <c r="X286" s="20">
        <f t="shared" ref="X286:X349" si="85">IF(L286=0,W286*L285,0)</f>
        <v>0</v>
      </c>
      <c r="Y286" s="20">
        <f t="shared" si="80"/>
        <v>8</v>
      </c>
    </row>
    <row r="287" spans="8:25" x14ac:dyDescent="0.25">
      <c r="H287" s="27">
        <v>42650</v>
      </c>
      <c r="I287" s="28">
        <f t="shared" si="81"/>
        <v>26</v>
      </c>
      <c r="J287" s="28">
        <f t="shared" si="82"/>
        <v>1460</v>
      </c>
      <c r="K287" s="24" t="str">
        <f t="shared" si="83"/>
        <v/>
      </c>
      <c r="L287" s="25">
        <f t="shared" si="74"/>
        <v>8</v>
      </c>
      <c r="M287" s="25"/>
      <c r="N287" s="20">
        <f t="shared" si="84"/>
        <v>1330</v>
      </c>
      <c r="O287" s="20"/>
      <c r="P287" s="20">
        <f t="shared" si="75"/>
        <v>12730</v>
      </c>
      <c r="Q287" s="18" t="str">
        <f t="shared" si="76"/>
        <v/>
      </c>
      <c r="R287" s="18"/>
      <c r="S287" s="29" t="str">
        <f t="shared" si="77"/>
        <v/>
      </c>
      <c r="T287" s="29"/>
      <c r="U287" s="25" t="str">
        <f t="shared" si="78"/>
        <v/>
      </c>
      <c r="V287" s="26"/>
      <c r="W287" s="20" t="str">
        <f t="shared" si="79"/>
        <v/>
      </c>
      <c r="X287" s="20">
        <f t="shared" si="85"/>
        <v>0</v>
      </c>
      <c r="Y287" s="20">
        <f t="shared" si="80"/>
        <v>8</v>
      </c>
    </row>
    <row r="288" spans="8:25" x14ac:dyDescent="0.25">
      <c r="H288" s="27">
        <v>42651</v>
      </c>
      <c r="I288" s="28">
        <f t="shared" si="81"/>
        <v>26</v>
      </c>
      <c r="J288" s="28">
        <f t="shared" si="82"/>
        <v>1486</v>
      </c>
      <c r="K288" s="24" t="str">
        <f t="shared" si="83"/>
        <v/>
      </c>
      <c r="L288" s="25">
        <f t="shared" si="74"/>
        <v>9</v>
      </c>
      <c r="M288" s="25"/>
      <c r="N288" s="20">
        <f t="shared" si="84"/>
        <v>1330</v>
      </c>
      <c r="O288" s="20"/>
      <c r="P288" s="20">
        <f t="shared" si="75"/>
        <v>14060</v>
      </c>
      <c r="Q288" s="18" t="str">
        <f t="shared" si="76"/>
        <v/>
      </c>
      <c r="R288" s="18"/>
      <c r="S288" s="29" t="str">
        <f t="shared" si="77"/>
        <v/>
      </c>
      <c r="T288" s="29"/>
      <c r="U288" s="25" t="str">
        <f t="shared" si="78"/>
        <v/>
      </c>
      <c r="V288" s="26"/>
      <c r="W288" s="20" t="str">
        <f t="shared" si="79"/>
        <v/>
      </c>
      <c r="X288" s="20">
        <f t="shared" si="85"/>
        <v>0</v>
      </c>
      <c r="Y288" s="20">
        <f t="shared" si="80"/>
        <v>8</v>
      </c>
    </row>
    <row r="289" spans="8:25" x14ac:dyDescent="0.25">
      <c r="H289" s="27">
        <v>42652</v>
      </c>
      <c r="I289" s="28">
        <f t="shared" si="81"/>
        <v>26</v>
      </c>
      <c r="J289" s="28">
        <f t="shared" si="82"/>
        <v>1512</v>
      </c>
      <c r="K289" s="24" t="str">
        <f t="shared" si="83"/>
        <v/>
      </c>
      <c r="L289" s="25">
        <f t="shared" si="74"/>
        <v>10</v>
      </c>
      <c r="M289" s="25"/>
      <c r="N289" s="20">
        <f t="shared" si="84"/>
        <v>1330</v>
      </c>
      <c r="O289" s="20"/>
      <c r="P289" s="20">
        <f t="shared" si="75"/>
        <v>15390</v>
      </c>
      <c r="Q289" s="18" t="str">
        <f t="shared" si="76"/>
        <v/>
      </c>
      <c r="R289" s="18"/>
      <c r="S289" s="29" t="str">
        <f t="shared" si="77"/>
        <v/>
      </c>
      <c r="T289" s="29"/>
      <c r="U289" s="25" t="str">
        <f t="shared" si="78"/>
        <v/>
      </c>
      <c r="V289" s="26"/>
      <c r="W289" s="20" t="str">
        <f t="shared" si="79"/>
        <v/>
      </c>
      <c r="X289" s="20">
        <f t="shared" si="85"/>
        <v>0</v>
      </c>
      <c r="Y289" s="20">
        <f t="shared" si="80"/>
        <v>8</v>
      </c>
    </row>
    <row r="290" spans="8:25" x14ac:dyDescent="0.25">
      <c r="H290" s="27">
        <v>42653</v>
      </c>
      <c r="I290" s="28">
        <f t="shared" si="81"/>
        <v>26</v>
      </c>
      <c r="J290" s="28">
        <f t="shared" si="82"/>
        <v>1538</v>
      </c>
      <c r="K290" s="24" t="str">
        <f t="shared" si="83"/>
        <v/>
      </c>
      <c r="L290" s="25">
        <f t="shared" si="74"/>
        <v>11</v>
      </c>
      <c r="M290" s="25"/>
      <c r="N290" s="20">
        <f t="shared" si="84"/>
        <v>1330</v>
      </c>
      <c r="O290" s="20"/>
      <c r="P290" s="20">
        <f t="shared" si="75"/>
        <v>16720</v>
      </c>
      <c r="Q290" s="18" t="str">
        <f t="shared" si="76"/>
        <v/>
      </c>
      <c r="R290" s="18"/>
      <c r="S290" s="29" t="str">
        <f t="shared" si="77"/>
        <v/>
      </c>
      <c r="T290" s="29"/>
      <c r="U290" s="25" t="str">
        <f t="shared" si="78"/>
        <v/>
      </c>
      <c r="V290" s="26"/>
      <c r="W290" s="20" t="str">
        <f t="shared" si="79"/>
        <v/>
      </c>
      <c r="X290" s="20">
        <f t="shared" si="85"/>
        <v>0</v>
      </c>
      <c r="Y290" s="20">
        <f t="shared" si="80"/>
        <v>8</v>
      </c>
    </row>
    <row r="291" spans="8:25" x14ac:dyDescent="0.25">
      <c r="H291" s="27">
        <v>42654</v>
      </c>
      <c r="I291" s="28">
        <f t="shared" si="81"/>
        <v>26</v>
      </c>
      <c r="J291" s="28">
        <f t="shared" si="82"/>
        <v>1564</v>
      </c>
      <c r="K291" s="24" t="str">
        <f t="shared" si="83"/>
        <v/>
      </c>
      <c r="L291" s="25">
        <f t="shared" si="74"/>
        <v>12</v>
      </c>
      <c r="M291" s="25"/>
      <c r="N291" s="20">
        <f t="shared" si="84"/>
        <v>1330</v>
      </c>
      <c r="O291" s="20"/>
      <c r="P291" s="20">
        <f t="shared" si="75"/>
        <v>18050</v>
      </c>
      <c r="Q291" s="18" t="str">
        <f t="shared" si="76"/>
        <v/>
      </c>
      <c r="R291" s="18"/>
      <c r="S291" s="29" t="str">
        <f t="shared" si="77"/>
        <v/>
      </c>
      <c r="T291" s="29"/>
      <c r="U291" s="25" t="str">
        <f t="shared" si="78"/>
        <v/>
      </c>
      <c r="V291" s="26"/>
      <c r="W291" s="20" t="str">
        <f t="shared" si="79"/>
        <v/>
      </c>
      <c r="X291" s="20">
        <f t="shared" si="85"/>
        <v>0</v>
      </c>
      <c r="Y291" s="20">
        <f t="shared" si="80"/>
        <v>8</v>
      </c>
    </row>
    <row r="292" spans="8:25" x14ac:dyDescent="0.25">
      <c r="H292" s="27">
        <v>42655</v>
      </c>
      <c r="I292" s="28">
        <f t="shared" si="81"/>
        <v>26</v>
      </c>
      <c r="J292" s="28">
        <f t="shared" si="82"/>
        <v>1590</v>
      </c>
      <c r="K292" s="24" t="str">
        <f t="shared" si="83"/>
        <v/>
      </c>
      <c r="L292" s="25">
        <f t="shared" si="74"/>
        <v>13</v>
      </c>
      <c r="M292" s="25"/>
      <c r="N292" s="20">
        <f t="shared" si="84"/>
        <v>1330</v>
      </c>
      <c r="O292" s="20"/>
      <c r="P292" s="20">
        <f t="shared" si="75"/>
        <v>19380</v>
      </c>
      <c r="Q292" s="18" t="str">
        <f t="shared" si="76"/>
        <v/>
      </c>
      <c r="R292" s="18"/>
      <c r="S292" s="29" t="str">
        <f t="shared" si="77"/>
        <v/>
      </c>
      <c r="T292" s="29"/>
      <c r="U292" s="25" t="str">
        <f t="shared" si="78"/>
        <v/>
      </c>
      <c r="V292" s="26"/>
      <c r="W292" s="20" t="str">
        <f t="shared" si="79"/>
        <v/>
      </c>
      <c r="X292" s="20">
        <f t="shared" si="85"/>
        <v>0</v>
      </c>
      <c r="Y292" s="20">
        <f t="shared" si="80"/>
        <v>8</v>
      </c>
    </row>
    <row r="293" spans="8:25" x14ac:dyDescent="0.25">
      <c r="H293" s="27">
        <v>42656</v>
      </c>
      <c r="I293" s="28">
        <f t="shared" si="81"/>
        <v>26</v>
      </c>
      <c r="J293" s="28">
        <f t="shared" si="82"/>
        <v>1616</v>
      </c>
      <c r="K293" s="24" t="str">
        <f t="shared" si="83"/>
        <v/>
      </c>
      <c r="L293" s="25">
        <f t="shared" si="74"/>
        <v>14</v>
      </c>
      <c r="M293" s="25"/>
      <c r="N293" s="20">
        <f t="shared" si="84"/>
        <v>1330</v>
      </c>
      <c r="O293" s="20"/>
      <c r="P293" s="20">
        <f t="shared" si="75"/>
        <v>20710</v>
      </c>
      <c r="Q293" s="18" t="str">
        <f t="shared" si="76"/>
        <v/>
      </c>
      <c r="R293" s="18"/>
      <c r="S293" s="29" t="str">
        <f t="shared" si="77"/>
        <v/>
      </c>
      <c r="T293" s="29"/>
      <c r="U293" s="25" t="str">
        <f t="shared" si="78"/>
        <v/>
      </c>
      <c r="V293" s="26"/>
      <c r="W293" s="20" t="str">
        <f t="shared" si="79"/>
        <v/>
      </c>
      <c r="X293" s="20">
        <f t="shared" si="85"/>
        <v>0</v>
      </c>
      <c r="Y293" s="20">
        <f t="shared" si="80"/>
        <v>8</v>
      </c>
    </row>
    <row r="294" spans="8:25" x14ac:dyDescent="0.25">
      <c r="H294" s="27">
        <v>42657</v>
      </c>
      <c r="I294" s="28">
        <f t="shared" si="81"/>
        <v>26</v>
      </c>
      <c r="J294" s="28">
        <f t="shared" si="82"/>
        <v>1642</v>
      </c>
      <c r="K294" s="24" t="str">
        <f t="shared" si="83"/>
        <v/>
      </c>
      <c r="L294" s="25">
        <f t="shared" si="74"/>
        <v>15</v>
      </c>
      <c r="M294" s="25"/>
      <c r="N294" s="20">
        <f t="shared" si="84"/>
        <v>1330</v>
      </c>
      <c r="O294" s="20"/>
      <c r="P294" s="20">
        <f t="shared" si="75"/>
        <v>22040</v>
      </c>
      <c r="Q294" s="18" t="str">
        <f t="shared" si="76"/>
        <v/>
      </c>
      <c r="R294" s="18"/>
      <c r="S294" s="29" t="str">
        <f t="shared" si="77"/>
        <v/>
      </c>
      <c r="T294" s="29"/>
      <c r="U294" s="25" t="str">
        <f t="shared" si="78"/>
        <v/>
      </c>
      <c r="V294" s="26"/>
      <c r="W294" s="20" t="str">
        <f t="shared" si="79"/>
        <v/>
      </c>
      <c r="X294" s="20">
        <f t="shared" si="85"/>
        <v>0</v>
      </c>
      <c r="Y294" s="20">
        <f t="shared" si="80"/>
        <v>8</v>
      </c>
    </row>
    <row r="295" spans="8:25" x14ac:dyDescent="0.25">
      <c r="H295" s="27">
        <v>42658</v>
      </c>
      <c r="I295" s="28">
        <f t="shared" si="81"/>
        <v>26</v>
      </c>
      <c r="J295" s="28">
        <f t="shared" si="82"/>
        <v>1668</v>
      </c>
      <c r="K295" s="24" t="str">
        <f t="shared" si="83"/>
        <v/>
      </c>
      <c r="L295" s="25">
        <f t="shared" si="74"/>
        <v>16</v>
      </c>
      <c r="M295" s="25"/>
      <c r="N295" s="20">
        <f t="shared" si="84"/>
        <v>1330</v>
      </c>
      <c r="O295" s="20"/>
      <c r="P295" s="20">
        <f t="shared" si="75"/>
        <v>23370</v>
      </c>
      <c r="Q295" s="18" t="str">
        <f t="shared" si="76"/>
        <v/>
      </c>
      <c r="R295" s="18"/>
      <c r="S295" s="29" t="str">
        <f t="shared" si="77"/>
        <v/>
      </c>
      <c r="T295" s="29"/>
      <c r="U295" s="25" t="str">
        <f t="shared" si="78"/>
        <v/>
      </c>
      <c r="V295" s="26"/>
      <c r="W295" s="20" t="str">
        <f t="shared" si="79"/>
        <v/>
      </c>
      <c r="X295" s="20">
        <f t="shared" si="85"/>
        <v>0</v>
      </c>
      <c r="Y295" s="20">
        <f t="shared" si="80"/>
        <v>8</v>
      </c>
    </row>
    <row r="296" spans="8:25" x14ac:dyDescent="0.25">
      <c r="H296" s="27">
        <v>42659</v>
      </c>
      <c r="I296" s="28">
        <f t="shared" si="81"/>
        <v>26</v>
      </c>
      <c r="J296" s="28">
        <f t="shared" si="82"/>
        <v>1694</v>
      </c>
      <c r="K296" s="24" t="str">
        <f t="shared" si="83"/>
        <v/>
      </c>
      <c r="L296" s="25">
        <f t="shared" si="74"/>
        <v>17</v>
      </c>
      <c r="M296" s="25"/>
      <c r="N296" s="20">
        <f t="shared" si="84"/>
        <v>1330</v>
      </c>
      <c r="O296" s="20"/>
      <c r="P296" s="20">
        <f t="shared" si="75"/>
        <v>24700</v>
      </c>
      <c r="Q296" s="18" t="str">
        <f t="shared" si="76"/>
        <v/>
      </c>
      <c r="R296" s="18"/>
      <c r="S296" s="29" t="str">
        <f t="shared" si="77"/>
        <v/>
      </c>
      <c r="T296" s="29"/>
      <c r="U296" s="25" t="str">
        <f t="shared" si="78"/>
        <v/>
      </c>
      <c r="V296" s="26"/>
      <c r="W296" s="20" t="str">
        <f t="shared" si="79"/>
        <v/>
      </c>
      <c r="X296" s="20">
        <f t="shared" si="85"/>
        <v>0</v>
      </c>
      <c r="Y296" s="20">
        <f t="shared" si="80"/>
        <v>8</v>
      </c>
    </row>
    <row r="297" spans="8:25" x14ac:dyDescent="0.25">
      <c r="H297" s="27">
        <v>42660</v>
      </c>
      <c r="I297" s="28">
        <f t="shared" si="81"/>
        <v>26</v>
      </c>
      <c r="J297" s="28">
        <f t="shared" si="82"/>
        <v>1720</v>
      </c>
      <c r="K297" s="24" t="str">
        <f t="shared" si="83"/>
        <v/>
      </c>
      <c r="L297" s="25">
        <f t="shared" si="74"/>
        <v>18</v>
      </c>
      <c r="M297" s="25"/>
      <c r="N297" s="20">
        <f t="shared" si="84"/>
        <v>1330</v>
      </c>
      <c r="O297" s="20"/>
      <c r="P297" s="20">
        <f t="shared" si="75"/>
        <v>26030</v>
      </c>
      <c r="Q297" s="18" t="str">
        <f t="shared" si="76"/>
        <v/>
      </c>
      <c r="R297" s="18"/>
      <c r="S297" s="29" t="str">
        <f t="shared" si="77"/>
        <v/>
      </c>
      <c r="T297" s="29"/>
      <c r="U297" s="25" t="str">
        <f t="shared" si="78"/>
        <v/>
      </c>
      <c r="V297" s="26"/>
      <c r="W297" s="20" t="str">
        <f t="shared" si="79"/>
        <v/>
      </c>
      <c r="X297" s="20">
        <f t="shared" si="85"/>
        <v>0</v>
      </c>
      <c r="Y297" s="20">
        <f t="shared" si="80"/>
        <v>8</v>
      </c>
    </row>
    <row r="298" spans="8:25" x14ac:dyDescent="0.25">
      <c r="H298" s="27">
        <v>42661</v>
      </c>
      <c r="I298" s="28">
        <f t="shared" si="81"/>
        <v>26</v>
      </c>
      <c r="J298" s="28">
        <f t="shared" si="82"/>
        <v>1746</v>
      </c>
      <c r="K298" s="24" t="str">
        <f t="shared" si="83"/>
        <v/>
      </c>
      <c r="L298" s="25">
        <f t="shared" si="74"/>
        <v>19</v>
      </c>
      <c r="M298" s="25"/>
      <c r="N298" s="20">
        <f t="shared" si="84"/>
        <v>1330</v>
      </c>
      <c r="O298" s="20"/>
      <c r="P298" s="20">
        <f t="shared" si="75"/>
        <v>27360</v>
      </c>
      <c r="Q298" s="18" t="str">
        <f t="shared" si="76"/>
        <v/>
      </c>
      <c r="R298" s="18"/>
      <c r="S298" s="29" t="str">
        <f t="shared" si="77"/>
        <v/>
      </c>
      <c r="T298" s="29"/>
      <c r="U298" s="25" t="str">
        <f t="shared" si="78"/>
        <v/>
      </c>
      <c r="V298" s="26"/>
      <c r="W298" s="20" t="str">
        <f t="shared" si="79"/>
        <v/>
      </c>
      <c r="X298" s="20">
        <f t="shared" si="85"/>
        <v>0</v>
      </c>
      <c r="Y298" s="20">
        <f t="shared" si="80"/>
        <v>8</v>
      </c>
    </row>
    <row r="299" spans="8:25" x14ac:dyDescent="0.25">
      <c r="H299" s="27">
        <v>42662</v>
      </c>
      <c r="I299" s="28">
        <f t="shared" si="81"/>
        <v>26</v>
      </c>
      <c r="J299" s="28">
        <f t="shared" si="82"/>
        <v>1772</v>
      </c>
      <c r="K299" s="24" t="str">
        <f t="shared" si="83"/>
        <v/>
      </c>
      <c r="L299" s="25">
        <f t="shared" si="74"/>
        <v>20</v>
      </c>
      <c r="M299" s="25"/>
      <c r="N299" s="20">
        <f t="shared" si="84"/>
        <v>1330</v>
      </c>
      <c r="O299" s="20"/>
      <c r="P299" s="20">
        <f t="shared" si="75"/>
        <v>28690</v>
      </c>
      <c r="Q299" s="18" t="str">
        <f t="shared" si="76"/>
        <v/>
      </c>
      <c r="R299" s="18"/>
      <c r="S299" s="29" t="str">
        <f t="shared" si="77"/>
        <v/>
      </c>
      <c r="T299" s="29"/>
      <c r="U299" s="25" t="str">
        <f t="shared" si="78"/>
        <v/>
      </c>
      <c r="V299" s="26"/>
      <c r="W299" s="20" t="str">
        <f t="shared" si="79"/>
        <v/>
      </c>
      <c r="X299" s="20">
        <f t="shared" si="85"/>
        <v>0</v>
      </c>
      <c r="Y299" s="20">
        <f t="shared" si="80"/>
        <v>8</v>
      </c>
    </row>
    <row r="300" spans="8:25" x14ac:dyDescent="0.25">
      <c r="H300" s="27">
        <v>42663</v>
      </c>
      <c r="I300" s="28">
        <f t="shared" si="81"/>
        <v>26</v>
      </c>
      <c r="J300" s="28">
        <f t="shared" si="82"/>
        <v>1798</v>
      </c>
      <c r="K300" s="24" t="str">
        <f t="shared" si="83"/>
        <v/>
      </c>
      <c r="L300" s="25">
        <f t="shared" si="74"/>
        <v>21</v>
      </c>
      <c r="M300" s="25"/>
      <c r="N300" s="20">
        <f t="shared" si="84"/>
        <v>1330</v>
      </c>
      <c r="O300" s="20"/>
      <c r="P300" s="20">
        <f t="shared" si="75"/>
        <v>30020</v>
      </c>
      <c r="Q300" s="18" t="str">
        <f t="shared" si="76"/>
        <v/>
      </c>
      <c r="R300" s="18"/>
      <c r="S300" s="29" t="str">
        <f t="shared" si="77"/>
        <v/>
      </c>
      <c r="T300" s="29"/>
      <c r="U300" s="25" t="str">
        <f t="shared" si="78"/>
        <v/>
      </c>
      <c r="V300" s="26"/>
      <c r="W300" s="20" t="str">
        <f t="shared" si="79"/>
        <v/>
      </c>
      <c r="X300" s="20">
        <f t="shared" si="85"/>
        <v>0</v>
      </c>
      <c r="Y300" s="20">
        <f t="shared" si="80"/>
        <v>8</v>
      </c>
    </row>
    <row r="301" spans="8:25" x14ac:dyDescent="0.25">
      <c r="H301" s="27">
        <v>42664</v>
      </c>
      <c r="I301" s="28">
        <f t="shared" si="81"/>
        <v>26</v>
      </c>
      <c r="J301" s="28">
        <f t="shared" si="82"/>
        <v>1824</v>
      </c>
      <c r="K301" s="24" t="str">
        <f t="shared" si="83"/>
        <v/>
      </c>
      <c r="L301" s="25">
        <f t="shared" si="74"/>
        <v>22</v>
      </c>
      <c r="M301" s="25"/>
      <c r="N301" s="20">
        <f t="shared" si="84"/>
        <v>1330</v>
      </c>
      <c r="O301" s="20"/>
      <c r="P301" s="20">
        <f t="shared" si="75"/>
        <v>31350</v>
      </c>
      <c r="Q301" s="18" t="str">
        <f t="shared" si="76"/>
        <v/>
      </c>
      <c r="R301" s="18"/>
      <c r="S301" s="29" t="str">
        <f t="shared" si="77"/>
        <v/>
      </c>
      <c r="T301" s="29"/>
      <c r="U301" s="25" t="str">
        <f t="shared" si="78"/>
        <v/>
      </c>
      <c r="V301" s="26"/>
      <c r="W301" s="20" t="str">
        <f t="shared" si="79"/>
        <v/>
      </c>
      <c r="X301" s="20">
        <f t="shared" si="85"/>
        <v>0</v>
      </c>
      <c r="Y301" s="20">
        <f t="shared" si="80"/>
        <v>8</v>
      </c>
    </row>
    <row r="302" spans="8:25" x14ac:dyDescent="0.25">
      <c r="H302" s="27">
        <v>42665</v>
      </c>
      <c r="I302" s="28">
        <f t="shared" si="81"/>
        <v>26</v>
      </c>
      <c r="J302" s="28">
        <f t="shared" si="82"/>
        <v>1850</v>
      </c>
      <c r="K302" s="24" t="str">
        <f t="shared" si="83"/>
        <v/>
      </c>
      <c r="L302" s="25">
        <f t="shared" si="74"/>
        <v>23</v>
      </c>
      <c r="M302" s="25"/>
      <c r="N302" s="20">
        <f t="shared" si="84"/>
        <v>1330</v>
      </c>
      <c r="O302" s="20"/>
      <c r="P302" s="20">
        <f t="shared" si="75"/>
        <v>32680</v>
      </c>
      <c r="Q302" s="18" t="str">
        <f t="shared" si="76"/>
        <v/>
      </c>
      <c r="R302" s="18"/>
      <c r="S302" s="29" t="str">
        <f t="shared" si="77"/>
        <v/>
      </c>
      <c r="T302" s="29"/>
      <c r="U302" s="25" t="str">
        <f t="shared" si="78"/>
        <v/>
      </c>
      <c r="V302" s="26"/>
      <c r="W302" s="20" t="str">
        <f t="shared" si="79"/>
        <v/>
      </c>
      <c r="X302" s="20">
        <f t="shared" si="85"/>
        <v>0</v>
      </c>
      <c r="Y302" s="20">
        <f t="shared" si="80"/>
        <v>8</v>
      </c>
    </row>
    <row r="303" spans="8:25" x14ac:dyDescent="0.25">
      <c r="H303" s="27">
        <v>42666</v>
      </c>
      <c r="I303" s="28">
        <f t="shared" si="81"/>
        <v>26</v>
      </c>
      <c r="J303" s="28">
        <f t="shared" si="82"/>
        <v>1876</v>
      </c>
      <c r="K303" s="24" t="str">
        <f t="shared" si="83"/>
        <v/>
      </c>
      <c r="L303" s="25">
        <f t="shared" si="74"/>
        <v>24</v>
      </c>
      <c r="M303" s="25"/>
      <c r="N303" s="20">
        <f t="shared" si="84"/>
        <v>1330</v>
      </c>
      <c r="O303" s="20"/>
      <c r="P303" s="20">
        <f t="shared" si="75"/>
        <v>34010</v>
      </c>
      <c r="Q303" s="18" t="str">
        <f t="shared" si="76"/>
        <v/>
      </c>
      <c r="R303" s="18"/>
      <c r="S303" s="29" t="str">
        <f t="shared" si="77"/>
        <v/>
      </c>
      <c r="T303" s="29"/>
      <c r="U303" s="25" t="str">
        <f t="shared" si="78"/>
        <v/>
      </c>
      <c r="V303" s="26"/>
      <c r="W303" s="20" t="str">
        <f t="shared" si="79"/>
        <v/>
      </c>
      <c r="X303" s="20">
        <f t="shared" si="85"/>
        <v>0</v>
      </c>
      <c r="Y303" s="20">
        <f t="shared" si="80"/>
        <v>8</v>
      </c>
    </row>
    <row r="304" spans="8:25" x14ac:dyDescent="0.25">
      <c r="H304" s="27">
        <v>42667</v>
      </c>
      <c r="I304" s="28">
        <f t="shared" si="81"/>
        <v>26</v>
      </c>
      <c r="J304" s="28">
        <f t="shared" si="82"/>
        <v>1902</v>
      </c>
      <c r="K304" s="24" t="str">
        <f t="shared" si="83"/>
        <v/>
      </c>
      <c r="L304" s="25">
        <f t="shared" si="74"/>
        <v>25</v>
      </c>
      <c r="M304" s="25"/>
      <c r="N304" s="20">
        <f t="shared" si="84"/>
        <v>1330</v>
      </c>
      <c r="O304" s="20"/>
      <c r="P304" s="20">
        <f t="shared" si="75"/>
        <v>35340</v>
      </c>
      <c r="Q304" s="18" t="str">
        <f t="shared" si="76"/>
        <v/>
      </c>
      <c r="R304" s="18"/>
      <c r="S304" s="29" t="str">
        <f t="shared" si="77"/>
        <v/>
      </c>
      <c r="T304" s="29"/>
      <c r="U304" s="25" t="str">
        <f t="shared" si="78"/>
        <v/>
      </c>
      <c r="V304" s="26"/>
      <c r="W304" s="20" t="str">
        <f t="shared" si="79"/>
        <v/>
      </c>
      <c r="X304" s="20">
        <f t="shared" si="85"/>
        <v>0</v>
      </c>
      <c r="Y304" s="20">
        <f t="shared" si="80"/>
        <v>8</v>
      </c>
    </row>
    <row r="305" spans="8:25" x14ac:dyDescent="0.25">
      <c r="H305" s="27">
        <v>42668</v>
      </c>
      <c r="I305" s="28">
        <f t="shared" si="81"/>
        <v>26</v>
      </c>
      <c r="J305" s="28">
        <f t="shared" si="82"/>
        <v>1928</v>
      </c>
      <c r="K305" s="24" t="str">
        <f t="shared" si="83"/>
        <v/>
      </c>
      <c r="L305" s="25">
        <f t="shared" si="74"/>
        <v>26</v>
      </c>
      <c r="M305" s="25"/>
      <c r="N305" s="20">
        <f t="shared" si="84"/>
        <v>1330</v>
      </c>
      <c r="O305" s="20"/>
      <c r="P305" s="20">
        <f t="shared" si="75"/>
        <v>36670</v>
      </c>
      <c r="Q305" s="18" t="str">
        <f t="shared" si="76"/>
        <v/>
      </c>
      <c r="R305" s="18"/>
      <c r="S305" s="29" t="str">
        <f t="shared" si="77"/>
        <v/>
      </c>
      <c r="T305" s="29"/>
      <c r="U305" s="25" t="str">
        <f t="shared" si="78"/>
        <v/>
      </c>
      <c r="V305" s="26"/>
      <c r="W305" s="20" t="str">
        <f t="shared" si="79"/>
        <v/>
      </c>
      <c r="X305" s="20">
        <f t="shared" si="85"/>
        <v>0</v>
      </c>
      <c r="Y305" s="20">
        <f t="shared" si="80"/>
        <v>8</v>
      </c>
    </row>
    <row r="306" spans="8:25" x14ac:dyDescent="0.25">
      <c r="H306" s="27">
        <v>42669</v>
      </c>
      <c r="I306" s="28">
        <f t="shared" si="81"/>
        <v>26</v>
      </c>
      <c r="J306" s="28">
        <f t="shared" si="82"/>
        <v>1954</v>
      </c>
      <c r="K306" s="24" t="str">
        <f t="shared" si="83"/>
        <v/>
      </c>
      <c r="L306" s="25">
        <f t="shared" si="74"/>
        <v>27</v>
      </c>
      <c r="M306" s="25"/>
      <c r="N306" s="20">
        <f t="shared" si="84"/>
        <v>1330</v>
      </c>
      <c r="O306" s="20"/>
      <c r="P306" s="20">
        <f t="shared" si="75"/>
        <v>38000</v>
      </c>
      <c r="Q306" s="18" t="str">
        <f t="shared" si="76"/>
        <v/>
      </c>
      <c r="R306" s="18"/>
      <c r="S306" s="29" t="str">
        <f t="shared" si="77"/>
        <v/>
      </c>
      <c r="T306" s="29"/>
      <c r="U306" s="25" t="str">
        <f t="shared" si="78"/>
        <v/>
      </c>
      <c r="V306" s="26"/>
      <c r="W306" s="20" t="str">
        <f t="shared" si="79"/>
        <v/>
      </c>
      <c r="X306" s="20">
        <f t="shared" si="85"/>
        <v>0</v>
      </c>
      <c r="Y306" s="20">
        <f t="shared" si="80"/>
        <v>8</v>
      </c>
    </row>
    <row r="307" spans="8:25" x14ac:dyDescent="0.25">
      <c r="H307" s="27">
        <v>42670</v>
      </c>
      <c r="I307" s="28">
        <f t="shared" si="81"/>
        <v>26</v>
      </c>
      <c r="J307" s="28">
        <f t="shared" si="82"/>
        <v>1980</v>
      </c>
      <c r="K307" s="24" t="str">
        <f t="shared" si="83"/>
        <v/>
      </c>
      <c r="L307" s="25">
        <f t="shared" si="74"/>
        <v>28</v>
      </c>
      <c r="M307" s="25"/>
      <c r="N307" s="20">
        <f t="shared" si="84"/>
        <v>1330</v>
      </c>
      <c r="O307" s="20"/>
      <c r="P307" s="20">
        <f t="shared" si="75"/>
        <v>39330</v>
      </c>
      <c r="Q307" s="18" t="str">
        <f t="shared" si="76"/>
        <v/>
      </c>
      <c r="R307" s="18"/>
      <c r="S307" s="29" t="str">
        <f t="shared" si="77"/>
        <v/>
      </c>
      <c r="T307" s="29"/>
      <c r="U307" s="25" t="str">
        <f t="shared" si="78"/>
        <v/>
      </c>
      <c r="V307" s="26"/>
      <c r="W307" s="20" t="str">
        <f t="shared" si="79"/>
        <v/>
      </c>
      <c r="X307" s="20">
        <f t="shared" si="85"/>
        <v>0</v>
      </c>
      <c r="Y307" s="20">
        <f t="shared" si="80"/>
        <v>8</v>
      </c>
    </row>
    <row r="308" spans="8:25" x14ac:dyDescent="0.25">
      <c r="H308" s="27">
        <v>42671</v>
      </c>
      <c r="I308" s="28">
        <f t="shared" si="81"/>
        <v>26</v>
      </c>
      <c r="J308" s="28">
        <f t="shared" si="82"/>
        <v>2006</v>
      </c>
      <c r="K308" s="24" t="str">
        <f t="shared" si="83"/>
        <v/>
      </c>
      <c r="L308" s="25">
        <f t="shared" si="74"/>
        <v>29</v>
      </c>
      <c r="M308" s="25"/>
      <c r="N308" s="20">
        <f t="shared" si="84"/>
        <v>1330</v>
      </c>
      <c r="O308" s="20"/>
      <c r="P308" s="20">
        <f t="shared" si="75"/>
        <v>40660</v>
      </c>
      <c r="Q308" s="18" t="str">
        <f t="shared" si="76"/>
        <v/>
      </c>
      <c r="R308" s="18"/>
      <c r="S308" s="29" t="str">
        <f t="shared" si="77"/>
        <v/>
      </c>
      <c r="T308" s="29"/>
      <c r="U308" s="25" t="str">
        <f t="shared" si="78"/>
        <v/>
      </c>
      <c r="V308" s="26"/>
      <c r="W308" s="20" t="str">
        <f t="shared" si="79"/>
        <v/>
      </c>
      <c r="X308" s="20">
        <f t="shared" si="85"/>
        <v>0</v>
      </c>
      <c r="Y308" s="20">
        <f t="shared" si="80"/>
        <v>8</v>
      </c>
    </row>
    <row r="309" spans="8:25" x14ac:dyDescent="0.25">
      <c r="H309" s="27">
        <v>42672</v>
      </c>
      <c r="I309" s="28">
        <f t="shared" si="81"/>
        <v>26</v>
      </c>
      <c r="J309" s="28">
        <f t="shared" si="82"/>
        <v>2032</v>
      </c>
      <c r="K309" s="24" t="str">
        <f t="shared" si="83"/>
        <v/>
      </c>
      <c r="L309" s="25">
        <f t="shared" si="74"/>
        <v>30</v>
      </c>
      <c r="M309" s="25"/>
      <c r="N309" s="20">
        <f t="shared" si="84"/>
        <v>1330</v>
      </c>
      <c r="O309" s="20"/>
      <c r="P309" s="20">
        <f t="shared" si="75"/>
        <v>41990</v>
      </c>
      <c r="Q309" s="18" t="str">
        <f t="shared" si="76"/>
        <v/>
      </c>
      <c r="R309" s="18"/>
      <c r="S309" s="29" t="str">
        <f t="shared" si="77"/>
        <v/>
      </c>
      <c r="T309" s="29"/>
      <c r="U309" s="25" t="str">
        <f t="shared" si="78"/>
        <v/>
      </c>
      <c r="V309" s="26"/>
      <c r="W309" s="20" t="str">
        <f t="shared" si="79"/>
        <v/>
      </c>
      <c r="X309" s="20">
        <f t="shared" si="85"/>
        <v>0</v>
      </c>
      <c r="Y309" s="20">
        <f t="shared" si="80"/>
        <v>8</v>
      </c>
    </row>
    <row r="310" spans="8:25" x14ac:dyDescent="0.25">
      <c r="H310" s="27">
        <v>42673</v>
      </c>
      <c r="I310" s="28">
        <f t="shared" si="81"/>
        <v>26</v>
      </c>
      <c r="J310" s="28">
        <f t="shared" si="82"/>
        <v>2058</v>
      </c>
      <c r="K310" s="24" t="str">
        <f t="shared" si="83"/>
        <v/>
      </c>
      <c r="L310" s="25">
        <f t="shared" si="74"/>
        <v>31</v>
      </c>
      <c r="M310" s="25"/>
      <c r="N310" s="20">
        <f t="shared" si="84"/>
        <v>1330</v>
      </c>
      <c r="O310" s="20"/>
      <c r="P310" s="20">
        <f t="shared" si="75"/>
        <v>43320</v>
      </c>
      <c r="Q310" s="18" t="str">
        <f t="shared" si="76"/>
        <v/>
      </c>
      <c r="R310" s="18"/>
      <c r="S310" s="29" t="str">
        <f t="shared" si="77"/>
        <v/>
      </c>
      <c r="T310" s="29"/>
      <c r="U310" s="25" t="str">
        <f t="shared" si="78"/>
        <v/>
      </c>
      <c r="V310" s="26"/>
      <c r="W310" s="20" t="str">
        <f t="shared" si="79"/>
        <v/>
      </c>
      <c r="X310" s="20">
        <f t="shared" si="85"/>
        <v>0</v>
      </c>
      <c r="Y310" s="20">
        <f t="shared" si="80"/>
        <v>8</v>
      </c>
    </row>
    <row r="311" spans="8:25" x14ac:dyDescent="0.25">
      <c r="H311" s="27">
        <v>42674</v>
      </c>
      <c r="I311" s="28">
        <f t="shared" si="81"/>
        <v>26</v>
      </c>
      <c r="J311" s="28">
        <f t="shared" si="82"/>
        <v>2084</v>
      </c>
      <c r="K311" s="24" t="str">
        <f t="shared" si="83"/>
        <v/>
      </c>
      <c r="L311" s="25">
        <f t="shared" si="74"/>
        <v>32</v>
      </c>
      <c r="M311" s="25"/>
      <c r="N311" s="20">
        <f t="shared" si="84"/>
        <v>1330</v>
      </c>
      <c r="O311" s="20"/>
      <c r="P311" s="20">
        <f t="shared" si="75"/>
        <v>44650</v>
      </c>
      <c r="Q311" s="18" t="str">
        <f t="shared" si="76"/>
        <v/>
      </c>
      <c r="R311" s="18"/>
      <c r="S311" s="29" t="str">
        <f t="shared" si="77"/>
        <v/>
      </c>
      <c r="T311" s="29"/>
      <c r="U311" s="25" t="str">
        <f t="shared" si="78"/>
        <v/>
      </c>
      <c r="V311" s="26"/>
      <c r="W311" s="20" t="str">
        <f t="shared" si="79"/>
        <v/>
      </c>
      <c r="X311" s="20">
        <f t="shared" si="85"/>
        <v>0</v>
      </c>
      <c r="Y311" s="20">
        <f t="shared" si="80"/>
        <v>8</v>
      </c>
    </row>
    <row r="312" spans="8:25" x14ac:dyDescent="0.25">
      <c r="H312" s="27">
        <v>42675</v>
      </c>
      <c r="I312" s="28">
        <f t="shared" ref="I312:I341" si="86">$B$15</f>
        <v>13</v>
      </c>
      <c r="J312" s="28">
        <f>IF(J311&gt;$E$56,$D$56+I312,J311+I312)</f>
        <v>2097</v>
      </c>
      <c r="K312" s="24" t="str">
        <f>IF(J311&gt;$E$56,H311,"")</f>
        <v/>
      </c>
      <c r="L312" s="25">
        <f t="shared" si="74"/>
        <v>33</v>
      </c>
      <c r="M312" s="25"/>
      <c r="N312" s="20">
        <f>$D$36</f>
        <v>1140</v>
      </c>
      <c r="O312" s="20"/>
      <c r="P312" s="20">
        <f t="shared" si="75"/>
        <v>45790</v>
      </c>
      <c r="Q312" s="18" t="str">
        <f t="shared" si="76"/>
        <v/>
      </c>
      <c r="R312" s="18"/>
      <c r="S312" s="29" t="str">
        <f t="shared" si="77"/>
        <v/>
      </c>
      <c r="T312" s="29"/>
      <c r="U312" s="25" t="str">
        <f t="shared" si="78"/>
        <v/>
      </c>
      <c r="V312" s="26"/>
      <c r="W312" s="20" t="str">
        <f t="shared" si="79"/>
        <v/>
      </c>
      <c r="X312" s="20">
        <f t="shared" si="85"/>
        <v>0</v>
      </c>
      <c r="Y312" s="20">
        <f t="shared" si="80"/>
        <v>8</v>
      </c>
    </row>
    <row r="313" spans="8:25" x14ac:dyDescent="0.25">
      <c r="H313" s="27">
        <v>42676</v>
      </c>
      <c r="I313" s="28">
        <f t="shared" si="86"/>
        <v>13</v>
      </c>
      <c r="J313" s="28">
        <f t="shared" ref="J313:J341" si="87">IF(J312&gt;$E$56,$D$56+I313,J312+I313)</f>
        <v>2110</v>
      </c>
      <c r="K313" s="24" t="str">
        <f t="shared" ref="K313:K341" si="88">IF(J312&gt;$E$56,H312,"")</f>
        <v/>
      </c>
      <c r="L313" s="25">
        <f t="shared" si="74"/>
        <v>34</v>
      </c>
      <c r="M313" s="25"/>
      <c r="N313" s="20">
        <f t="shared" ref="N313:N341" si="89">$D$36</f>
        <v>1140</v>
      </c>
      <c r="O313" s="20"/>
      <c r="P313" s="20">
        <f t="shared" si="75"/>
        <v>46930</v>
      </c>
      <c r="Q313" s="18" t="str">
        <f t="shared" si="76"/>
        <v/>
      </c>
      <c r="R313" s="18"/>
      <c r="S313" s="29" t="str">
        <f t="shared" si="77"/>
        <v/>
      </c>
      <c r="T313" s="29"/>
      <c r="U313" s="25" t="str">
        <f t="shared" si="78"/>
        <v/>
      </c>
      <c r="V313" s="26"/>
      <c r="W313" s="20" t="str">
        <f t="shared" si="79"/>
        <v/>
      </c>
      <c r="X313" s="20">
        <f t="shared" si="85"/>
        <v>0</v>
      </c>
      <c r="Y313" s="20">
        <f t="shared" si="80"/>
        <v>8</v>
      </c>
    </row>
    <row r="314" spans="8:25" x14ac:dyDescent="0.25">
      <c r="H314" s="27">
        <v>42677</v>
      </c>
      <c r="I314" s="28">
        <f t="shared" si="86"/>
        <v>13</v>
      </c>
      <c r="J314" s="28">
        <f t="shared" si="87"/>
        <v>2123</v>
      </c>
      <c r="K314" s="24" t="str">
        <f t="shared" si="88"/>
        <v/>
      </c>
      <c r="L314" s="25">
        <f t="shared" si="74"/>
        <v>35</v>
      </c>
      <c r="M314" s="25"/>
      <c r="N314" s="20">
        <f t="shared" si="89"/>
        <v>1140</v>
      </c>
      <c r="O314" s="20"/>
      <c r="P314" s="20">
        <f t="shared" si="75"/>
        <v>48070</v>
      </c>
      <c r="Q314" s="18" t="str">
        <f t="shared" si="76"/>
        <v/>
      </c>
      <c r="R314" s="18"/>
      <c r="S314" s="29" t="str">
        <f t="shared" si="77"/>
        <v/>
      </c>
      <c r="T314" s="29"/>
      <c r="U314" s="25" t="str">
        <f t="shared" si="78"/>
        <v/>
      </c>
      <c r="V314" s="26"/>
      <c r="W314" s="20" t="str">
        <f t="shared" si="79"/>
        <v/>
      </c>
      <c r="X314" s="20">
        <f t="shared" si="85"/>
        <v>0</v>
      </c>
      <c r="Y314" s="20">
        <f t="shared" si="80"/>
        <v>8</v>
      </c>
    </row>
    <row r="315" spans="8:25" x14ac:dyDescent="0.25">
      <c r="H315" s="27">
        <v>42678</v>
      </c>
      <c r="I315" s="28">
        <f t="shared" si="86"/>
        <v>13</v>
      </c>
      <c r="J315" s="28">
        <f t="shared" si="87"/>
        <v>2136</v>
      </c>
      <c r="K315" s="24" t="str">
        <f t="shared" si="88"/>
        <v/>
      </c>
      <c r="L315" s="25">
        <f t="shared" si="74"/>
        <v>36</v>
      </c>
      <c r="M315" s="25"/>
      <c r="N315" s="20">
        <f t="shared" si="89"/>
        <v>1140</v>
      </c>
      <c r="O315" s="20"/>
      <c r="P315" s="20">
        <f t="shared" si="75"/>
        <v>49210</v>
      </c>
      <c r="Q315" s="18" t="str">
        <f t="shared" si="76"/>
        <v/>
      </c>
      <c r="R315" s="18"/>
      <c r="S315" s="29" t="str">
        <f t="shared" si="77"/>
        <v/>
      </c>
      <c r="T315" s="29"/>
      <c r="U315" s="25" t="str">
        <f t="shared" si="78"/>
        <v/>
      </c>
      <c r="V315" s="26"/>
      <c r="W315" s="20" t="str">
        <f t="shared" si="79"/>
        <v/>
      </c>
      <c r="X315" s="20">
        <f t="shared" si="85"/>
        <v>0</v>
      </c>
      <c r="Y315" s="20">
        <f t="shared" si="80"/>
        <v>8</v>
      </c>
    </row>
    <row r="316" spans="8:25" x14ac:dyDescent="0.25">
      <c r="H316" s="27">
        <v>42679</v>
      </c>
      <c r="I316" s="28">
        <f t="shared" si="86"/>
        <v>13</v>
      </c>
      <c r="J316" s="28">
        <f t="shared" si="87"/>
        <v>2149</v>
      </c>
      <c r="K316" s="24" t="str">
        <f t="shared" si="88"/>
        <v/>
      </c>
      <c r="L316" s="25">
        <f t="shared" si="74"/>
        <v>37</v>
      </c>
      <c r="M316" s="25"/>
      <c r="N316" s="20">
        <f t="shared" si="89"/>
        <v>1140</v>
      </c>
      <c r="O316" s="20"/>
      <c r="P316" s="20">
        <f t="shared" si="75"/>
        <v>50350</v>
      </c>
      <c r="Q316" s="18" t="str">
        <f t="shared" si="76"/>
        <v/>
      </c>
      <c r="R316" s="18"/>
      <c r="S316" s="29" t="str">
        <f t="shared" si="77"/>
        <v/>
      </c>
      <c r="T316" s="29"/>
      <c r="U316" s="25" t="str">
        <f t="shared" si="78"/>
        <v/>
      </c>
      <c r="V316" s="26"/>
      <c r="W316" s="20" t="str">
        <f t="shared" si="79"/>
        <v/>
      </c>
      <c r="X316" s="20">
        <f t="shared" si="85"/>
        <v>0</v>
      </c>
      <c r="Y316" s="20">
        <f t="shared" si="80"/>
        <v>8</v>
      </c>
    </row>
    <row r="317" spans="8:25" x14ac:dyDescent="0.25">
      <c r="H317" s="27">
        <v>42680</v>
      </c>
      <c r="I317" s="28">
        <f t="shared" si="86"/>
        <v>13</v>
      </c>
      <c r="J317" s="28">
        <f t="shared" si="87"/>
        <v>2162</v>
      </c>
      <c r="K317" s="24" t="str">
        <f t="shared" si="88"/>
        <v/>
      </c>
      <c r="L317" s="25">
        <f t="shared" si="74"/>
        <v>38</v>
      </c>
      <c r="M317" s="25"/>
      <c r="N317" s="20">
        <f t="shared" si="89"/>
        <v>1140</v>
      </c>
      <c r="O317" s="20"/>
      <c r="P317" s="20">
        <f t="shared" si="75"/>
        <v>51490</v>
      </c>
      <c r="Q317" s="18" t="str">
        <f t="shared" si="76"/>
        <v/>
      </c>
      <c r="R317" s="18"/>
      <c r="S317" s="29" t="str">
        <f t="shared" si="77"/>
        <v/>
      </c>
      <c r="T317" s="29"/>
      <c r="U317" s="25" t="str">
        <f t="shared" si="78"/>
        <v/>
      </c>
      <c r="V317" s="26"/>
      <c r="W317" s="20" t="str">
        <f t="shared" si="79"/>
        <v/>
      </c>
      <c r="X317" s="20">
        <f t="shared" si="85"/>
        <v>0</v>
      </c>
      <c r="Y317" s="20">
        <f t="shared" si="80"/>
        <v>8</v>
      </c>
    </row>
    <row r="318" spans="8:25" x14ac:dyDescent="0.25">
      <c r="H318" s="27">
        <v>42681</v>
      </c>
      <c r="I318" s="28">
        <f t="shared" si="86"/>
        <v>13</v>
      </c>
      <c r="J318" s="28">
        <f t="shared" si="87"/>
        <v>2175</v>
      </c>
      <c r="K318" s="24" t="str">
        <f t="shared" si="88"/>
        <v/>
      </c>
      <c r="L318" s="25">
        <f t="shared" si="74"/>
        <v>39</v>
      </c>
      <c r="M318" s="25"/>
      <c r="N318" s="20">
        <f t="shared" si="89"/>
        <v>1140</v>
      </c>
      <c r="O318" s="20"/>
      <c r="P318" s="20">
        <f t="shared" si="75"/>
        <v>52630</v>
      </c>
      <c r="Q318" s="18" t="str">
        <f t="shared" si="76"/>
        <v/>
      </c>
      <c r="R318" s="18"/>
      <c r="S318" s="29" t="str">
        <f t="shared" si="77"/>
        <v/>
      </c>
      <c r="T318" s="29"/>
      <c r="U318" s="25" t="str">
        <f t="shared" si="78"/>
        <v/>
      </c>
      <c r="V318" s="26"/>
      <c r="W318" s="20" t="str">
        <f t="shared" si="79"/>
        <v/>
      </c>
      <c r="X318" s="20">
        <f t="shared" si="85"/>
        <v>0</v>
      </c>
      <c r="Y318" s="20">
        <f t="shared" si="80"/>
        <v>8</v>
      </c>
    </row>
    <row r="319" spans="8:25" x14ac:dyDescent="0.25">
      <c r="H319" s="27">
        <v>42682</v>
      </c>
      <c r="I319" s="28">
        <f t="shared" si="86"/>
        <v>13</v>
      </c>
      <c r="J319" s="28">
        <f t="shared" si="87"/>
        <v>2188</v>
      </c>
      <c r="K319" s="24" t="str">
        <f t="shared" si="88"/>
        <v/>
      </c>
      <c r="L319" s="25">
        <f t="shared" si="74"/>
        <v>40</v>
      </c>
      <c r="M319" s="25"/>
      <c r="N319" s="20">
        <f t="shared" si="89"/>
        <v>1140</v>
      </c>
      <c r="O319" s="20"/>
      <c r="P319" s="20">
        <f t="shared" si="75"/>
        <v>53770</v>
      </c>
      <c r="Q319" s="18" t="str">
        <f t="shared" si="76"/>
        <v/>
      </c>
      <c r="R319" s="18"/>
      <c r="S319" s="29" t="str">
        <f t="shared" si="77"/>
        <v/>
      </c>
      <c r="T319" s="29"/>
      <c r="U319" s="25" t="str">
        <f t="shared" si="78"/>
        <v/>
      </c>
      <c r="V319" s="26"/>
      <c r="W319" s="20" t="str">
        <f t="shared" si="79"/>
        <v/>
      </c>
      <c r="X319" s="20">
        <f t="shared" si="85"/>
        <v>0</v>
      </c>
      <c r="Y319" s="20">
        <f t="shared" si="80"/>
        <v>8</v>
      </c>
    </row>
    <row r="320" spans="8:25" x14ac:dyDescent="0.25">
      <c r="H320" s="27">
        <v>42683</v>
      </c>
      <c r="I320" s="28">
        <f t="shared" si="86"/>
        <v>13</v>
      </c>
      <c r="J320" s="28">
        <f t="shared" si="87"/>
        <v>2201</v>
      </c>
      <c r="K320" s="24" t="str">
        <f t="shared" si="88"/>
        <v/>
      </c>
      <c r="L320" s="25">
        <f t="shared" si="74"/>
        <v>41</v>
      </c>
      <c r="M320" s="25"/>
      <c r="N320" s="20">
        <f t="shared" si="89"/>
        <v>1140</v>
      </c>
      <c r="O320" s="20"/>
      <c r="P320" s="20">
        <f t="shared" si="75"/>
        <v>54910</v>
      </c>
      <c r="Q320" s="18" t="str">
        <f t="shared" si="76"/>
        <v/>
      </c>
      <c r="R320" s="18"/>
      <c r="S320" s="29" t="str">
        <f t="shared" si="77"/>
        <v/>
      </c>
      <c r="T320" s="29"/>
      <c r="U320" s="25" t="str">
        <f t="shared" si="78"/>
        <v/>
      </c>
      <c r="V320" s="26"/>
      <c r="W320" s="20" t="str">
        <f t="shared" si="79"/>
        <v/>
      </c>
      <c r="X320" s="20">
        <f t="shared" si="85"/>
        <v>0</v>
      </c>
      <c r="Y320" s="20">
        <f t="shared" si="80"/>
        <v>8</v>
      </c>
    </row>
    <row r="321" spans="8:25" x14ac:dyDescent="0.25">
      <c r="H321" s="27">
        <v>42684</v>
      </c>
      <c r="I321" s="28">
        <f t="shared" si="86"/>
        <v>13</v>
      </c>
      <c r="J321" s="28">
        <f t="shared" si="87"/>
        <v>2214</v>
      </c>
      <c r="K321" s="24" t="str">
        <f t="shared" si="88"/>
        <v/>
      </c>
      <c r="L321" s="25">
        <f t="shared" si="74"/>
        <v>42</v>
      </c>
      <c r="M321" s="25"/>
      <c r="N321" s="20">
        <f t="shared" si="89"/>
        <v>1140</v>
      </c>
      <c r="O321" s="20"/>
      <c r="P321" s="20">
        <f t="shared" si="75"/>
        <v>56050</v>
      </c>
      <c r="Q321" s="18" t="str">
        <f t="shared" si="76"/>
        <v/>
      </c>
      <c r="R321" s="18"/>
      <c r="S321" s="29" t="str">
        <f t="shared" si="77"/>
        <v/>
      </c>
      <c r="T321" s="29"/>
      <c r="U321" s="25" t="str">
        <f t="shared" si="78"/>
        <v/>
      </c>
      <c r="V321" s="26"/>
      <c r="W321" s="20" t="str">
        <f t="shared" si="79"/>
        <v/>
      </c>
      <c r="X321" s="20">
        <f t="shared" si="85"/>
        <v>0</v>
      </c>
      <c r="Y321" s="20">
        <f t="shared" si="80"/>
        <v>8</v>
      </c>
    </row>
    <row r="322" spans="8:25" x14ac:dyDescent="0.25">
      <c r="H322" s="27">
        <v>42685</v>
      </c>
      <c r="I322" s="28">
        <f t="shared" si="86"/>
        <v>13</v>
      </c>
      <c r="J322" s="28">
        <f t="shared" si="87"/>
        <v>2227</v>
      </c>
      <c r="K322" s="24" t="str">
        <f t="shared" si="88"/>
        <v/>
      </c>
      <c r="L322" s="25">
        <f t="shared" si="74"/>
        <v>43</v>
      </c>
      <c r="M322" s="25"/>
      <c r="N322" s="20">
        <f t="shared" si="89"/>
        <v>1140</v>
      </c>
      <c r="O322" s="20"/>
      <c r="P322" s="20">
        <f t="shared" si="75"/>
        <v>57190</v>
      </c>
      <c r="Q322" s="18" t="str">
        <f t="shared" si="76"/>
        <v/>
      </c>
      <c r="R322" s="18"/>
      <c r="S322" s="29" t="str">
        <f t="shared" si="77"/>
        <v/>
      </c>
      <c r="T322" s="29"/>
      <c r="U322" s="25" t="str">
        <f t="shared" si="78"/>
        <v/>
      </c>
      <c r="V322" s="26"/>
      <c r="W322" s="20" t="str">
        <f t="shared" si="79"/>
        <v/>
      </c>
      <c r="X322" s="20">
        <f t="shared" si="85"/>
        <v>0</v>
      </c>
      <c r="Y322" s="20">
        <f t="shared" si="80"/>
        <v>8</v>
      </c>
    </row>
    <row r="323" spans="8:25" x14ac:dyDescent="0.25">
      <c r="H323" s="27">
        <v>42686</v>
      </c>
      <c r="I323" s="28">
        <f t="shared" si="86"/>
        <v>13</v>
      </c>
      <c r="J323" s="28">
        <f t="shared" si="87"/>
        <v>2240</v>
      </c>
      <c r="K323" s="24" t="str">
        <f t="shared" si="88"/>
        <v/>
      </c>
      <c r="L323" s="25">
        <f t="shared" si="74"/>
        <v>44</v>
      </c>
      <c r="M323" s="25"/>
      <c r="N323" s="20">
        <f t="shared" si="89"/>
        <v>1140</v>
      </c>
      <c r="O323" s="20"/>
      <c r="P323" s="20">
        <f t="shared" si="75"/>
        <v>58330</v>
      </c>
      <c r="Q323" s="18" t="str">
        <f t="shared" si="76"/>
        <v/>
      </c>
      <c r="R323" s="18"/>
      <c r="S323" s="29" t="str">
        <f t="shared" si="77"/>
        <v/>
      </c>
      <c r="T323" s="29"/>
      <c r="U323" s="25" t="str">
        <f t="shared" si="78"/>
        <v/>
      </c>
      <c r="V323" s="26"/>
      <c r="W323" s="20" t="str">
        <f t="shared" si="79"/>
        <v/>
      </c>
      <c r="X323" s="20">
        <f t="shared" si="85"/>
        <v>0</v>
      </c>
      <c r="Y323" s="20">
        <f t="shared" si="80"/>
        <v>8</v>
      </c>
    </row>
    <row r="324" spans="8:25" x14ac:dyDescent="0.25">
      <c r="H324" s="27">
        <v>42687</v>
      </c>
      <c r="I324" s="28">
        <f t="shared" si="86"/>
        <v>13</v>
      </c>
      <c r="J324" s="28">
        <f t="shared" si="87"/>
        <v>2253</v>
      </c>
      <c r="K324" s="24" t="str">
        <f t="shared" si="88"/>
        <v/>
      </c>
      <c r="L324" s="25">
        <f t="shared" si="74"/>
        <v>45</v>
      </c>
      <c r="M324" s="25"/>
      <c r="N324" s="20">
        <f t="shared" si="89"/>
        <v>1140</v>
      </c>
      <c r="O324" s="20"/>
      <c r="P324" s="20">
        <f t="shared" si="75"/>
        <v>59470</v>
      </c>
      <c r="Q324" s="18" t="str">
        <f t="shared" si="76"/>
        <v/>
      </c>
      <c r="R324" s="18"/>
      <c r="S324" s="29" t="str">
        <f t="shared" si="77"/>
        <v/>
      </c>
      <c r="T324" s="29"/>
      <c r="U324" s="25" t="str">
        <f t="shared" si="78"/>
        <v/>
      </c>
      <c r="V324" s="26"/>
      <c r="W324" s="20" t="str">
        <f t="shared" si="79"/>
        <v/>
      </c>
      <c r="X324" s="20">
        <f t="shared" si="85"/>
        <v>0</v>
      </c>
      <c r="Y324" s="20">
        <f t="shared" si="80"/>
        <v>8</v>
      </c>
    </row>
    <row r="325" spans="8:25" x14ac:dyDescent="0.25">
      <c r="H325" s="27">
        <v>42688</v>
      </c>
      <c r="I325" s="28">
        <f t="shared" si="86"/>
        <v>13</v>
      </c>
      <c r="J325" s="28">
        <f t="shared" si="87"/>
        <v>2266</v>
      </c>
      <c r="K325" s="24" t="str">
        <f t="shared" si="88"/>
        <v/>
      </c>
      <c r="L325" s="25">
        <f t="shared" si="74"/>
        <v>46</v>
      </c>
      <c r="M325" s="25"/>
      <c r="N325" s="20">
        <f t="shared" si="89"/>
        <v>1140</v>
      </c>
      <c r="O325" s="20"/>
      <c r="P325" s="20">
        <f>IF(L325=0,N325,N325+P324)</f>
        <v>60610</v>
      </c>
      <c r="Q325" s="18" t="str">
        <f t="shared" si="76"/>
        <v/>
      </c>
      <c r="R325" s="18"/>
      <c r="S325" s="29" t="str">
        <f t="shared" si="77"/>
        <v/>
      </c>
      <c r="T325" s="29"/>
      <c r="U325" s="25" t="str">
        <f t="shared" si="78"/>
        <v/>
      </c>
      <c r="V325" s="26"/>
      <c r="W325" s="20" t="str">
        <f t="shared" si="79"/>
        <v/>
      </c>
      <c r="X325" s="20">
        <f t="shared" si="85"/>
        <v>0</v>
      </c>
      <c r="Y325" s="20">
        <f t="shared" si="80"/>
        <v>8</v>
      </c>
    </row>
    <row r="326" spans="8:25" x14ac:dyDescent="0.25">
      <c r="H326" s="27">
        <v>42689</v>
      </c>
      <c r="I326" s="28">
        <f t="shared" si="86"/>
        <v>13</v>
      </c>
      <c r="J326" s="28">
        <f t="shared" si="87"/>
        <v>2279</v>
      </c>
      <c r="K326" s="24" t="str">
        <f t="shared" si="88"/>
        <v/>
      </c>
      <c r="L326" s="25">
        <f t="shared" si="74"/>
        <v>47</v>
      </c>
      <c r="M326" s="25"/>
      <c r="N326" s="20">
        <f t="shared" si="89"/>
        <v>1140</v>
      </c>
      <c r="O326" s="20"/>
      <c r="P326" s="20">
        <f t="shared" ref="P326:P372" si="90">IF(L326=0,N326,N326+P325)</f>
        <v>61750</v>
      </c>
      <c r="Q326" s="18" t="str">
        <f t="shared" si="76"/>
        <v/>
      </c>
      <c r="R326" s="18"/>
      <c r="S326" s="29" t="str">
        <f t="shared" si="77"/>
        <v/>
      </c>
      <c r="T326" s="29"/>
      <c r="U326" s="25" t="str">
        <f t="shared" si="78"/>
        <v/>
      </c>
      <c r="V326" s="26"/>
      <c r="W326" s="20" t="str">
        <f t="shared" si="79"/>
        <v/>
      </c>
      <c r="X326" s="20">
        <f t="shared" si="85"/>
        <v>0</v>
      </c>
      <c r="Y326" s="20">
        <f t="shared" si="80"/>
        <v>8</v>
      </c>
    </row>
    <row r="327" spans="8:25" x14ac:dyDescent="0.25">
      <c r="H327" s="27">
        <v>42690</v>
      </c>
      <c r="I327" s="28">
        <f t="shared" si="86"/>
        <v>13</v>
      </c>
      <c r="J327" s="28">
        <f t="shared" si="87"/>
        <v>2292</v>
      </c>
      <c r="K327" s="24" t="str">
        <f t="shared" si="88"/>
        <v/>
      </c>
      <c r="L327" s="25">
        <f t="shared" si="74"/>
        <v>48</v>
      </c>
      <c r="M327" s="25"/>
      <c r="N327" s="20">
        <f t="shared" si="89"/>
        <v>1140</v>
      </c>
      <c r="O327" s="20"/>
      <c r="P327" s="20">
        <f t="shared" si="90"/>
        <v>62890</v>
      </c>
      <c r="Q327" s="18" t="str">
        <f t="shared" si="76"/>
        <v/>
      </c>
      <c r="R327" s="18"/>
      <c r="S327" s="29" t="str">
        <f t="shared" si="77"/>
        <v/>
      </c>
      <c r="T327" s="29"/>
      <c r="U327" s="25" t="str">
        <f t="shared" si="78"/>
        <v/>
      </c>
      <c r="V327" s="26"/>
      <c r="W327" s="20" t="str">
        <f t="shared" si="79"/>
        <v/>
      </c>
      <c r="X327" s="20">
        <f t="shared" si="85"/>
        <v>0</v>
      </c>
      <c r="Y327" s="20">
        <f t="shared" si="80"/>
        <v>8</v>
      </c>
    </row>
    <row r="328" spans="8:25" x14ac:dyDescent="0.25">
      <c r="H328" s="27">
        <v>42691</v>
      </c>
      <c r="I328" s="28">
        <f t="shared" si="86"/>
        <v>13</v>
      </c>
      <c r="J328" s="28">
        <f t="shared" si="87"/>
        <v>2305</v>
      </c>
      <c r="K328" s="24" t="str">
        <f t="shared" si="88"/>
        <v/>
      </c>
      <c r="L328" s="25">
        <f t="shared" si="74"/>
        <v>49</v>
      </c>
      <c r="M328" s="25"/>
      <c r="N328" s="20">
        <f t="shared" si="89"/>
        <v>1140</v>
      </c>
      <c r="O328" s="20"/>
      <c r="P328" s="20">
        <f t="shared" si="90"/>
        <v>64030</v>
      </c>
      <c r="Q328" s="18" t="str">
        <f t="shared" si="76"/>
        <v/>
      </c>
      <c r="R328" s="18"/>
      <c r="S328" s="29" t="str">
        <f t="shared" si="77"/>
        <v/>
      </c>
      <c r="T328" s="29"/>
      <c r="U328" s="25" t="str">
        <f t="shared" si="78"/>
        <v/>
      </c>
      <c r="V328" s="26"/>
      <c r="W328" s="20" t="str">
        <f t="shared" si="79"/>
        <v/>
      </c>
      <c r="X328" s="20">
        <f t="shared" si="85"/>
        <v>0</v>
      </c>
      <c r="Y328" s="20">
        <f t="shared" si="80"/>
        <v>8</v>
      </c>
    </row>
    <row r="329" spans="8:25" x14ac:dyDescent="0.25">
      <c r="H329" s="27">
        <v>42692</v>
      </c>
      <c r="I329" s="28">
        <f t="shared" si="86"/>
        <v>13</v>
      </c>
      <c r="J329" s="28">
        <f t="shared" si="87"/>
        <v>2318</v>
      </c>
      <c r="K329" s="24" t="str">
        <f t="shared" si="88"/>
        <v/>
      </c>
      <c r="L329" s="25">
        <f t="shared" ref="L329:L372" si="91">IF(K329="",1+L328,0)</f>
        <v>50</v>
      </c>
      <c r="M329" s="25"/>
      <c r="N329" s="20">
        <f t="shared" si="89"/>
        <v>1140</v>
      </c>
      <c r="O329" s="20"/>
      <c r="P329" s="20">
        <f t="shared" si="90"/>
        <v>65170</v>
      </c>
      <c r="Q329" s="18" t="str">
        <f t="shared" ref="Q329:Q372" si="92">IF(L329=0,P328/L328,"")</f>
        <v/>
      </c>
      <c r="R329" s="18"/>
      <c r="S329" s="29" t="str">
        <f t="shared" ref="S329:S372" si="93">IF(L329=0,P328/L328,"")</f>
        <v/>
      </c>
      <c r="T329" s="29"/>
      <c r="U329" s="25" t="str">
        <f t="shared" ref="U329:U372" si="94">IF(L329=0,$D$21/S329,"")</f>
        <v/>
      </c>
      <c r="V329" s="26"/>
      <c r="W329" s="20" t="str">
        <f t="shared" ref="W329:W372" si="95">IF(L329=0,1/U329,"")</f>
        <v/>
      </c>
      <c r="X329" s="20">
        <f t="shared" si="85"/>
        <v>0</v>
      </c>
      <c r="Y329" s="20">
        <f t="shared" ref="Y329:Y372" si="96">IF(X329&gt;0,Y328+1,Y328)</f>
        <v>8</v>
      </c>
    </row>
    <row r="330" spans="8:25" x14ac:dyDescent="0.25">
      <c r="H330" s="27">
        <v>42693</v>
      </c>
      <c r="I330" s="28">
        <f t="shared" si="86"/>
        <v>13</v>
      </c>
      <c r="J330" s="28">
        <f t="shared" si="87"/>
        <v>2331</v>
      </c>
      <c r="K330" s="24" t="str">
        <f t="shared" si="88"/>
        <v/>
      </c>
      <c r="L330" s="25">
        <f t="shared" si="91"/>
        <v>51</v>
      </c>
      <c r="M330" s="25"/>
      <c r="N330" s="20">
        <f t="shared" si="89"/>
        <v>1140</v>
      </c>
      <c r="O330" s="20"/>
      <c r="P330" s="20">
        <f t="shared" si="90"/>
        <v>66310</v>
      </c>
      <c r="Q330" s="18" t="str">
        <f t="shared" si="92"/>
        <v/>
      </c>
      <c r="R330" s="18"/>
      <c r="S330" s="29" t="str">
        <f t="shared" si="93"/>
        <v/>
      </c>
      <c r="T330" s="29"/>
      <c r="U330" s="25" t="str">
        <f t="shared" si="94"/>
        <v/>
      </c>
      <c r="V330" s="26"/>
      <c r="W330" s="20" t="str">
        <f t="shared" si="95"/>
        <v/>
      </c>
      <c r="X330" s="20">
        <f t="shared" si="85"/>
        <v>0</v>
      </c>
      <c r="Y330" s="20">
        <f t="shared" si="96"/>
        <v>8</v>
      </c>
    </row>
    <row r="331" spans="8:25" x14ac:dyDescent="0.25">
      <c r="H331" s="27">
        <v>42694</v>
      </c>
      <c r="I331" s="28">
        <f t="shared" si="86"/>
        <v>13</v>
      </c>
      <c r="J331" s="28">
        <f t="shared" si="87"/>
        <v>2344</v>
      </c>
      <c r="K331" s="24" t="str">
        <f t="shared" si="88"/>
        <v/>
      </c>
      <c r="L331" s="25">
        <f t="shared" si="91"/>
        <v>52</v>
      </c>
      <c r="M331" s="25"/>
      <c r="N331" s="20">
        <f t="shared" si="89"/>
        <v>1140</v>
      </c>
      <c r="O331" s="20"/>
      <c r="P331" s="20">
        <f t="shared" si="90"/>
        <v>67450</v>
      </c>
      <c r="Q331" s="18" t="str">
        <f t="shared" si="92"/>
        <v/>
      </c>
      <c r="R331" s="18"/>
      <c r="S331" s="29" t="str">
        <f t="shared" si="93"/>
        <v/>
      </c>
      <c r="T331" s="29"/>
      <c r="U331" s="25" t="str">
        <f t="shared" si="94"/>
        <v/>
      </c>
      <c r="V331" s="26"/>
      <c r="W331" s="20" t="str">
        <f t="shared" si="95"/>
        <v/>
      </c>
      <c r="X331" s="20">
        <f t="shared" si="85"/>
        <v>0</v>
      </c>
      <c r="Y331" s="20">
        <f t="shared" si="96"/>
        <v>8</v>
      </c>
    </row>
    <row r="332" spans="8:25" x14ac:dyDescent="0.25">
      <c r="H332" s="27">
        <v>42695</v>
      </c>
      <c r="I332" s="28">
        <f t="shared" si="86"/>
        <v>13</v>
      </c>
      <c r="J332" s="28">
        <f t="shared" si="87"/>
        <v>2357</v>
      </c>
      <c r="K332" s="24" t="str">
        <f t="shared" si="88"/>
        <v/>
      </c>
      <c r="L332" s="25">
        <f t="shared" si="91"/>
        <v>53</v>
      </c>
      <c r="M332" s="25"/>
      <c r="N332" s="20">
        <f t="shared" si="89"/>
        <v>1140</v>
      </c>
      <c r="O332" s="20"/>
      <c r="P332" s="20">
        <f t="shared" si="90"/>
        <v>68590</v>
      </c>
      <c r="Q332" s="18" t="str">
        <f t="shared" si="92"/>
        <v/>
      </c>
      <c r="R332" s="18"/>
      <c r="S332" s="29" t="str">
        <f t="shared" si="93"/>
        <v/>
      </c>
      <c r="T332" s="29"/>
      <c r="U332" s="25" t="str">
        <f t="shared" si="94"/>
        <v/>
      </c>
      <c r="V332" s="26"/>
      <c r="W332" s="20" t="str">
        <f t="shared" si="95"/>
        <v/>
      </c>
      <c r="X332" s="20">
        <f t="shared" si="85"/>
        <v>0</v>
      </c>
      <c r="Y332" s="20">
        <f t="shared" si="96"/>
        <v>8</v>
      </c>
    </row>
    <row r="333" spans="8:25" x14ac:dyDescent="0.25">
      <c r="H333" s="27">
        <v>42696</v>
      </c>
      <c r="I333" s="28">
        <f t="shared" si="86"/>
        <v>13</v>
      </c>
      <c r="J333" s="28">
        <f t="shared" si="87"/>
        <v>2370</v>
      </c>
      <c r="K333" s="24" t="str">
        <f t="shared" si="88"/>
        <v/>
      </c>
      <c r="L333" s="25">
        <f t="shared" si="91"/>
        <v>54</v>
      </c>
      <c r="M333" s="25"/>
      <c r="N333" s="20">
        <f t="shared" si="89"/>
        <v>1140</v>
      </c>
      <c r="O333" s="20"/>
      <c r="P333" s="20">
        <f t="shared" si="90"/>
        <v>69730</v>
      </c>
      <c r="Q333" s="18" t="str">
        <f t="shared" si="92"/>
        <v/>
      </c>
      <c r="R333" s="18"/>
      <c r="S333" s="29" t="str">
        <f t="shared" si="93"/>
        <v/>
      </c>
      <c r="T333" s="29"/>
      <c r="U333" s="25" t="str">
        <f t="shared" si="94"/>
        <v/>
      </c>
      <c r="V333" s="26"/>
      <c r="W333" s="20" t="str">
        <f t="shared" si="95"/>
        <v/>
      </c>
      <c r="X333" s="20">
        <f t="shared" si="85"/>
        <v>0</v>
      </c>
      <c r="Y333" s="20">
        <f t="shared" si="96"/>
        <v>8</v>
      </c>
    </row>
    <row r="334" spans="8:25" x14ac:dyDescent="0.25">
      <c r="H334" s="27">
        <v>42697</v>
      </c>
      <c r="I334" s="28">
        <f t="shared" si="86"/>
        <v>13</v>
      </c>
      <c r="J334" s="28">
        <f t="shared" si="87"/>
        <v>2383</v>
      </c>
      <c r="K334" s="24" t="str">
        <f t="shared" si="88"/>
        <v/>
      </c>
      <c r="L334" s="25">
        <f t="shared" si="91"/>
        <v>55</v>
      </c>
      <c r="M334" s="25"/>
      <c r="N334" s="20">
        <f t="shared" si="89"/>
        <v>1140</v>
      </c>
      <c r="O334" s="20"/>
      <c r="P334" s="20">
        <f t="shared" si="90"/>
        <v>70870</v>
      </c>
      <c r="Q334" s="18" t="str">
        <f t="shared" si="92"/>
        <v/>
      </c>
      <c r="R334" s="18"/>
      <c r="S334" s="29" t="str">
        <f t="shared" si="93"/>
        <v/>
      </c>
      <c r="T334" s="29"/>
      <c r="U334" s="25" t="str">
        <f t="shared" si="94"/>
        <v/>
      </c>
      <c r="V334" s="26"/>
      <c r="W334" s="20" t="str">
        <f t="shared" si="95"/>
        <v/>
      </c>
      <c r="X334" s="20">
        <f t="shared" si="85"/>
        <v>0</v>
      </c>
      <c r="Y334" s="20">
        <f t="shared" si="96"/>
        <v>8</v>
      </c>
    </row>
    <row r="335" spans="8:25" x14ac:dyDescent="0.25">
      <c r="H335" s="27">
        <v>42698</v>
      </c>
      <c r="I335" s="28">
        <f t="shared" si="86"/>
        <v>13</v>
      </c>
      <c r="J335" s="28">
        <f t="shared" si="87"/>
        <v>2396</v>
      </c>
      <c r="K335" s="24" t="str">
        <f t="shared" si="88"/>
        <v/>
      </c>
      <c r="L335" s="25">
        <f t="shared" si="91"/>
        <v>56</v>
      </c>
      <c r="M335" s="25"/>
      <c r="N335" s="20">
        <f t="shared" si="89"/>
        <v>1140</v>
      </c>
      <c r="O335" s="20"/>
      <c r="P335" s="20">
        <f t="shared" si="90"/>
        <v>72010</v>
      </c>
      <c r="Q335" s="18" t="str">
        <f t="shared" si="92"/>
        <v/>
      </c>
      <c r="R335" s="18"/>
      <c r="S335" s="29" t="str">
        <f t="shared" si="93"/>
        <v/>
      </c>
      <c r="T335" s="29"/>
      <c r="U335" s="25" t="str">
        <f t="shared" si="94"/>
        <v/>
      </c>
      <c r="V335" s="26"/>
      <c r="W335" s="20" t="str">
        <f t="shared" si="95"/>
        <v/>
      </c>
      <c r="X335" s="20">
        <f t="shared" si="85"/>
        <v>0</v>
      </c>
      <c r="Y335" s="20">
        <f t="shared" si="96"/>
        <v>8</v>
      </c>
    </row>
    <row r="336" spans="8:25" x14ac:dyDescent="0.25">
      <c r="H336" s="27">
        <v>42699</v>
      </c>
      <c r="I336" s="28">
        <f t="shared" si="86"/>
        <v>13</v>
      </c>
      <c r="J336" s="28">
        <f t="shared" si="87"/>
        <v>2409</v>
      </c>
      <c r="K336" s="24" t="str">
        <f t="shared" si="88"/>
        <v/>
      </c>
      <c r="L336" s="25">
        <f t="shared" si="91"/>
        <v>57</v>
      </c>
      <c r="M336" s="25"/>
      <c r="N336" s="20">
        <f t="shared" si="89"/>
        <v>1140</v>
      </c>
      <c r="O336" s="20"/>
      <c r="P336" s="20">
        <f t="shared" si="90"/>
        <v>73150</v>
      </c>
      <c r="Q336" s="18" t="str">
        <f t="shared" si="92"/>
        <v/>
      </c>
      <c r="R336" s="18"/>
      <c r="S336" s="29" t="str">
        <f t="shared" si="93"/>
        <v/>
      </c>
      <c r="T336" s="29"/>
      <c r="U336" s="25" t="str">
        <f t="shared" si="94"/>
        <v/>
      </c>
      <c r="V336" s="26"/>
      <c r="W336" s="20" t="str">
        <f t="shared" si="95"/>
        <v/>
      </c>
      <c r="X336" s="20">
        <f t="shared" si="85"/>
        <v>0</v>
      </c>
      <c r="Y336" s="20">
        <f t="shared" si="96"/>
        <v>8</v>
      </c>
    </row>
    <row r="337" spans="8:25" x14ac:dyDescent="0.25">
      <c r="H337" s="27">
        <v>42700</v>
      </c>
      <c r="I337" s="28">
        <f t="shared" si="86"/>
        <v>13</v>
      </c>
      <c r="J337" s="28">
        <f t="shared" si="87"/>
        <v>2422</v>
      </c>
      <c r="K337" s="24" t="str">
        <f t="shared" si="88"/>
        <v/>
      </c>
      <c r="L337" s="25">
        <f t="shared" si="91"/>
        <v>58</v>
      </c>
      <c r="M337" s="25"/>
      <c r="N337" s="20">
        <f t="shared" si="89"/>
        <v>1140</v>
      </c>
      <c r="O337" s="20"/>
      <c r="P337" s="20">
        <f t="shared" si="90"/>
        <v>74290</v>
      </c>
      <c r="Q337" s="18" t="str">
        <f t="shared" si="92"/>
        <v/>
      </c>
      <c r="R337" s="18"/>
      <c r="S337" s="29" t="str">
        <f t="shared" si="93"/>
        <v/>
      </c>
      <c r="T337" s="29"/>
      <c r="U337" s="25" t="str">
        <f t="shared" si="94"/>
        <v/>
      </c>
      <c r="V337" s="26"/>
      <c r="W337" s="20" t="str">
        <f t="shared" si="95"/>
        <v/>
      </c>
      <c r="X337" s="20">
        <f t="shared" si="85"/>
        <v>0</v>
      </c>
      <c r="Y337" s="20">
        <f t="shared" si="96"/>
        <v>8</v>
      </c>
    </row>
    <row r="338" spans="8:25" x14ac:dyDescent="0.25">
      <c r="H338" s="27">
        <v>42701</v>
      </c>
      <c r="I338" s="28">
        <f t="shared" si="86"/>
        <v>13</v>
      </c>
      <c r="J338" s="28">
        <f t="shared" si="87"/>
        <v>2435</v>
      </c>
      <c r="K338" s="24" t="str">
        <f t="shared" si="88"/>
        <v/>
      </c>
      <c r="L338" s="25">
        <f t="shared" si="91"/>
        <v>59</v>
      </c>
      <c r="M338" s="25"/>
      <c r="N338" s="20">
        <f t="shared" si="89"/>
        <v>1140</v>
      </c>
      <c r="O338" s="20"/>
      <c r="P338" s="20">
        <f t="shared" si="90"/>
        <v>75430</v>
      </c>
      <c r="Q338" s="18" t="str">
        <f t="shared" si="92"/>
        <v/>
      </c>
      <c r="R338" s="18"/>
      <c r="S338" s="29" t="str">
        <f t="shared" si="93"/>
        <v/>
      </c>
      <c r="T338" s="29"/>
      <c r="U338" s="25" t="str">
        <f t="shared" si="94"/>
        <v/>
      </c>
      <c r="V338" s="26"/>
      <c r="W338" s="20" t="str">
        <f t="shared" si="95"/>
        <v/>
      </c>
      <c r="X338" s="20">
        <f t="shared" si="85"/>
        <v>0</v>
      </c>
      <c r="Y338" s="20">
        <f t="shared" si="96"/>
        <v>8</v>
      </c>
    </row>
    <row r="339" spans="8:25" x14ac:dyDescent="0.25">
      <c r="H339" s="27">
        <v>42702</v>
      </c>
      <c r="I339" s="28">
        <f t="shared" si="86"/>
        <v>13</v>
      </c>
      <c r="J339" s="28">
        <f t="shared" si="87"/>
        <v>2448</v>
      </c>
      <c r="K339" s="24" t="str">
        <f t="shared" si="88"/>
        <v/>
      </c>
      <c r="L339" s="25">
        <f t="shared" si="91"/>
        <v>60</v>
      </c>
      <c r="M339" s="25"/>
      <c r="N339" s="20">
        <f t="shared" si="89"/>
        <v>1140</v>
      </c>
      <c r="O339" s="20"/>
      <c r="P339" s="20">
        <f t="shared" si="90"/>
        <v>76570</v>
      </c>
      <c r="Q339" s="18" t="str">
        <f t="shared" si="92"/>
        <v/>
      </c>
      <c r="R339" s="18"/>
      <c r="S339" s="29" t="str">
        <f t="shared" si="93"/>
        <v/>
      </c>
      <c r="T339" s="29"/>
      <c r="U339" s="25" t="str">
        <f t="shared" si="94"/>
        <v/>
      </c>
      <c r="V339" s="26"/>
      <c r="W339" s="20" t="str">
        <f t="shared" si="95"/>
        <v/>
      </c>
      <c r="X339" s="20">
        <f t="shared" si="85"/>
        <v>0</v>
      </c>
      <c r="Y339" s="20">
        <f t="shared" si="96"/>
        <v>8</v>
      </c>
    </row>
    <row r="340" spans="8:25" x14ac:dyDescent="0.25">
      <c r="H340" s="27">
        <v>42703</v>
      </c>
      <c r="I340" s="28">
        <f t="shared" si="86"/>
        <v>13</v>
      </c>
      <c r="J340" s="28">
        <f t="shared" si="87"/>
        <v>2461</v>
      </c>
      <c r="K340" s="24" t="str">
        <f t="shared" si="88"/>
        <v/>
      </c>
      <c r="L340" s="25">
        <f t="shared" si="91"/>
        <v>61</v>
      </c>
      <c r="M340" s="25"/>
      <c r="N340" s="20">
        <f t="shared" si="89"/>
        <v>1140</v>
      </c>
      <c r="O340" s="20"/>
      <c r="P340" s="20">
        <f t="shared" si="90"/>
        <v>77710</v>
      </c>
      <c r="Q340" s="18" t="str">
        <f t="shared" si="92"/>
        <v/>
      </c>
      <c r="R340" s="18"/>
      <c r="S340" s="29" t="str">
        <f t="shared" si="93"/>
        <v/>
      </c>
      <c r="T340" s="29"/>
      <c r="U340" s="25" t="str">
        <f t="shared" si="94"/>
        <v/>
      </c>
      <c r="V340" s="26"/>
      <c r="W340" s="20" t="str">
        <f t="shared" si="95"/>
        <v/>
      </c>
      <c r="X340" s="20">
        <f t="shared" si="85"/>
        <v>0</v>
      </c>
      <c r="Y340" s="20">
        <f t="shared" si="96"/>
        <v>8</v>
      </c>
    </row>
    <row r="341" spans="8:25" x14ac:dyDescent="0.25">
      <c r="H341" s="27">
        <v>42704</v>
      </c>
      <c r="I341" s="28">
        <f t="shared" si="86"/>
        <v>13</v>
      </c>
      <c r="J341" s="28">
        <f t="shared" si="87"/>
        <v>2474</v>
      </c>
      <c r="K341" s="24" t="str">
        <f t="shared" si="88"/>
        <v/>
      </c>
      <c r="L341" s="25">
        <f t="shared" si="91"/>
        <v>62</v>
      </c>
      <c r="M341" s="25"/>
      <c r="N341" s="20">
        <f t="shared" si="89"/>
        <v>1140</v>
      </c>
      <c r="O341" s="20"/>
      <c r="P341" s="20">
        <f t="shared" si="90"/>
        <v>78850</v>
      </c>
      <c r="Q341" s="18" t="str">
        <f t="shared" si="92"/>
        <v/>
      </c>
      <c r="R341" s="18"/>
      <c r="S341" s="29" t="str">
        <f t="shared" si="93"/>
        <v/>
      </c>
      <c r="T341" s="29"/>
      <c r="U341" s="25" t="str">
        <f t="shared" si="94"/>
        <v/>
      </c>
      <c r="V341" s="26"/>
      <c r="W341" s="20" t="str">
        <f t="shared" si="95"/>
        <v/>
      </c>
      <c r="X341" s="20">
        <f t="shared" si="85"/>
        <v>0</v>
      </c>
      <c r="Y341" s="20">
        <f t="shared" si="96"/>
        <v>8</v>
      </c>
    </row>
    <row r="342" spans="8:25" x14ac:dyDescent="0.25">
      <c r="H342" s="27">
        <v>42705</v>
      </c>
      <c r="I342" s="28">
        <f t="shared" ref="I342:I372" si="97">$B$16</f>
        <v>4</v>
      </c>
      <c r="J342" s="28">
        <f>IF(J341&gt;$E$57,$D$57+I342,J341+I342)</f>
        <v>2478</v>
      </c>
      <c r="K342" s="24" t="str">
        <f>IF(J341&gt;$E$57,H341,"")</f>
        <v/>
      </c>
      <c r="L342" s="25">
        <f t="shared" si="91"/>
        <v>63</v>
      </c>
      <c r="M342" s="25"/>
      <c r="N342" s="20">
        <f>$D$37</f>
        <v>1140</v>
      </c>
      <c r="O342" s="20"/>
      <c r="P342" s="20">
        <f t="shared" si="90"/>
        <v>79990</v>
      </c>
      <c r="Q342" s="18" t="str">
        <f t="shared" si="92"/>
        <v/>
      </c>
      <c r="R342" s="18"/>
      <c r="S342" s="29" t="str">
        <f t="shared" si="93"/>
        <v/>
      </c>
      <c r="T342" s="29"/>
      <c r="U342" s="25" t="str">
        <f t="shared" si="94"/>
        <v/>
      </c>
      <c r="V342" s="26"/>
      <c r="W342" s="20" t="str">
        <f t="shared" si="95"/>
        <v/>
      </c>
      <c r="X342" s="20">
        <f t="shared" si="85"/>
        <v>0</v>
      </c>
      <c r="Y342" s="20">
        <f t="shared" si="96"/>
        <v>8</v>
      </c>
    </row>
    <row r="343" spans="8:25" x14ac:dyDescent="0.25">
      <c r="H343" s="27">
        <v>42706</v>
      </c>
      <c r="I343" s="28">
        <f t="shared" si="97"/>
        <v>4</v>
      </c>
      <c r="J343" s="28">
        <f t="shared" ref="J343:J372" si="98">IF(J342&gt;$D$18,$D$19+I343,J342+I343)</f>
        <v>2482</v>
      </c>
      <c r="K343" s="24" t="str">
        <f t="shared" ref="K343:K372" si="99">IF(J342&gt;$E$57,H342,"")</f>
        <v/>
      </c>
      <c r="L343" s="25">
        <f t="shared" si="91"/>
        <v>64</v>
      </c>
      <c r="M343" s="25"/>
      <c r="N343" s="20">
        <f t="shared" ref="N343:N372" si="100">$D$37</f>
        <v>1140</v>
      </c>
      <c r="O343" s="20"/>
      <c r="P343" s="20">
        <f t="shared" si="90"/>
        <v>81130</v>
      </c>
      <c r="Q343" s="18" t="str">
        <f t="shared" si="92"/>
        <v/>
      </c>
      <c r="R343" s="18"/>
      <c r="S343" s="29" t="str">
        <f t="shared" si="93"/>
        <v/>
      </c>
      <c r="T343" s="29"/>
      <c r="U343" s="25" t="str">
        <f t="shared" si="94"/>
        <v/>
      </c>
      <c r="V343" s="26"/>
      <c r="W343" s="20" t="str">
        <f t="shared" si="95"/>
        <v/>
      </c>
      <c r="X343" s="20">
        <f t="shared" si="85"/>
        <v>0</v>
      </c>
      <c r="Y343" s="20">
        <f t="shared" si="96"/>
        <v>8</v>
      </c>
    </row>
    <row r="344" spans="8:25" x14ac:dyDescent="0.25">
      <c r="H344" s="27">
        <v>42707</v>
      </c>
      <c r="I344" s="28">
        <f t="shared" si="97"/>
        <v>4</v>
      </c>
      <c r="J344" s="28">
        <f t="shared" si="98"/>
        <v>2486</v>
      </c>
      <c r="K344" s="24" t="str">
        <f t="shared" si="99"/>
        <v/>
      </c>
      <c r="L344" s="25">
        <f t="shared" si="91"/>
        <v>65</v>
      </c>
      <c r="M344" s="25"/>
      <c r="N344" s="20">
        <f t="shared" si="100"/>
        <v>1140</v>
      </c>
      <c r="O344" s="20"/>
      <c r="P344" s="20">
        <f t="shared" si="90"/>
        <v>82270</v>
      </c>
      <c r="Q344" s="18" t="str">
        <f t="shared" si="92"/>
        <v/>
      </c>
      <c r="R344" s="18"/>
      <c r="S344" s="29" t="str">
        <f t="shared" si="93"/>
        <v/>
      </c>
      <c r="T344" s="29"/>
      <c r="U344" s="25" t="str">
        <f t="shared" si="94"/>
        <v/>
      </c>
      <c r="V344" s="26"/>
      <c r="W344" s="20" t="str">
        <f t="shared" si="95"/>
        <v/>
      </c>
      <c r="X344" s="20">
        <f t="shared" si="85"/>
        <v>0</v>
      </c>
      <c r="Y344" s="20">
        <f t="shared" si="96"/>
        <v>8</v>
      </c>
    </row>
    <row r="345" spans="8:25" x14ac:dyDescent="0.25">
      <c r="H345" s="27">
        <v>42708</v>
      </c>
      <c r="I345" s="28">
        <f t="shared" si="97"/>
        <v>4</v>
      </c>
      <c r="J345" s="28">
        <f t="shared" si="98"/>
        <v>2490</v>
      </c>
      <c r="K345" s="24" t="str">
        <f t="shared" si="99"/>
        <v/>
      </c>
      <c r="L345" s="25">
        <f t="shared" si="91"/>
        <v>66</v>
      </c>
      <c r="M345" s="25"/>
      <c r="N345" s="20">
        <f t="shared" si="100"/>
        <v>1140</v>
      </c>
      <c r="O345" s="20"/>
      <c r="P345" s="20">
        <f t="shared" si="90"/>
        <v>83410</v>
      </c>
      <c r="Q345" s="18" t="str">
        <f t="shared" si="92"/>
        <v/>
      </c>
      <c r="R345" s="18"/>
      <c r="S345" s="29" t="str">
        <f t="shared" si="93"/>
        <v/>
      </c>
      <c r="T345" s="29"/>
      <c r="U345" s="25" t="str">
        <f t="shared" si="94"/>
        <v/>
      </c>
      <c r="V345" s="26"/>
      <c r="W345" s="20" t="str">
        <f t="shared" si="95"/>
        <v/>
      </c>
      <c r="X345" s="20">
        <f t="shared" si="85"/>
        <v>0</v>
      </c>
      <c r="Y345" s="20">
        <f t="shared" si="96"/>
        <v>8</v>
      </c>
    </row>
    <row r="346" spans="8:25" x14ac:dyDescent="0.25">
      <c r="H346" s="27">
        <v>42709</v>
      </c>
      <c r="I346" s="28">
        <f t="shared" si="97"/>
        <v>4</v>
      </c>
      <c r="J346" s="28">
        <f t="shared" si="98"/>
        <v>2494</v>
      </c>
      <c r="K346" s="24" t="str">
        <f t="shared" si="99"/>
        <v/>
      </c>
      <c r="L346" s="25">
        <f t="shared" si="91"/>
        <v>67</v>
      </c>
      <c r="M346" s="25"/>
      <c r="N346" s="20">
        <f t="shared" si="100"/>
        <v>1140</v>
      </c>
      <c r="O346" s="20"/>
      <c r="P346" s="20">
        <f t="shared" si="90"/>
        <v>84550</v>
      </c>
      <c r="Q346" s="18" t="str">
        <f t="shared" si="92"/>
        <v/>
      </c>
      <c r="R346" s="18"/>
      <c r="S346" s="29" t="str">
        <f t="shared" si="93"/>
        <v/>
      </c>
      <c r="T346" s="29"/>
      <c r="U346" s="25" t="str">
        <f t="shared" si="94"/>
        <v/>
      </c>
      <c r="V346" s="26"/>
      <c r="W346" s="20" t="str">
        <f t="shared" si="95"/>
        <v/>
      </c>
      <c r="X346" s="20">
        <f t="shared" si="85"/>
        <v>0</v>
      </c>
      <c r="Y346" s="20">
        <f t="shared" si="96"/>
        <v>8</v>
      </c>
    </row>
    <row r="347" spans="8:25" x14ac:dyDescent="0.25">
      <c r="H347" s="27">
        <v>42710</v>
      </c>
      <c r="I347" s="28">
        <f t="shared" si="97"/>
        <v>4</v>
      </c>
      <c r="J347" s="28">
        <f t="shared" si="98"/>
        <v>2498</v>
      </c>
      <c r="K347" s="24" t="str">
        <f t="shared" si="99"/>
        <v/>
      </c>
      <c r="L347" s="25">
        <f t="shared" si="91"/>
        <v>68</v>
      </c>
      <c r="M347" s="25"/>
      <c r="N347" s="20">
        <f t="shared" si="100"/>
        <v>1140</v>
      </c>
      <c r="O347" s="20"/>
      <c r="P347" s="20">
        <f t="shared" si="90"/>
        <v>85690</v>
      </c>
      <c r="Q347" s="18" t="str">
        <f t="shared" si="92"/>
        <v/>
      </c>
      <c r="R347" s="18"/>
      <c r="S347" s="29" t="str">
        <f t="shared" si="93"/>
        <v/>
      </c>
      <c r="T347" s="29"/>
      <c r="U347" s="25" t="str">
        <f t="shared" si="94"/>
        <v/>
      </c>
      <c r="V347" s="26"/>
      <c r="W347" s="20" t="str">
        <f t="shared" si="95"/>
        <v/>
      </c>
      <c r="X347" s="20">
        <f t="shared" si="85"/>
        <v>0</v>
      </c>
      <c r="Y347" s="20">
        <f t="shared" si="96"/>
        <v>8</v>
      </c>
    </row>
    <row r="348" spans="8:25" x14ac:dyDescent="0.25">
      <c r="H348" s="27">
        <v>42711</v>
      </c>
      <c r="I348" s="28">
        <f t="shared" si="97"/>
        <v>4</v>
      </c>
      <c r="J348" s="28">
        <f t="shared" si="98"/>
        <v>2502</v>
      </c>
      <c r="K348" s="24" t="str">
        <f t="shared" si="99"/>
        <v/>
      </c>
      <c r="L348" s="25">
        <f t="shared" si="91"/>
        <v>69</v>
      </c>
      <c r="M348" s="25"/>
      <c r="N348" s="20">
        <f t="shared" si="100"/>
        <v>1140</v>
      </c>
      <c r="O348" s="20"/>
      <c r="P348" s="20">
        <f t="shared" si="90"/>
        <v>86830</v>
      </c>
      <c r="Q348" s="18" t="str">
        <f t="shared" si="92"/>
        <v/>
      </c>
      <c r="R348" s="18"/>
      <c r="S348" s="29" t="str">
        <f t="shared" si="93"/>
        <v/>
      </c>
      <c r="T348" s="29"/>
      <c r="U348" s="25" t="str">
        <f t="shared" si="94"/>
        <v/>
      </c>
      <c r="V348" s="26"/>
      <c r="W348" s="20" t="str">
        <f t="shared" si="95"/>
        <v/>
      </c>
      <c r="X348" s="20">
        <f t="shared" si="85"/>
        <v>0</v>
      </c>
      <c r="Y348" s="20">
        <f t="shared" si="96"/>
        <v>8</v>
      </c>
    </row>
    <row r="349" spans="8:25" x14ac:dyDescent="0.25">
      <c r="H349" s="27">
        <v>42712</v>
      </c>
      <c r="I349" s="28">
        <f t="shared" si="97"/>
        <v>4</v>
      </c>
      <c r="J349" s="28">
        <f t="shared" si="98"/>
        <v>1204</v>
      </c>
      <c r="K349" s="24">
        <f t="shared" si="99"/>
        <v>42711</v>
      </c>
      <c r="L349" s="25">
        <f t="shared" si="91"/>
        <v>0</v>
      </c>
      <c r="M349" s="25"/>
      <c r="N349" s="20">
        <f t="shared" si="100"/>
        <v>1140</v>
      </c>
      <c r="O349" s="20"/>
      <c r="P349" s="20">
        <f t="shared" si="90"/>
        <v>1140</v>
      </c>
      <c r="Q349" s="18">
        <f t="shared" si="92"/>
        <v>1258.4057971014493</v>
      </c>
      <c r="R349" s="18"/>
      <c r="S349" s="29">
        <f t="shared" si="93"/>
        <v>1258.4057971014493</v>
      </c>
      <c r="T349" s="29"/>
      <c r="U349" s="25">
        <f t="shared" si="94"/>
        <v>1.0330530922492227</v>
      </c>
      <c r="V349" s="26"/>
      <c r="W349" s="20">
        <f t="shared" si="95"/>
        <v>0.96800445930880707</v>
      </c>
      <c r="X349" s="20">
        <f t="shared" si="85"/>
        <v>66.792307692307688</v>
      </c>
      <c r="Y349" s="20">
        <f t="shared" si="96"/>
        <v>9</v>
      </c>
    </row>
    <row r="350" spans="8:25" x14ac:dyDescent="0.25">
      <c r="H350" s="27">
        <v>42713</v>
      </c>
      <c r="I350" s="28">
        <f t="shared" si="97"/>
        <v>4</v>
      </c>
      <c r="J350" s="28">
        <f t="shared" si="98"/>
        <v>1208</v>
      </c>
      <c r="K350" s="24" t="str">
        <f t="shared" si="99"/>
        <v/>
      </c>
      <c r="L350" s="25">
        <f t="shared" si="91"/>
        <v>1</v>
      </c>
      <c r="M350" s="25"/>
      <c r="N350" s="20">
        <f t="shared" si="100"/>
        <v>1140</v>
      </c>
      <c r="O350" s="20"/>
      <c r="P350" s="20">
        <f t="shared" si="90"/>
        <v>2280</v>
      </c>
      <c r="Q350" s="18" t="str">
        <f t="shared" si="92"/>
        <v/>
      </c>
      <c r="R350" s="18"/>
      <c r="S350" s="29" t="str">
        <f t="shared" si="93"/>
        <v/>
      </c>
      <c r="T350" s="29"/>
      <c r="U350" s="25" t="str">
        <f t="shared" si="94"/>
        <v/>
      </c>
      <c r="V350" s="26"/>
      <c r="W350" s="20" t="str">
        <f t="shared" si="95"/>
        <v/>
      </c>
      <c r="X350" s="20">
        <f t="shared" ref="X350:X372" si="101">IF(L350=0,W350*L349,0)</f>
        <v>0</v>
      </c>
      <c r="Y350" s="20">
        <f t="shared" si="96"/>
        <v>9</v>
      </c>
    </row>
    <row r="351" spans="8:25" x14ac:dyDescent="0.25">
      <c r="H351" s="27">
        <v>42714</v>
      </c>
      <c r="I351" s="28">
        <f t="shared" si="97"/>
        <v>4</v>
      </c>
      <c r="J351" s="28">
        <f t="shared" si="98"/>
        <v>1212</v>
      </c>
      <c r="K351" s="24" t="str">
        <f t="shared" si="99"/>
        <v/>
      </c>
      <c r="L351" s="25">
        <f t="shared" si="91"/>
        <v>2</v>
      </c>
      <c r="M351" s="25"/>
      <c r="N351" s="20">
        <f t="shared" si="100"/>
        <v>1140</v>
      </c>
      <c r="O351" s="20"/>
      <c r="P351" s="20">
        <f t="shared" si="90"/>
        <v>3420</v>
      </c>
      <c r="Q351" s="18" t="str">
        <f t="shared" si="92"/>
        <v/>
      </c>
      <c r="R351" s="18"/>
      <c r="S351" s="29" t="str">
        <f t="shared" si="93"/>
        <v/>
      </c>
      <c r="T351" s="29"/>
      <c r="U351" s="25" t="str">
        <f t="shared" si="94"/>
        <v/>
      </c>
      <c r="V351" s="26"/>
      <c r="W351" s="20" t="str">
        <f t="shared" si="95"/>
        <v/>
      </c>
      <c r="X351" s="20">
        <f t="shared" si="101"/>
        <v>0</v>
      </c>
      <c r="Y351" s="20">
        <f t="shared" si="96"/>
        <v>9</v>
      </c>
    </row>
    <row r="352" spans="8:25" x14ac:dyDescent="0.25">
      <c r="H352" s="27">
        <v>42715</v>
      </c>
      <c r="I352" s="28">
        <f t="shared" si="97"/>
        <v>4</v>
      </c>
      <c r="J352" s="28">
        <f t="shared" si="98"/>
        <v>1216</v>
      </c>
      <c r="K352" s="24" t="str">
        <f t="shared" si="99"/>
        <v/>
      </c>
      <c r="L352" s="25">
        <f t="shared" si="91"/>
        <v>3</v>
      </c>
      <c r="M352" s="25"/>
      <c r="N352" s="20">
        <f t="shared" si="100"/>
        <v>1140</v>
      </c>
      <c r="O352" s="20"/>
      <c r="P352" s="20">
        <f t="shared" si="90"/>
        <v>4560</v>
      </c>
      <c r="Q352" s="18" t="str">
        <f t="shared" si="92"/>
        <v/>
      </c>
      <c r="R352" s="18"/>
      <c r="S352" s="29" t="str">
        <f t="shared" si="93"/>
        <v/>
      </c>
      <c r="T352" s="29"/>
      <c r="U352" s="25" t="str">
        <f t="shared" si="94"/>
        <v/>
      </c>
      <c r="V352" s="26"/>
      <c r="W352" s="20" t="str">
        <f t="shared" si="95"/>
        <v/>
      </c>
      <c r="X352" s="20">
        <f t="shared" si="101"/>
        <v>0</v>
      </c>
      <c r="Y352" s="20">
        <f t="shared" si="96"/>
        <v>9</v>
      </c>
    </row>
    <row r="353" spans="8:25" x14ac:dyDescent="0.25">
      <c r="H353" s="27">
        <v>42716</v>
      </c>
      <c r="I353" s="28">
        <f t="shared" si="97"/>
        <v>4</v>
      </c>
      <c r="J353" s="28">
        <f t="shared" si="98"/>
        <v>1220</v>
      </c>
      <c r="K353" s="24" t="str">
        <f t="shared" si="99"/>
        <v/>
      </c>
      <c r="L353" s="25">
        <f t="shared" si="91"/>
        <v>4</v>
      </c>
      <c r="M353" s="25"/>
      <c r="N353" s="20">
        <f t="shared" si="100"/>
        <v>1140</v>
      </c>
      <c r="O353" s="20"/>
      <c r="P353" s="20">
        <f t="shared" si="90"/>
        <v>5700</v>
      </c>
      <c r="Q353" s="18" t="str">
        <f t="shared" si="92"/>
        <v/>
      </c>
      <c r="R353" s="18"/>
      <c r="S353" s="29" t="str">
        <f t="shared" si="93"/>
        <v/>
      </c>
      <c r="T353" s="29"/>
      <c r="U353" s="25" t="str">
        <f t="shared" si="94"/>
        <v/>
      </c>
      <c r="V353" s="26"/>
      <c r="W353" s="20" t="str">
        <f t="shared" si="95"/>
        <v/>
      </c>
      <c r="X353" s="20">
        <f t="shared" si="101"/>
        <v>0</v>
      </c>
      <c r="Y353" s="20">
        <f t="shared" si="96"/>
        <v>9</v>
      </c>
    </row>
    <row r="354" spans="8:25" x14ac:dyDescent="0.25">
      <c r="H354" s="27">
        <v>42717</v>
      </c>
      <c r="I354" s="28">
        <f t="shared" si="97"/>
        <v>4</v>
      </c>
      <c r="J354" s="28">
        <f t="shared" si="98"/>
        <v>1224</v>
      </c>
      <c r="K354" s="24" t="str">
        <f t="shared" si="99"/>
        <v/>
      </c>
      <c r="L354" s="25">
        <f t="shared" si="91"/>
        <v>5</v>
      </c>
      <c r="M354" s="25"/>
      <c r="N354" s="20">
        <f t="shared" si="100"/>
        <v>1140</v>
      </c>
      <c r="O354" s="20"/>
      <c r="P354" s="20">
        <f t="shared" si="90"/>
        <v>6840</v>
      </c>
      <c r="Q354" s="18" t="str">
        <f t="shared" si="92"/>
        <v/>
      </c>
      <c r="R354" s="18"/>
      <c r="S354" s="29" t="str">
        <f t="shared" si="93"/>
        <v/>
      </c>
      <c r="T354" s="29"/>
      <c r="U354" s="25" t="str">
        <f t="shared" si="94"/>
        <v/>
      </c>
      <c r="V354" s="26"/>
      <c r="W354" s="20" t="str">
        <f t="shared" si="95"/>
        <v/>
      </c>
      <c r="X354" s="20">
        <f t="shared" si="101"/>
        <v>0</v>
      </c>
      <c r="Y354" s="20">
        <f t="shared" si="96"/>
        <v>9</v>
      </c>
    </row>
    <row r="355" spans="8:25" x14ac:dyDescent="0.25">
      <c r="H355" s="27">
        <v>42718</v>
      </c>
      <c r="I355" s="28">
        <f t="shared" si="97"/>
        <v>4</v>
      </c>
      <c r="J355" s="28">
        <f t="shared" si="98"/>
        <v>1228</v>
      </c>
      <c r="K355" s="24" t="str">
        <f t="shared" si="99"/>
        <v/>
      </c>
      <c r="L355" s="25">
        <f t="shared" si="91"/>
        <v>6</v>
      </c>
      <c r="M355" s="25"/>
      <c r="N355" s="20">
        <f t="shared" si="100"/>
        <v>1140</v>
      </c>
      <c r="O355" s="20"/>
      <c r="P355" s="20">
        <f t="shared" si="90"/>
        <v>7980</v>
      </c>
      <c r="Q355" s="18" t="str">
        <f t="shared" si="92"/>
        <v/>
      </c>
      <c r="R355" s="18"/>
      <c r="S355" s="29" t="str">
        <f t="shared" si="93"/>
        <v/>
      </c>
      <c r="T355" s="29"/>
      <c r="U355" s="25" t="str">
        <f t="shared" si="94"/>
        <v/>
      </c>
      <c r="V355" s="26"/>
      <c r="W355" s="20" t="str">
        <f t="shared" si="95"/>
        <v/>
      </c>
      <c r="X355" s="20">
        <f t="shared" si="101"/>
        <v>0</v>
      </c>
      <c r="Y355" s="20">
        <f t="shared" si="96"/>
        <v>9</v>
      </c>
    </row>
    <row r="356" spans="8:25" x14ac:dyDescent="0.25">
      <c r="H356" s="27">
        <v>42719</v>
      </c>
      <c r="I356" s="28">
        <f t="shared" si="97"/>
        <v>4</v>
      </c>
      <c r="J356" s="28">
        <f t="shared" si="98"/>
        <v>1232</v>
      </c>
      <c r="K356" s="24" t="str">
        <f t="shared" si="99"/>
        <v/>
      </c>
      <c r="L356" s="25">
        <f t="shared" si="91"/>
        <v>7</v>
      </c>
      <c r="M356" s="25"/>
      <c r="N356" s="20">
        <f t="shared" si="100"/>
        <v>1140</v>
      </c>
      <c r="O356" s="20"/>
      <c r="P356" s="20">
        <f t="shared" si="90"/>
        <v>9120</v>
      </c>
      <c r="Q356" s="18" t="str">
        <f t="shared" si="92"/>
        <v/>
      </c>
      <c r="R356" s="18"/>
      <c r="S356" s="29" t="str">
        <f t="shared" si="93"/>
        <v/>
      </c>
      <c r="T356" s="29"/>
      <c r="U356" s="25" t="str">
        <f t="shared" si="94"/>
        <v/>
      </c>
      <c r="V356" s="26"/>
      <c r="W356" s="20" t="str">
        <f t="shared" si="95"/>
        <v/>
      </c>
      <c r="X356" s="20">
        <f t="shared" si="101"/>
        <v>0</v>
      </c>
      <c r="Y356" s="20">
        <f t="shared" si="96"/>
        <v>9</v>
      </c>
    </row>
    <row r="357" spans="8:25" x14ac:dyDescent="0.25">
      <c r="H357" s="27">
        <v>42720</v>
      </c>
      <c r="I357" s="28">
        <f t="shared" si="97"/>
        <v>4</v>
      </c>
      <c r="J357" s="28">
        <f t="shared" si="98"/>
        <v>1236</v>
      </c>
      <c r="K357" s="24" t="str">
        <f t="shared" si="99"/>
        <v/>
      </c>
      <c r="L357" s="25">
        <f t="shared" si="91"/>
        <v>8</v>
      </c>
      <c r="M357" s="25"/>
      <c r="N357" s="20">
        <f t="shared" si="100"/>
        <v>1140</v>
      </c>
      <c r="O357" s="20"/>
      <c r="P357" s="20">
        <f t="shared" si="90"/>
        <v>10260</v>
      </c>
      <c r="Q357" s="18" t="str">
        <f t="shared" si="92"/>
        <v/>
      </c>
      <c r="R357" s="18"/>
      <c r="S357" s="29" t="str">
        <f t="shared" si="93"/>
        <v/>
      </c>
      <c r="T357" s="29"/>
      <c r="U357" s="25" t="str">
        <f t="shared" si="94"/>
        <v/>
      </c>
      <c r="V357" s="26"/>
      <c r="W357" s="20" t="str">
        <f t="shared" si="95"/>
        <v/>
      </c>
      <c r="X357" s="20">
        <f t="shared" si="101"/>
        <v>0</v>
      </c>
      <c r="Y357" s="20">
        <f t="shared" si="96"/>
        <v>9</v>
      </c>
    </row>
    <row r="358" spans="8:25" x14ac:dyDescent="0.25">
      <c r="H358" s="27">
        <v>42721</v>
      </c>
      <c r="I358" s="28">
        <f t="shared" si="97"/>
        <v>4</v>
      </c>
      <c r="J358" s="28">
        <f t="shared" si="98"/>
        <v>1240</v>
      </c>
      <c r="K358" s="24" t="str">
        <f t="shared" si="99"/>
        <v/>
      </c>
      <c r="L358" s="25">
        <f t="shared" si="91"/>
        <v>9</v>
      </c>
      <c r="M358" s="25"/>
      <c r="N358" s="20">
        <f t="shared" si="100"/>
        <v>1140</v>
      </c>
      <c r="O358" s="20"/>
      <c r="P358" s="20">
        <f t="shared" si="90"/>
        <v>11400</v>
      </c>
      <c r="Q358" s="18" t="str">
        <f t="shared" si="92"/>
        <v/>
      </c>
      <c r="R358" s="18"/>
      <c r="S358" s="29" t="str">
        <f t="shared" si="93"/>
        <v/>
      </c>
      <c r="T358" s="29"/>
      <c r="U358" s="25" t="str">
        <f t="shared" si="94"/>
        <v/>
      </c>
      <c r="V358" s="26"/>
      <c r="W358" s="20" t="str">
        <f t="shared" si="95"/>
        <v/>
      </c>
      <c r="X358" s="20">
        <f t="shared" si="101"/>
        <v>0</v>
      </c>
      <c r="Y358" s="20">
        <f t="shared" si="96"/>
        <v>9</v>
      </c>
    </row>
    <row r="359" spans="8:25" x14ac:dyDescent="0.25">
      <c r="H359" s="27">
        <v>42722</v>
      </c>
      <c r="I359" s="28">
        <f t="shared" si="97"/>
        <v>4</v>
      </c>
      <c r="J359" s="28">
        <f t="shared" si="98"/>
        <v>1244</v>
      </c>
      <c r="K359" s="24" t="str">
        <f t="shared" si="99"/>
        <v/>
      </c>
      <c r="L359" s="25">
        <f t="shared" si="91"/>
        <v>10</v>
      </c>
      <c r="M359" s="25"/>
      <c r="N359" s="20">
        <f t="shared" si="100"/>
        <v>1140</v>
      </c>
      <c r="O359" s="20"/>
      <c r="P359" s="20">
        <f t="shared" si="90"/>
        <v>12540</v>
      </c>
      <c r="Q359" s="18" t="str">
        <f t="shared" si="92"/>
        <v/>
      </c>
      <c r="R359" s="18"/>
      <c r="S359" s="29" t="str">
        <f t="shared" si="93"/>
        <v/>
      </c>
      <c r="T359" s="29"/>
      <c r="U359" s="25" t="str">
        <f t="shared" si="94"/>
        <v/>
      </c>
      <c r="V359" s="26"/>
      <c r="W359" s="20" t="str">
        <f t="shared" si="95"/>
        <v/>
      </c>
      <c r="X359" s="20">
        <f t="shared" si="101"/>
        <v>0</v>
      </c>
      <c r="Y359" s="20">
        <f t="shared" si="96"/>
        <v>9</v>
      </c>
    </row>
    <row r="360" spans="8:25" x14ac:dyDescent="0.25">
      <c r="H360" s="27">
        <v>42723</v>
      </c>
      <c r="I360" s="28">
        <f t="shared" si="97"/>
        <v>4</v>
      </c>
      <c r="J360" s="28">
        <f t="shared" si="98"/>
        <v>1248</v>
      </c>
      <c r="K360" s="24" t="str">
        <f t="shared" si="99"/>
        <v/>
      </c>
      <c r="L360" s="25">
        <f t="shared" si="91"/>
        <v>11</v>
      </c>
      <c r="M360" s="25"/>
      <c r="N360" s="20">
        <f t="shared" si="100"/>
        <v>1140</v>
      </c>
      <c r="O360" s="20"/>
      <c r="P360" s="20">
        <f t="shared" si="90"/>
        <v>13680</v>
      </c>
      <c r="Q360" s="18" t="str">
        <f t="shared" si="92"/>
        <v/>
      </c>
      <c r="R360" s="18"/>
      <c r="S360" s="29" t="str">
        <f t="shared" si="93"/>
        <v/>
      </c>
      <c r="T360" s="29"/>
      <c r="U360" s="25" t="str">
        <f t="shared" si="94"/>
        <v/>
      </c>
      <c r="V360" s="26"/>
      <c r="W360" s="20" t="str">
        <f t="shared" si="95"/>
        <v/>
      </c>
      <c r="X360" s="20">
        <f t="shared" si="101"/>
        <v>0</v>
      </c>
      <c r="Y360" s="20">
        <f t="shared" si="96"/>
        <v>9</v>
      </c>
    </row>
    <row r="361" spans="8:25" x14ac:dyDescent="0.25">
      <c r="H361" s="27">
        <v>42724</v>
      </c>
      <c r="I361" s="28">
        <f t="shared" si="97"/>
        <v>4</v>
      </c>
      <c r="J361" s="28">
        <f t="shared" si="98"/>
        <v>1252</v>
      </c>
      <c r="K361" s="24" t="str">
        <f t="shared" si="99"/>
        <v/>
      </c>
      <c r="L361" s="25">
        <f t="shared" si="91"/>
        <v>12</v>
      </c>
      <c r="M361" s="25"/>
      <c r="N361" s="20">
        <f t="shared" si="100"/>
        <v>1140</v>
      </c>
      <c r="O361" s="20"/>
      <c r="P361" s="20">
        <f t="shared" si="90"/>
        <v>14820</v>
      </c>
      <c r="Q361" s="18" t="str">
        <f t="shared" si="92"/>
        <v/>
      </c>
      <c r="R361" s="18"/>
      <c r="S361" s="29" t="str">
        <f t="shared" si="93"/>
        <v/>
      </c>
      <c r="T361" s="29"/>
      <c r="U361" s="25" t="str">
        <f t="shared" si="94"/>
        <v/>
      </c>
      <c r="V361" s="26"/>
      <c r="W361" s="20" t="str">
        <f t="shared" si="95"/>
        <v/>
      </c>
      <c r="X361" s="20">
        <f t="shared" si="101"/>
        <v>0</v>
      </c>
      <c r="Y361" s="20">
        <f t="shared" si="96"/>
        <v>9</v>
      </c>
    </row>
    <row r="362" spans="8:25" x14ac:dyDescent="0.25">
      <c r="H362" s="27">
        <v>42725</v>
      </c>
      <c r="I362" s="28">
        <f t="shared" si="97"/>
        <v>4</v>
      </c>
      <c r="J362" s="28">
        <f t="shared" si="98"/>
        <v>1256</v>
      </c>
      <c r="K362" s="24" t="str">
        <f t="shared" si="99"/>
        <v/>
      </c>
      <c r="L362" s="25">
        <f t="shared" si="91"/>
        <v>13</v>
      </c>
      <c r="M362" s="25"/>
      <c r="N362" s="20">
        <f t="shared" si="100"/>
        <v>1140</v>
      </c>
      <c r="O362" s="20"/>
      <c r="P362" s="20">
        <f t="shared" si="90"/>
        <v>15960</v>
      </c>
      <c r="Q362" s="18" t="str">
        <f t="shared" si="92"/>
        <v/>
      </c>
      <c r="R362" s="18"/>
      <c r="S362" s="29" t="str">
        <f t="shared" si="93"/>
        <v/>
      </c>
      <c r="T362" s="29"/>
      <c r="U362" s="25" t="str">
        <f t="shared" si="94"/>
        <v/>
      </c>
      <c r="V362" s="26"/>
      <c r="W362" s="20" t="str">
        <f t="shared" si="95"/>
        <v/>
      </c>
      <c r="X362" s="20">
        <f t="shared" si="101"/>
        <v>0</v>
      </c>
      <c r="Y362" s="20">
        <f t="shared" si="96"/>
        <v>9</v>
      </c>
    </row>
    <row r="363" spans="8:25" x14ac:dyDescent="0.25">
      <c r="H363" s="27">
        <v>42726</v>
      </c>
      <c r="I363" s="28">
        <f t="shared" si="97"/>
        <v>4</v>
      </c>
      <c r="J363" s="28">
        <f t="shared" si="98"/>
        <v>1260</v>
      </c>
      <c r="K363" s="24" t="str">
        <f t="shared" si="99"/>
        <v/>
      </c>
      <c r="L363" s="25">
        <f t="shared" si="91"/>
        <v>14</v>
      </c>
      <c r="M363" s="25"/>
      <c r="N363" s="20">
        <f t="shared" si="100"/>
        <v>1140</v>
      </c>
      <c r="O363" s="20"/>
      <c r="P363" s="20">
        <f t="shared" si="90"/>
        <v>17100</v>
      </c>
      <c r="Q363" s="18" t="str">
        <f t="shared" si="92"/>
        <v/>
      </c>
      <c r="R363" s="18"/>
      <c r="S363" s="29" t="str">
        <f t="shared" si="93"/>
        <v/>
      </c>
      <c r="T363" s="29"/>
      <c r="U363" s="25" t="str">
        <f t="shared" si="94"/>
        <v/>
      </c>
      <c r="V363" s="26"/>
      <c r="W363" s="20" t="str">
        <f t="shared" si="95"/>
        <v/>
      </c>
      <c r="X363" s="20">
        <f t="shared" si="101"/>
        <v>0</v>
      </c>
      <c r="Y363" s="20">
        <f t="shared" si="96"/>
        <v>9</v>
      </c>
    </row>
    <row r="364" spans="8:25" x14ac:dyDescent="0.25">
      <c r="H364" s="27">
        <v>42727</v>
      </c>
      <c r="I364" s="28">
        <f t="shared" si="97"/>
        <v>4</v>
      </c>
      <c r="J364" s="28">
        <f t="shared" si="98"/>
        <v>1264</v>
      </c>
      <c r="K364" s="24" t="str">
        <f t="shared" si="99"/>
        <v/>
      </c>
      <c r="L364" s="25">
        <f t="shared" si="91"/>
        <v>15</v>
      </c>
      <c r="M364" s="25"/>
      <c r="N364" s="20">
        <f t="shared" si="100"/>
        <v>1140</v>
      </c>
      <c r="O364" s="20"/>
      <c r="P364" s="20">
        <f t="shared" si="90"/>
        <v>18240</v>
      </c>
      <c r="Q364" s="18" t="str">
        <f t="shared" si="92"/>
        <v/>
      </c>
      <c r="R364" s="18"/>
      <c r="S364" s="29" t="str">
        <f t="shared" si="93"/>
        <v/>
      </c>
      <c r="T364" s="29"/>
      <c r="U364" s="25" t="str">
        <f t="shared" si="94"/>
        <v/>
      </c>
      <c r="V364" s="26"/>
      <c r="W364" s="20" t="str">
        <f t="shared" si="95"/>
        <v/>
      </c>
      <c r="X364" s="20">
        <f t="shared" si="101"/>
        <v>0</v>
      </c>
      <c r="Y364" s="20">
        <f t="shared" si="96"/>
        <v>9</v>
      </c>
    </row>
    <row r="365" spans="8:25" x14ac:dyDescent="0.25">
      <c r="H365" s="27">
        <v>42728</v>
      </c>
      <c r="I365" s="28">
        <f t="shared" si="97"/>
        <v>4</v>
      </c>
      <c r="J365" s="28">
        <f t="shared" si="98"/>
        <v>1268</v>
      </c>
      <c r="K365" s="24" t="str">
        <f t="shared" si="99"/>
        <v/>
      </c>
      <c r="L365" s="25">
        <f t="shared" si="91"/>
        <v>16</v>
      </c>
      <c r="M365" s="25"/>
      <c r="N365" s="20">
        <f t="shared" si="100"/>
        <v>1140</v>
      </c>
      <c r="O365" s="20"/>
      <c r="P365" s="20">
        <f t="shared" si="90"/>
        <v>19380</v>
      </c>
      <c r="Q365" s="18" t="str">
        <f t="shared" si="92"/>
        <v/>
      </c>
      <c r="R365" s="18"/>
      <c r="S365" s="29" t="str">
        <f t="shared" si="93"/>
        <v/>
      </c>
      <c r="T365" s="29"/>
      <c r="U365" s="25" t="str">
        <f t="shared" si="94"/>
        <v/>
      </c>
      <c r="V365" s="26"/>
      <c r="W365" s="20" t="str">
        <f t="shared" si="95"/>
        <v/>
      </c>
      <c r="X365" s="20">
        <f t="shared" si="101"/>
        <v>0</v>
      </c>
      <c r="Y365" s="20">
        <f t="shared" si="96"/>
        <v>9</v>
      </c>
    </row>
    <row r="366" spans="8:25" x14ac:dyDescent="0.25">
      <c r="H366" s="27">
        <v>42729</v>
      </c>
      <c r="I366" s="28">
        <f t="shared" si="97"/>
        <v>4</v>
      </c>
      <c r="J366" s="28">
        <f t="shared" si="98"/>
        <v>1272</v>
      </c>
      <c r="K366" s="24" t="str">
        <f t="shared" si="99"/>
        <v/>
      </c>
      <c r="L366" s="25">
        <f t="shared" si="91"/>
        <v>17</v>
      </c>
      <c r="M366" s="25"/>
      <c r="N366" s="20">
        <f t="shared" si="100"/>
        <v>1140</v>
      </c>
      <c r="O366" s="20"/>
      <c r="P366" s="20">
        <f t="shared" si="90"/>
        <v>20520</v>
      </c>
      <c r="Q366" s="18" t="str">
        <f t="shared" si="92"/>
        <v/>
      </c>
      <c r="R366" s="18"/>
      <c r="S366" s="29" t="str">
        <f t="shared" si="93"/>
        <v/>
      </c>
      <c r="T366" s="29"/>
      <c r="U366" s="25" t="str">
        <f t="shared" si="94"/>
        <v/>
      </c>
      <c r="V366" s="26"/>
      <c r="W366" s="20" t="str">
        <f t="shared" si="95"/>
        <v/>
      </c>
      <c r="X366" s="20">
        <f t="shared" si="101"/>
        <v>0</v>
      </c>
      <c r="Y366" s="20">
        <f t="shared" si="96"/>
        <v>9</v>
      </c>
    </row>
    <row r="367" spans="8:25" x14ac:dyDescent="0.25">
      <c r="H367" s="27">
        <v>42730</v>
      </c>
      <c r="I367" s="28">
        <f t="shared" si="97"/>
        <v>4</v>
      </c>
      <c r="J367" s="28">
        <f t="shared" si="98"/>
        <v>1276</v>
      </c>
      <c r="K367" s="24" t="str">
        <f t="shared" si="99"/>
        <v/>
      </c>
      <c r="L367" s="25">
        <f t="shared" si="91"/>
        <v>18</v>
      </c>
      <c r="M367" s="25"/>
      <c r="N367" s="20">
        <f t="shared" si="100"/>
        <v>1140</v>
      </c>
      <c r="O367" s="20"/>
      <c r="P367" s="20">
        <f t="shared" si="90"/>
        <v>21660</v>
      </c>
      <c r="Q367" s="18" t="str">
        <f t="shared" si="92"/>
        <v/>
      </c>
      <c r="R367" s="18"/>
      <c r="S367" s="29" t="str">
        <f t="shared" si="93"/>
        <v/>
      </c>
      <c r="T367" s="29"/>
      <c r="U367" s="25" t="str">
        <f t="shared" si="94"/>
        <v/>
      </c>
      <c r="V367" s="26"/>
      <c r="W367" s="20" t="str">
        <f t="shared" si="95"/>
        <v/>
      </c>
      <c r="X367" s="20">
        <f t="shared" si="101"/>
        <v>0</v>
      </c>
      <c r="Y367" s="20">
        <f t="shared" si="96"/>
        <v>9</v>
      </c>
    </row>
    <row r="368" spans="8:25" x14ac:dyDescent="0.25">
      <c r="H368" s="27">
        <v>42731</v>
      </c>
      <c r="I368" s="28">
        <f t="shared" si="97"/>
        <v>4</v>
      </c>
      <c r="J368" s="28">
        <f t="shared" si="98"/>
        <v>1280</v>
      </c>
      <c r="K368" s="24" t="str">
        <f t="shared" si="99"/>
        <v/>
      </c>
      <c r="L368" s="25">
        <f t="shared" si="91"/>
        <v>19</v>
      </c>
      <c r="M368" s="25"/>
      <c r="N368" s="20">
        <f t="shared" si="100"/>
        <v>1140</v>
      </c>
      <c r="O368" s="20"/>
      <c r="P368" s="20">
        <f t="shared" si="90"/>
        <v>22800</v>
      </c>
      <c r="Q368" s="18" t="str">
        <f t="shared" si="92"/>
        <v/>
      </c>
      <c r="R368" s="18"/>
      <c r="S368" s="29" t="str">
        <f t="shared" si="93"/>
        <v/>
      </c>
      <c r="T368" s="29"/>
      <c r="U368" s="25" t="str">
        <f t="shared" si="94"/>
        <v/>
      </c>
      <c r="V368" s="26"/>
      <c r="W368" s="20" t="str">
        <f t="shared" si="95"/>
        <v/>
      </c>
      <c r="X368" s="20">
        <f t="shared" si="101"/>
        <v>0</v>
      </c>
      <c r="Y368" s="20">
        <f t="shared" si="96"/>
        <v>9</v>
      </c>
    </row>
    <row r="369" spans="8:25" x14ac:dyDescent="0.25">
      <c r="H369" s="27">
        <v>42732</v>
      </c>
      <c r="I369" s="28">
        <f t="shared" si="97"/>
        <v>4</v>
      </c>
      <c r="J369" s="28">
        <f t="shared" si="98"/>
        <v>1284</v>
      </c>
      <c r="K369" s="24" t="str">
        <f t="shared" si="99"/>
        <v/>
      </c>
      <c r="L369" s="25">
        <f t="shared" si="91"/>
        <v>20</v>
      </c>
      <c r="M369" s="25"/>
      <c r="N369" s="20">
        <f t="shared" si="100"/>
        <v>1140</v>
      </c>
      <c r="O369" s="20"/>
      <c r="P369" s="20">
        <f t="shared" si="90"/>
        <v>23940</v>
      </c>
      <c r="Q369" s="18" t="str">
        <f t="shared" si="92"/>
        <v/>
      </c>
      <c r="R369" s="18"/>
      <c r="S369" s="29" t="str">
        <f t="shared" si="93"/>
        <v/>
      </c>
      <c r="T369" s="29"/>
      <c r="U369" s="25" t="str">
        <f t="shared" si="94"/>
        <v/>
      </c>
      <c r="V369" s="26"/>
      <c r="W369" s="20" t="str">
        <f t="shared" si="95"/>
        <v/>
      </c>
      <c r="X369" s="20">
        <f t="shared" si="101"/>
        <v>0</v>
      </c>
      <c r="Y369" s="20">
        <f t="shared" si="96"/>
        <v>9</v>
      </c>
    </row>
    <row r="370" spans="8:25" x14ac:dyDescent="0.25">
      <c r="H370" s="27">
        <v>42733</v>
      </c>
      <c r="I370" s="28">
        <f t="shared" si="97"/>
        <v>4</v>
      </c>
      <c r="J370" s="28">
        <f t="shared" si="98"/>
        <v>1288</v>
      </c>
      <c r="K370" s="24" t="str">
        <f t="shared" si="99"/>
        <v/>
      </c>
      <c r="L370" s="25">
        <f t="shared" si="91"/>
        <v>21</v>
      </c>
      <c r="M370" s="25"/>
      <c r="N370" s="20">
        <f t="shared" si="100"/>
        <v>1140</v>
      </c>
      <c r="O370" s="20"/>
      <c r="P370" s="20">
        <f t="shared" si="90"/>
        <v>25080</v>
      </c>
      <c r="Q370" s="18" t="str">
        <f t="shared" si="92"/>
        <v/>
      </c>
      <c r="R370" s="18"/>
      <c r="S370" s="29" t="str">
        <f t="shared" si="93"/>
        <v/>
      </c>
      <c r="T370" s="29"/>
      <c r="U370" s="25" t="str">
        <f t="shared" si="94"/>
        <v/>
      </c>
      <c r="V370" s="26"/>
      <c r="W370" s="20" t="str">
        <f t="shared" si="95"/>
        <v/>
      </c>
      <c r="X370" s="20">
        <f t="shared" si="101"/>
        <v>0</v>
      </c>
      <c r="Y370" s="20">
        <f t="shared" si="96"/>
        <v>9</v>
      </c>
    </row>
    <row r="371" spans="8:25" x14ac:dyDescent="0.25">
      <c r="H371" s="27">
        <v>42734</v>
      </c>
      <c r="I371" s="28">
        <f t="shared" si="97"/>
        <v>4</v>
      </c>
      <c r="J371" s="28">
        <f t="shared" si="98"/>
        <v>1292</v>
      </c>
      <c r="K371" s="24" t="str">
        <f t="shared" si="99"/>
        <v/>
      </c>
      <c r="L371" s="25">
        <f t="shared" si="91"/>
        <v>22</v>
      </c>
      <c r="M371" s="25"/>
      <c r="N371" s="20">
        <f t="shared" si="100"/>
        <v>1140</v>
      </c>
      <c r="O371" s="20"/>
      <c r="P371" s="20">
        <f t="shared" si="90"/>
        <v>26220</v>
      </c>
      <c r="Q371" s="18" t="str">
        <f t="shared" si="92"/>
        <v/>
      </c>
      <c r="R371" s="18"/>
      <c r="S371" s="29" t="str">
        <f t="shared" si="93"/>
        <v/>
      </c>
      <c r="T371" s="29"/>
      <c r="U371" s="25" t="str">
        <f t="shared" si="94"/>
        <v/>
      </c>
      <c r="V371" s="26"/>
      <c r="W371" s="20" t="str">
        <f t="shared" si="95"/>
        <v/>
      </c>
      <c r="X371" s="20">
        <f t="shared" si="101"/>
        <v>0</v>
      </c>
      <c r="Y371" s="20">
        <f t="shared" si="96"/>
        <v>9</v>
      </c>
    </row>
    <row r="372" spans="8:25" ht="15.75" thickBot="1" x14ac:dyDescent="0.3">
      <c r="H372" s="82">
        <v>42735</v>
      </c>
      <c r="I372" s="83">
        <f t="shared" si="97"/>
        <v>4</v>
      </c>
      <c r="J372" s="83">
        <f t="shared" si="98"/>
        <v>1296</v>
      </c>
      <c r="K372" s="84" t="str">
        <f t="shared" si="99"/>
        <v/>
      </c>
      <c r="L372" s="85">
        <f t="shared" si="91"/>
        <v>23</v>
      </c>
      <c r="M372" s="85"/>
      <c r="N372" s="86">
        <f t="shared" si="100"/>
        <v>1140</v>
      </c>
      <c r="O372" s="86"/>
      <c r="P372" s="86">
        <f t="shared" si="90"/>
        <v>27360</v>
      </c>
      <c r="Q372" s="18" t="str">
        <f t="shared" si="92"/>
        <v/>
      </c>
      <c r="R372" s="18"/>
      <c r="S372" s="29" t="str">
        <f t="shared" si="93"/>
        <v/>
      </c>
      <c r="T372" s="29"/>
      <c r="U372" s="25" t="str">
        <f t="shared" si="94"/>
        <v/>
      </c>
      <c r="V372" s="26"/>
      <c r="W372" s="20" t="str">
        <f t="shared" si="95"/>
        <v/>
      </c>
      <c r="X372" s="20">
        <f t="shared" si="101"/>
        <v>0</v>
      </c>
      <c r="Y372" s="20">
        <f t="shared" si="96"/>
        <v>9</v>
      </c>
    </row>
  </sheetData>
  <mergeCells count="1579">
    <mergeCell ref="AH45:AI45"/>
    <mergeCell ref="AH46:AI46"/>
    <mergeCell ref="AH47:AI47"/>
    <mergeCell ref="AH48:AI48"/>
    <mergeCell ref="AH49:AI49"/>
    <mergeCell ref="AH50:AI50"/>
    <mergeCell ref="AH39:AI39"/>
    <mergeCell ref="AH40:AI40"/>
    <mergeCell ref="AH41:AI41"/>
    <mergeCell ref="AH42:AI42"/>
    <mergeCell ref="AH43:AI43"/>
    <mergeCell ref="AH44:AI44"/>
    <mergeCell ref="AF45:AG45"/>
    <mergeCell ref="AF46:AG46"/>
    <mergeCell ref="AF47:AG47"/>
    <mergeCell ref="AF48:AG48"/>
    <mergeCell ref="AF49:AG49"/>
    <mergeCell ref="AF50:AG50"/>
    <mergeCell ref="AF39:AG39"/>
    <mergeCell ref="AF40:AG40"/>
    <mergeCell ref="AF41:AG41"/>
    <mergeCell ref="AF42:AG42"/>
    <mergeCell ref="AF43:AG43"/>
    <mergeCell ref="AF44:AG44"/>
    <mergeCell ref="AD45:AE45"/>
    <mergeCell ref="AD46:AE46"/>
    <mergeCell ref="AD47:AE47"/>
    <mergeCell ref="AD48:AE48"/>
    <mergeCell ref="AD49:AE49"/>
    <mergeCell ref="AD50:AE50"/>
    <mergeCell ref="AD39:AE39"/>
    <mergeCell ref="AD40:AE40"/>
    <mergeCell ref="AD41:AE41"/>
    <mergeCell ref="AD42:AE42"/>
    <mergeCell ref="AD43:AE43"/>
    <mergeCell ref="AD44:AE44"/>
    <mergeCell ref="AB38:AC38"/>
    <mergeCell ref="AD38:AE38"/>
    <mergeCell ref="AD35:AF36"/>
    <mergeCell ref="L371:M371"/>
    <mergeCell ref="Q371:R371"/>
    <mergeCell ref="S371:T371"/>
    <mergeCell ref="U371:V371"/>
    <mergeCell ref="L372:M372"/>
    <mergeCell ref="Q372:R372"/>
    <mergeCell ref="S372:T372"/>
    <mergeCell ref="U372:V372"/>
    <mergeCell ref="L369:M369"/>
    <mergeCell ref="Q369:R369"/>
    <mergeCell ref="S369:T369"/>
    <mergeCell ref="U369:V369"/>
    <mergeCell ref="L370:M370"/>
    <mergeCell ref="Q370:R370"/>
    <mergeCell ref="S370:T370"/>
    <mergeCell ref="U370:V370"/>
    <mergeCell ref="L367:M367"/>
    <mergeCell ref="Q367:R367"/>
    <mergeCell ref="S367:T367"/>
    <mergeCell ref="U367:V367"/>
    <mergeCell ref="L368:M368"/>
    <mergeCell ref="Q368:R368"/>
    <mergeCell ref="S368:T368"/>
    <mergeCell ref="U368:V368"/>
    <mergeCell ref="L365:M365"/>
    <mergeCell ref="Q365:R365"/>
    <mergeCell ref="S365:T365"/>
    <mergeCell ref="U365:V365"/>
    <mergeCell ref="L366:M366"/>
    <mergeCell ref="Q366:R366"/>
    <mergeCell ref="S366:T366"/>
    <mergeCell ref="U366:V366"/>
    <mergeCell ref="L363:M363"/>
    <mergeCell ref="Q363:R363"/>
    <mergeCell ref="S363:T363"/>
    <mergeCell ref="U363:V363"/>
    <mergeCell ref="L364:M364"/>
    <mergeCell ref="Q364:R364"/>
    <mergeCell ref="S364:T364"/>
    <mergeCell ref="U364:V364"/>
    <mergeCell ref="L361:M361"/>
    <mergeCell ref="Q361:R361"/>
    <mergeCell ref="S361:T361"/>
    <mergeCell ref="U361:V361"/>
    <mergeCell ref="L362:M362"/>
    <mergeCell ref="Q362:R362"/>
    <mergeCell ref="S362:T362"/>
    <mergeCell ref="U362:V362"/>
    <mergeCell ref="L359:M359"/>
    <mergeCell ref="Q359:R359"/>
    <mergeCell ref="S359:T359"/>
    <mergeCell ref="U359:V359"/>
    <mergeCell ref="L360:M360"/>
    <mergeCell ref="Q360:R360"/>
    <mergeCell ref="S360:T360"/>
    <mergeCell ref="U360:V360"/>
    <mergeCell ref="L357:M357"/>
    <mergeCell ref="Q357:R357"/>
    <mergeCell ref="S357:T357"/>
    <mergeCell ref="U357:V357"/>
    <mergeCell ref="L358:M358"/>
    <mergeCell ref="Q358:R358"/>
    <mergeCell ref="S358:T358"/>
    <mergeCell ref="U358:V358"/>
    <mergeCell ref="L355:M355"/>
    <mergeCell ref="Q355:R355"/>
    <mergeCell ref="S355:T355"/>
    <mergeCell ref="U355:V355"/>
    <mergeCell ref="L356:M356"/>
    <mergeCell ref="Q356:R356"/>
    <mergeCell ref="S356:T356"/>
    <mergeCell ref="U356:V356"/>
    <mergeCell ref="L353:M353"/>
    <mergeCell ref="Q353:R353"/>
    <mergeCell ref="S353:T353"/>
    <mergeCell ref="U353:V353"/>
    <mergeCell ref="L354:M354"/>
    <mergeCell ref="Q354:R354"/>
    <mergeCell ref="S354:T354"/>
    <mergeCell ref="U354:V354"/>
    <mergeCell ref="L351:M351"/>
    <mergeCell ref="Q351:R351"/>
    <mergeCell ref="S351:T351"/>
    <mergeCell ref="U351:V351"/>
    <mergeCell ref="L352:M352"/>
    <mergeCell ref="Q352:R352"/>
    <mergeCell ref="S352:T352"/>
    <mergeCell ref="U352:V352"/>
    <mergeCell ref="L349:M349"/>
    <mergeCell ref="Q349:R349"/>
    <mergeCell ref="S349:T349"/>
    <mergeCell ref="U349:V349"/>
    <mergeCell ref="L350:M350"/>
    <mergeCell ref="Q350:R350"/>
    <mergeCell ref="S350:T350"/>
    <mergeCell ref="U350:V350"/>
    <mergeCell ref="L347:M347"/>
    <mergeCell ref="Q347:R347"/>
    <mergeCell ref="S347:T347"/>
    <mergeCell ref="U347:V347"/>
    <mergeCell ref="L348:M348"/>
    <mergeCell ref="Q348:R348"/>
    <mergeCell ref="S348:T348"/>
    <mergeCell ref="U348:V348"/>
    <mergeCell ref="L345:M345"/>
    <mergeCell ref="Q345:R345"/>
    <mergeCell ref="S345:T345"/>
    <mergeCell ref="U345:V345"/>
    <mergeCell ref="L346:M346"/>
    <mergeCell ref="Q346:R346"/>
    <mergeCell ref="S346:T346"/>
    <mergeCell ref="U346:V346"/>
    <mergeCell ref="L343:M343"/>
    <mergeCell ref="Q343:R343"/>
    <mergeCell ref="S343:T343"/>
    <mergeCell ref="U343:V343"/>
    <mergeCell ref="L344:M344"/>
    <mergeCell ref="Q344:R344"/>
    <mergeCell ref="S344:T344"/>
    <mergeCell ref="U344:V344"/>
    <mergeCell ref="L341:M341"/>
    <mergeCell ref="Q341:R341"/>
    <mergeCell ref="S341:T341"/>
    <mergeCell ref="U341:V341"/>
    <mergeCell ref="L342:M342"/>
    <mergeCell ref="Q342:R342"/>
    <mergeCell ref="S342:T342"/>
    <mergeCell ref="U342:V342"/>
    <mergeCell ref="L339:M339"/>
    <mergeCell ref="Q339:R339"/>
    <mergeCell ref="S339:T339"/>
    <mergeCell ref="U339:V339"/>
    <mergeCell ref="L340:M340"/>
    <mergeCell ref="Q340:R340"/>
    <mergeCell ref="S340:T340"/>
    <mergeCell ref="U340:V340"/>
    <mergeCell ref="L337:M337"/>
    <mergeCell ref="Q337:R337"/>
    <mergeCell ref="S337:T337"/>
    <mergeCell ref="U337:V337"/>
    <mergeCell ref="L338:M338"/>
    <mergeCell ref="Q338:R338"/>
    <mergeCell ref="S338:T338"/>
    <mergeCell ref="U338:V338"/>
    <mergeCell ref="L335:M335"/>
    <mergeCell ref="Q335:R335"/>
    <mergeCell ref="S335:T335"/>
    <mergeCell ref="U335:V335"/>
    <mergeCell ref="L336:M336"/>
    <mergeCell ref="Q336:R336"/>
    <mergeCell ref="S336:T336"/>
    <mergeCell ref="U336:V336"/>
    <mergeCell ref="L333:M333"/>
    <mergeCell ref="Q333:R333"/>
    <mergeCell ref="S333:T333"/>
    <mergeCell ref="U333:V333"/>
    <mergeCell ref="L334:M334"/>
    <mergeCell ref="Q334:R334"/>
    <mergeCell ref="S334:T334"/>
    <mergeCell ref="U334:V334"/>
    <mergeCell ref="L331:M331"/>
    <mergeCell ref="Q331:R331"/>
    <mergeCell ref="S331:T331"/>
    <mergeCell ref="U331:V331"/>
    <mergeCell ref="L332:M332"/>
    <mergeCell ref="Q332:R332"/>
    <mergeCell ref="S332:T332"/>
    <mergeCell ref="U332:V332"/>
    <mergeCell ref="L329:M329"/>
    <mergeCell ref="Q329:R329"/>
    <mergeCell ref="S329:T329"/>
    <mergeCell ref="U329:V329"/>
    <mergeCell ref="L330:M330"/>
    <mergeCell ref="Q330:R330"/>
    <mergeCell ref="S330:T330"/>
    <mergeCell ref="U330:V330"/>
    <mergeCell ref="L327:M327"/>
    <mergeCell ref="Q327:R327"/>
    <mergeCell ref="S327:T327"/>
    <mergeCell ref="U327:V327"/>
    <mergeCell ref="L328:M328"/>
    <mergeCell ref="Q328:R328"/>
    <mergeCell ref="S328:T328"/>
    <mergeCell ref="U328:V328"/>
    <mergeCell ref="L325:M325"/>
    <mergeCell ref="Q325:R325"/>
    <mergeCell ref="S325:T325"/>
    <mergeCell ref="U325:V325"/>
    <mergeCell ref="L326:M326"/>
    <mergeCell ref="Q326:R326"/>
    <mergeCell ref="S326:T326"/>
    <mergeCell ref="U326:V326"/>
    <mergeCell ref="L323:M323"/>
    <mergeCell ref="Q323:R323"/>
    <mergeCell ref="S323:T323"/>
    <mergeCell ref="U323:V323"/>
    <mergeCell ref="L324:M324"/>
    <mergeCell ref="Q324:R324"/>
    <mergeCell ref="S324:T324"/>
    <mergeCell ref="U324:V324"/>
    <mergeCell ref="L321:M321"/>
    <mergeCell ref="Q321:R321"/>
    <mergeCell ref="S321:T321"/>
    <mergeCell ref="U321:V321"/>
    <mergeCell ref="L322:M322"/>
    <mergeCell ref="Q322:R322"/>
    <mergeCell ref="S322:T322"/>
    <mergeCell ref="U322:V322"/>
    <mergeCell ref="L319:M319"/>
    <mergeCell ref="Q319:R319"/>
    <mergeCell ref="S319:T319"/>
    <mergeCell ref="U319:V319"/>
    <mergeCell ref="L320:M320"/>
    <mergeCell ref="Q320:R320"/>
    <mergeCell ref="S320:T320"/>
    <mergeCell ref="U320:V320"/>
    <mergeCell ref="L317:M317"/>
    <mergeCell ref="Q317:R317"/>
    <mergeCell ref="S317:T317"/>
    <mergeCell ref="U317:V317"/>
    <mergeCell ref="L318:M318"/>
    <mergeCell ref="Q318:R318"/>
    <mergeCell ref="S318:T318"/>
    <mergeCell ref="U318:V318"/>
    <mergeCell ref="L315:M315"/>
    <mergeCell ref="Q315:R315"/>
    <mergeCell ref="S315:T315"/>
    <mergeCell ref="U315:V315"/>
    <mergeCell ref="L316:M316"/>
    <mergeCell ref="Q316:R316"/>
    <mergeCell ref="S316:T316"/>
    <mergeCell ref="U316:V316"/>
    <mergeCell ref="L313:M313"/>
    <mergeCell ref="Q313:R313"/>
    <mergeCell ref="S313:T313"/>
    <mergeCell ref="U313:V313"/>
    <mergeCell ref="L314:M314"/>
    <mergeCell ref="Q314:R314"/>
    <mergeCell ref="S314:T314"/>
    <mergeCell ref="U314:V314"/>
    <mergeCell ref="L311:M311"/>
    <mergeCell ref="Q311:R311"/>
    <mergeCell ref="S311:T311"/>
    <mergeCell ref="U311:V311"/>
    <mergeCell ref="L312:M312"/>
    <mergeCell ref="Q312:R312"/>
    <mergeCell ref="S312:T312"/>
    <mergeCell ref="U312:V312"/>
    <mergeCell ref="L309:M309"/>
    <mergeCell ref="Q309:R309"/>
    <mergeCell ref="S309:T309"/>
    <mergeCell ref="U309:V309"/>
    <mergeCell ref="L310:M310"/>
    <mergeCell ref="Q310:R310"/>
    <mergeCell ref="S310:T310"/>
    <mergeCell ref="U310:V310"/>
    <mergeCell ref="L307:M307"/>
    <mergeCell ref="Q307:R307"/>
    <mergeCell ref="S307:T307"/>
    <mergeCell ref="U307:V307"/>
    <mergeCell ref="L308:M308"/>
    <mergeCell ref="Q308:R308"/>
    <mergeCell ref="S308:T308"/>
    <mergeCell ref="U308:V308"/>
    <mergeCell ref="L305:M305"/>
    <mergeCell ref="Q305:R305"/>
    <mergeCell ref="S305:T305"/>
    <mergeCell ref="U305:V305"/>
    <mergeCell ref="L306:M306"/>
    <mergeCell ref="Q306:R306"/>
    <mergeCell ref="S306:T306"/>
    <mergeCell ref="U306:V306"/>
    <mergeCell ref="L303:M303"/>
    <mergeCell ref="Q303:R303"/>
    <mergeCell ref="S303:T303"/>
    <mergeCell ref="U303:V303"/>
    <mergeCell ref="L304:M304"/>
    <mergeCell ref="Q304:R304"/>
    <mergeCell ref="S304:T304"/>
    <mergeCell ref="U304:V304"/>
    <mergeCell ref="L301:M301"/>
    <mergeCell ref="Q301:R301"/>
    <mergeCell ref="S301:T301"/>
    <mergeCell ref="U301:V301"/>
    <mergeCell ref="L302:M302"/>
    <mergeCell ref="Q302:R302"/>
    <mergeCell ref="S302:T302"/>
    <mergeCell ref="U302:V302"/>
    <mergeCell ref="L299:M299"/>
    <mergeCell ref="Q299:R299"/>
    <mergeCell ref="S299:T299"/>
    <mergeCell ref="U299:V299"/>
    <mergeCell ref="L300:M300"/>
    <mergeCell ref="Q300:R300"/>
    <mergeCell ref="S300:T300"/>
    <mergeCell ref="U300:V300"/>
    <mergeCell ref="L297:M297"/>
    <mergeCell ref="Q297:R297"/>
    <mergeCell ref="S297:T297"/>
    <mergeCell ref="U297:V297"/>
    <mergeCell ref="L298:M298"/>
    <mergeCell ref="Q298:R298"/>
    <mergeCell ref="S298:T298"/>
    <mergeCell ref="U298:V298"/>
    <mergeCell ref="L295:M295"/>
    <mergeCell ref="Q295:R295"/>
    <mergeCell ref="S295:T295"/>
    <mergeCell ref="U295:V295"/>
    <mergeCell ref="L296:M296"/>
    <mergeCell ref="Q296:R296"/>
    <mergeCell ref="S296:T296"/>
    <mergeCell ref="U296:V296"/>
    <mergeCell ref="L293:M293"/>
    <mergeCell ref="Q293:R293"/>
    <mergeCell ref="S293:T293"/>
    <mergeCell ref="U293:V293"/>
    <mergeCell ref="L294:M294"/>
    <mergeCell ref="Q294:R294"/>
    <mergeCell ref="S294:T294"/>
    <mergeCell ref="U294:V294"/>
    <mergeCell ref="L291:M291"/>
    <mergeCell ref="Q291:R291"/>
    <mergeCell ref="S291:T291"/>
    <mergeCell ref="U291:V291"/>
    <mergeCell ref="L292:M292"/>
    <mergeCell ref="Q292:R292"/>
    <mergeCell ref="S292:T292"/>
    <mergeCell ref="U292:V292"/>
    <mergeCell ref="L289:M289"/>
    <mergeCell ref="Q289:R289"/>
    <mergeCell ref="S289:T289"/>
    <mergeCell ref="U289:V289"/>
    <mergeCell ref="L290:M290"/>
    <mergeCell ref="Q290:R290"/>
    <mergeCell ref="S290:T290"/>
    <mergeCell ref="U290:V290"/>
    <mergeCell ref="L287:M287"/>
    <mergeCell ref="Q287:R287"/>
    <mergeCell ref="S287:T287"/>
    <mergeCell ref="U287:V287"/>
    <mergeCell ref="L288:M288"/>
    <mergeCell ref="Q288:R288"/>
    <mergeCell ref="S288:T288"/>
    <mergeCell ref="U288:V288"/>
    <mergeCell ref="L285:M285"/>
    <mergeCell ref="Q285:R285"/>
    <mergeCell ref="S285:T285"/>
    <mergeCell ref="U285:V285"/>
    <mergeCell ref="L286:M286"/>
    <mergeCell ref="Q286:R286"/>
    <mergeCell ref="S286:T286"/>
    <mergeCell ref="U286:V286"/>
    <mergeCell ref="L283:M283"/>
    <mergeCell ref="Q283:R283"/>
    <mergeCell ref="S283:T283"/>
    <mergeCell ref="U283:V283"/>
    <mergeCell ref="L284:M284"/>
    <mergeCell ref="Q284:R284"/>
    <mergeCell ref="S284:T284"/>
    <mergeCell ref="U284:V284"/>
    <mergeCell ref="L281:M281"/>
    <mergeCell ref="Q281:R281"/>
    <mergeCell ref="S281:T281"/>
    <mergeCell ref="U281:V281"/>
    <mergeCell ref="L282:M282"/>
    <mergeCell ref="Q282:R282"/>
    <mergeCell ref="S282:T282"/>
    <mergeCell ref="U282:V282"/>
    <mergeCell ref="L279:M279"/>
    <mergeCell ref="Q279:R279"/>
    <mergeCell ref="S279:T279"/>
    <mergeCell ref="U279:V279"/>
    <mergeCell ref="L280:M280"/>
    <mergeCell ref="Q280:R280"/>
    <mergeCell ref="S280:T280"/>
    <mergeCell ref="U280:V280"/>
    <mergeCell ref="L277:M277"/>
    <mergeCell ref="Q277:R277"/>
    <mergeCell ref="S277:T277"/>
    <mergeCell ref="U277:V277"/>
    <mergeCell ref="L278:M278"/>
    <mergeCell ref="Q278:R278"/>
    <mergeCell ref="S278:T278"/>
    <mergeCell ref="U278:V278"/>
    <mergeCell ref="L275:M275"/>
    <mergeCell ref="Q275:R275"/>
    <mergeCell ref="S275:T275"/>
    <mergeCell ref="U275:V275"/>
    <mergeCell ref="L276:M276"/>
    <mergeCell ref="Q276:R276"/>
    <mergeCell ref="S276:T276"/>
    <mergeCell ref="U276:V276"/>
    <mergeCell ref="L273:M273"/>
    <mergeCell ref="Q273:R273"/>
    <mergeCell ref="S273:T273"/>
    <mergeCell ref="U273:V273"/>
    <mergeCell ref="L274:M274"/>
    <mergeCell ref="Q274:R274"/>
    <mergeCell ref="S274:T274"/>
    <mergeCell ref="U274:V274"/>
    <mergeCell ref="L271:M271"/>
    <mergeCell ref="Q271:R271"/>
    <mergeCell ref="S271:T271"/>
    <mergeCell ref="U271:V271"/>
    <mergeCell ref="L272:M272"/>
    <mergeCell ref="Q272:R272"/>
    <mergeCell ref="S272:T272"/>
    <mergeCell ref="U272:V272"/>
    <mergeCell ref="L269:M269"/>
    <mergeCell ref="Q269:R269"/>
    <mergeCell ref="S269:T269"/>
    <mergeCell ref="U269:V269"/>
    <mergeCell ref="L270:M270"/>
    <mergeCell ref="Q270:R270"/>
    <mergeCell ref="S270:T270"/>
    <mergeCell ref="U270:V270"/>
    <mergeCell ref="L267:M267"/>
    <mergeCell ref="Q267:R267"/>
    <mergeCell ref="S267:T267"/>
    <mergeCell ref="U267:V267"/>
    <mergeCell ref="L268:M268"/>
    <mergeCell ref="Q268:R268"/>
    <mergeCell ref="S268:T268"/>
    <mergeCell ref="U268:V268"/>
    <mergeCell ref="L265:M265"/>
    <mergeCell ref="Q265:R265"/>
    <mergeCell ref="S265:T265"/>
    <mergeCell ref="U265:V265"/>
    <mergeCell ref="L266:M266"/>
    <mergeCell ref="Q266:R266"/>
    <mergeCell ref="S266:T266"/>
    <mergeCell ref="U266:V266"/>
    <mergeCell ref="L263:M263"/>
    <mergeCell ref="Q263:R263"/>
    <mergeCell ref="S263:T263"/>
    <mergeCell ref="U263:V263"/>
    <mergeCell ref="L264:M264"/>
    <mergeCell ref="Q264:R264"/>
    <mergeCell ref="S264:T264"/>
    <mergeCell ref="U264:V264"/>
    <mergeCell ref="L261:M261"/>
    <mergeCell ref="Q261:R261"/>
    <mergeCell ref="S261:T261"/>
    <mergeCell ref="U261:V261"/>
    <mergeCell ref="L262:M262"/>
    <mergeCell ref="Q262:R262"/>
    <mergeCell ref="S262:T262"/>
    <mergeCell ref="U262:V262"/>
    <mergeCell ref="L259:M259"/>
    <mergeCell ref="Q259:R259"/>
    <mergeCell ref="S259:T259"/>
    <mergeCell ref="U259:V259"/>
    <mergeCell ref="L260:M260"/>
    <mergeCell ref="Q260:R260"/>
    <mergeCell ref="S260:T260"/>
    <mergeCell ref="U260:V260"/>
    <mergeCell ref="L257:M257"/>
    <mergeCell ref="Q257:R257"/>
    <mergeCell ref="S257:T257"/>
    <mergeCell ref="U257:V257"/>
    <mergeCell ref="L258:M258"/>
    <mergeCell ref="Q258:R258"/>
    <mergeCell ref="S258:T258"/>
    <mergeCell ref="U258:V258"/>
    <mergeCell ref="L255:M255"/>
    <mergeCell ref="Q255:R255"/>
    <mergeCell ref="S255:T255"/>
    <mergeCell ref="U255:V255"/>
    <mergeCell ref="L256:M256"/>
    <mergeCell ref="Q256:R256"/>
    <mergeCell ref="S256:T256"/>
    <mergeCell ref="U256:V256"/>
    <mergeCell ref="L253:M253"/>
    <mergeCell ref="Q253:R253"/>
    <mergeCell ref="S253:T253"/>
    <mergeCell ref="U253:V253"/>
    <mergeCell ref="L254:M254"/>
    <mergeCell ref="Q254:R254"/>
    <mergeCell ref="S254:T254"/>
    <mergeCell ref="U254:V254"/>
    <mergeCell ref="L251:M251"/>
    <mergeCell ref="Q251:R251"/>
    <mergeCell ref="S251:T251"/>
    <mergeCell ref="U251:V251"/>
    <mergeCell ref="L252:M252"/>
    <mergeCell ref="Q252:R252"/>
    <mergeCell ref="S252:T252"/>
    <mergeCell ref="U252:V252"/>
    <mergeCell ref="L249:M249"/>
    <mergeCell ref="Q249:R249"/>
    <mergeCell ref="S249:T249"/>
    <mergeCell ref="U249:V249"/>
    <mergeCell ref="L250:M250"/>
    <mergeCell ref="Q250:R250"/>
    <mergeCell ref="S250:T250"/>
    <mergeCell ref="U250:V250"/>
    <mergeCell ref="L247:M247"/>
    <mergeCell ref="Q247:R247"/>
    <mergeCell ref="S247:T247"/>
    <mergeCell ref="U247:V247"/>
    <mergeCell ref="L248:M248"/>
    <mergeCell ref="Q248:R248"/>
    <mergeCell ref="S248:T248"/>
    <mergeCell ref="U248:V248"/>
    <mergeCell ref="L245:M245"/>
    <mergeCell ref="Q245:R245"/>
    <mergeCell ref="S245:T245"/>
    <mergeCell ref="U245:V245"/>
    <mergeCell ref="L246:M246"/>
    <mergeCell ref="Q246:R246"/>
    <mergeCell ref="S246:T246"/>
    <mergeCell ref="U246:V246"/>
    <mergeCell ref="L243:M243"/>
    <mergeCell ref="Q243:R243"/>
    <mergeCell ref="S243:T243"/>
    <mergeCell ref="U243:V243"/>
    <mergeCell ref="L244:M244"/>
    <mergeCell ref="Q244:R244"/>
    <mergeCell ref="S244:T244"/>
    <mergeCell ref="U244:V244"/>
    <mergeCell ref="L241:M241"/>
    <mergeCell ref="Q241:R241"/>
    <mergeCell ref="S241:T241"/>
    <mergeCell ref="U241:V241"/>
    <mergeCell ref="L242:M242"/>
    <mergeCell ref="Q242:R242"/>
    <mergeCell ref="S242:T242"/>
    <mergeCell ref="U242:V242"/>
    <mergeCell ref="L239:M239"/>
    <mergeCell ref="Q239:R239"/>
    <mergeCell ref="S239:T239"/>
    <mergeCell ref="U239:V239"/>
    <mergeCell ref="L240:M240"/>
    <mergeCell ref="Q240:R240"/>
    <mergeCell ref="S240:T240"/>
    <mergeCell ref="U240:V240"/>
    <mergeCell ref="L237:M237"/>
    <mergeCell ref="Q237:R237"/>
    <mergeCell ref="S237:T237"/>
    <mergeCell ref="U237:V237"/>
    <mergeCell ref="L238:M238"/>
    <mergeCell ref="Q238:R238"/>
    <mergeCell ref="S238:T238"/>
    <mergeCell ref="U238:V238"/>
    <mergeCell ref="L235:M235"/>
    <mergeCell ref="Q235:R235"/>
    <mergeCell ref="S235:T235"/>
    <mergeCell ref="U235:V235"/>
    <mergeCell ref="L236:M236"/>
    <mergeCell ref="Q236:R236"/>
    <mergeCell ref="S236:T236"/>
    <mergeCell ref="U236:V236"/>
    <mergeCell ref="L233:M233"/>
    <mergeCell ref="Q233:R233"/>
    <mergeCell ref="S233:T233"/>
    <mergeCell ref="U233:V233"/>
    <mergeCell ref="L234:M234"/>
    <mergeCell ref="Q234:R234"/>
    <mergeCell ref="S234:T234"/>
    <mergeCell ref="U234:V234"/>
    <mergeCell ref="L231:M231"/>
    <mergeCell ref="Q231:R231"/>
    <mergeCell ref="S231:T231"/>
    <mergeCell ref="U231:V231"/>
    <mergeCell ref="L232:M232"/>
    <mergeCell ref="Q232:R232"/>
    <mergeCell ref="S232:T232"/>
    <mergeCell ref="U232:V232"/>
    <mergeCell ref="L229:M229"/>
    <mergeCell ref="Q229:R229"/>
    <mergeCell ref="S229:T229"/>
    <mergeCell ref="U229:V229"/>
    <mergeCell ref="L230:M230"/>
    <mergeCell ref="Q230:R230"/>
    <mergeCell ref="S230:T230"/>
    <mergeCell ref="U230:V230"/>
    <mergeCell ref="L227:M227"/>
    <mergeCell ref="Q227:R227"/>
    <mergeCell ref="S227:T227"/>
    <mergeCell ref="U227:V227"/>
    <mergeCell ref="L228:M228"/>
    <mergeCell ref="Q228:R228"/>
    <mergeCell ref="S228:T228"/>
    <mergeCell ref="U228:V228"/>
    <mergeCell ref="L225:M225"/>
    <mergeCell ref="Q225:R225"/>
    <mergeCell ref="S225:T225"/>
    <mergeCell ref="U225:V225"/>
    <mergeCell ref="L226:M226"/>
    <mergeCell ref="Q226:R226"/>
    <mergeCell ref="S226:T226"/>
    <mergeCell ref="U226:V226"/>
    <mergeCell ref="L223:M223"/>
    <mergeCell ref="Q223:R223"/>
    <mergeCell ref="S223:T223"/>
    <mergeCell ref="U223:V223"/>
    <mergeCell ref="L224:M224"/>
    <mergeCell ref="Q224:R224"/>
    <mergeCell ref="S224:T224"/>
    <mergeCell ref="U224:V224"/>
    <mergeCell ref="L221:M221"/>
    <mergeCell ref="Q221:R221"/>
    <mergeCell ref="S221:T221"/>
    <mergeCell ref="U221:V221"/>
    <mergeCell ref="L222:M222"/>
    <mergeCell ref="Q222:R222"/>
    <mergeCell ref="S222:T222"/>
    <mergeCell ref="U222:V222"/>
    <mergeCell ref="L219:M219"/>
    <mergeCell ref="Q219:R219"/>
    <mergeCell ref="S219:T219"/>
    <mergeCell ref="U219:V219"/>
    <mergeCell ref="L220:M220"/>
    <mergeCell ref="Q220:R220"/>
    <mergeCell ref="S220:T220"/>
    <mergeCell ref="U220:V220"/>
    <mergeCell ref="L217:M217"/>
    <mergeCell ref="Q217:R217"/>
    <mergeCell ref="S217:T217"/>
    <mergeCell ref="U217:V217"/>
    <mergeCell ref="L218:M218"/>
    <mergeCell ref="Q218:R218"/>
    <mergeCell ref="S218:T218"/>
    <mergeCell ref="U218:V218"/>
    <mergeCell ref="L215:M215"/>
    <mergeCell ref="Q215:R215"/>
    <mergeCell ref="S215:T215"/>
    <mergeCell ref="U215:V215"/>
    <mergeCell ref="L216:M216"/>
    <mergeCell ref="Q216:R216"/>
    <mergeCell ref="S216:T216"/>
    <mergeCell ref="U216:V216"/>
    <mergeCell ref="L213:M213"/>
    <mergeCell ref="Q213:R213"/>
    <mergeCell ref="S213:T213"/>
    <mergeCell ref="U213:V213"/>
    <mergeCell ref="L214:M214"/>
    <mergeCell ref="Q214:R214"/>
    <mergeCell ref="S214:T214"/>
    <mergeCell ref="U214:V214"/>
    <mergeCell ref="L211:M211"/>
    <mergeCell ref="Q211:R211"/>
    <mergeCell ref="S211:T211"/>
    <mergeCell ref="U211:V211"/>
    <mergeCell ref="L212:M212"/>
    <mergeCell ref="Q212:R212"/>
    <mergeCell ref="S212:T212"/>
    <mergeCell ref="U212:V212"/>
    <mergeCell ref="L209:M209"/>
    <mergeCell ref="Q209:R209"/>
    <mergeCell ref="S209:T209"/>
    <mergeCell ref="U209:V209"/>
    <mergeCell ref="L210:M210"/>
    <mergeCell ref="Q210:R210"/>
    <mergeCell ref="S210:T210"/>
    <mergeCell ref="U210:V210"/>
    <mergeCell ref="L207:M207"/>
    <mergeCell ref="Q207:R207"/>
    <mergeCell ref="S207:T207"/>
    <mergeCell ref="U207:V207"/>
    <mergeCell ref="L208:M208"/>
    <mergeCell ref="Q208:R208"/>
    <mergeCell ref="S208:T208"/>
    <mergeCell ref="U208:V208"/>
    <mergeCell ref="L205:M205"/>
    <mergeCell ref="Q205:R205"/>
    <mergeCell ref="S205:T205"/>
    <mergeCell ref="U205:V205"/>
    <mergeCell ref="L206:M206"/>
    <mergeCell ref="Q206:R206"/>
    <mergeCell ref="S206:T206"/>
    <mergeCell ref="U206:V206"/>
    <mergeCell ref="L203:M203"/>
    <mergeCell ref="Q203:R203"/>
    <mergeCell ref="S203:T203"/>
    <mergeCell ref="U203:V203"/>
    <mergeCell ref="L204:M204"/>
    <mergeCell ref="Q204:R204"/>
    <mergeCell ref="S204:T204"/>
    <mergeCell ref="U204:V204"/>
    <mergeCell ref="L201:M201"/>
    <mergeCell ref="Q201:R201"/>
    <mergeCell ref="S201:T201"/>
    <mergeCell ref="U201:V201"/>
    <mergeCell ref="L202:M202"/>
    <mergeCell ref="Q202:R202"/>
    <mergeCell ref="S202:T202"/>
    <mergeCell ref="U202:V202"/>
    <mergeCell ref="L199:M199"/>
    <mergeCell ref="Q199:R199"/>
    <mergeCell ref="S199:T199"/>
    <mergeCell ref="U199:V199"/>
    <mergeCell ref="L200:M200"/>
    <mergeCell ref="Q200:R200"/>
    <mergeCell ref="S200:T200"/>
    <mergeCell ref="U200:V200"/>
    <mergeCell ref="L197:M197"/>
    <mergeCell ref="Q197:R197"/>
    <mergeCell ref="S197:T197"/>
    <mergeCell ref="U197:V197"/>
    <mergeCell ref="L198:M198"/>
    <mergeCell ref="Q198:R198"/>
    <mergeCell ref="S198:T198"/>
    <mergeCell ref="U198:V198"/>
    <mergeCell ref="L195:M195"/>
    <mergeCell ref="Q195:R195"/>
    <mergeCell ref="S195:T195"/>
    <mergeCell ref="U195:V195"/>
    <mergeCell ref="L196:M196"/>
    <mergeCell ref="Q196:R196"/>
    <mergeCell ref="S196:T196"/>
    <mergeCell ref="U196:V196"/>
    <mergeCell ref="L193:M193"/>
    <mergeCell ref="Q193:R193"/>
    <mergeCell ref="S193:T193"/>
    <mergeCell ref="U193:V193"/>
    <mergeCell ref="L194:M194"/>
    <mergeCell ref="Q194:R194"/>
    <mergeCell ref="S194:T194"/>
    <mergeCell ref="U194:V194"/>
    <mergeCell ref="L191:M191"/>
    <mergeCell ref="Q191:R191"/>
    <mergeCell ref="S191:T191"/>
    <mergeCell ref="U191:V191"/>
    <mergeCell ref="L192:M192"/>
    <mergeCell ref="Q192:R192"/>
    <mergeCell ref="S192:T192"/>
    <mergeCell ref="U192:V192"/>
    <mergeCell ref="L189:M189"/>
    <mergeCell ref="Q189:R189"/>
    <mergeCell ref="S189:T189"/>
    <mergeCell ref="U189:V189"/>
    <mergeCell ref="L190:M190"/>
    <mergeCell ref="Q190:R190"/>
    <mergeCell ref="S190:T190"/>
    <mergeCell ref="U190:V190"/>
    <mergeCell ref="L187:M187"/>
    <mergeCell ref="Q187:R187"/>
    <mergeCell ref="S187:T187"/>
    <mergeCell ref="U187:V187"/>
    <mergeCell ref="L188:M188"/>
    <mergeCell ref="Q188:R188"/>
    <mergeCell ref="S188:T188"/>
    <mergeCell ref="U188:V188"/>
    <mergeCell ref="L185:M185"/>
    <mergeCell ref="Q185:R185"/>
    <mergeCell ref="S185:T185"/>
    <mergeCell ref="U185:V185"/>
    <mergeCell ref="L186:M186"/>
    <mergeCell ref="Q186:R186"/>
    <mergeCell ref="S186:T186"/>
    <mergeCell ref="U186:V186"/>
    <mergeCell ref="L183:M183"/>
    <mergeCell ref="Q183:R183"/>
    <mergeCell ref="S183:T183"/>
    <mergeCell ref="U183:V183"/>
    <mergeCell ref="L184:M184"/>
    <mergeCell ref="Q184:R184"/>
    <mergeCell ref="S184:T184"/>
    <mergeCell ref="U184:V184"/>
    <mergeCell ref="L181:M181"/>
    <mergeCell ref="Q181:R181"/>
    <mergeCell ref="S181:T181"/>
    <mergeCell ref="U181:V181"/>
    <mergeCell ref="L182:M182"/>
    <mergeCell ref="Q182:R182"/>
    <mergeCell ref="S182:T182"/>
    <mergeCell ref="U182:V182"/>
    <mergeCell ref="L179:M179"/>
    <mergeCell ref="Q179:R179"/>
    <mergeCell ref="S179:T179"/>
    <mergeCell ref="U179:V179"/>
    <mergeCell ref="L180:M180"/>
    <mergeCell ref="Q180:R180"/>
    <mergeCell ref="S180:T180"/>
    <mergeCell ref="U180:V180"/>
    <mergeCell ref="L177:M177"/>
    <mergeCell ref="Q177:R177"/>
    <mergeCell ref="S177:T177"/>
    <mergeCell ref="U177:V177"/>
    <mergeCell ref="L178:M178"/>
    <mergeCell ref="Q178:R178"/>
    <mergeCell ref="S178:T178"/>
    <mergeCell ref="U178:V178"/>
    <mergeCell ref="L175:M175"/>
    <mergeCell ref="Q175:R175"/>
    <mergeCell ref="S175:T175"/>
    <mergeCell ref="U175:V175"/>
    <mergeCell ref="L176:M176"/>
    <mergeCell ref="Q176:R176"/>
    <mergeCell ref="S176:T176"/>
    <mergeCell ref="U176:V176"/>
    <mergeCell ref="L173:M173"/>
    <mergeCell ref="Q173:R173"/>
    <mergeCell ref="S173:T173"/>
    <mergeCell ref="U173:V173"/>
    <mergeCell ref="L174:M174"/>
    <mergeCell ref="Q174:R174"/>
    <mergeCell ref="S174:T174"/>
    <mergeCell ref="U174:V174"/>
    <mergeCell ref="L171:M171"/>
    <mergeCell ref="Q171:R171"/>
    <mergeCell ref="S171:T171"/>
    <mergeCell ref="U171:V171"/>
    <mergeCell ref="L172:M172"/>
    <mergeCell ref="Q172:R172"/>
    <mergeCell ref="S172:T172"/>
    <mergeCell ref="U172:V172"/>
    <mergeCell ref="L169:M169"/>
    <mergeCell ref="Q169:R169"/>
    <mergeCell ref="S169:T169"/>
    <mergeCell ref="U169:V169"/>
    <mergeCell ref="L170:M170"/>
    <mergeCell ref="Q170:R170"/>
    <mergeCell ref="S170:T170"/>
    <mergeCell ref="U170:V170"/>
    <mergeCell ref="L167:M167"/>
    <mergeCell ref="Q167:R167"/>
    <mergeCell ref="S167:T167"/>
    <mergeCell ref="U167:V167"/>
    <mergeCell ref="L168:M168"/>
    <mergeCell ref="Q168:R168"/>
    <mergeCell ref="S168:T168"/>
    <mergeCell ref="U168:V168"/>
    <mergeCell ref="L165:M165"/>
    <mergeCell ref="Q165:R165"/>
    <mergeCell ref="S165:T165"/>
    <mergeCell ref="U165:V165"/>
    <mergeCell ref="L166:M166"/>
    <mergeCell ref="Q166:R166"/>
    <mergeCell ref="S166:T166"/>
    <mergeCell ref="U166:V166"/>
    <mergeCell ref="L163:M163"/>
    <mergeCell ref="Q163:R163"/>
    <mergeCell ref="S163:T163"/>
    <mergeCell ref="U163:V163"/>
    <mergeCell ref="L164:M164"/>
    <mergeCell ref="Q164:R164"/>
    <mergeCell ref="S164:T164"/>
    <mergeCell ref="U164:V164"/>
    <mergeCell ref="L161:M161"/>
    <mergeCell ref="Q161:R161"/>
    <mergeCell ref="S161:T161"/>
    <mergeCell ref="U161:V161"/>
    <mergeCell ref="L162:M162"/>
    <mergeCell ref="Q162:R162"/>
    <mergeCell ref="S162:T162"/>
    <mergeCell ref="U162:V162"/>
    <mergeCell ref="L159:M159"/>
    <mergeCell ref="Q159:R159"/>
    <mergeCell ref="S159:T159"/>
    <mergeCell ref="U159:V159"/>
    <mergeCell ref="L160:M160"/>
    <mergeCell ref="Q160:R160"/>
    <mergeCell ref="S160:T160"/>
    <mergeCell ref="U160:V160"/>
    <mergeCell ref="L157:M157"/>
    <mergeCell ref="Q157:R157"/>
    <mergeCell ref="S157:T157"/>
    <mergeCell ref="U157:V157"/>
    <mergeCell ref="L158:M158"/>
    <mergeCell ref="Q158:R158"/>
    <mergeCell ref="S158:T158"/>
    <mergeCell ref="U158:V158"/>
    <mergeCell ref="L155:M155"/>
    <mergeCell ref="Q155:R155"/>
    <mergeCell ref="S155:T155"/>
    <mergeCell ref="U155:V155"/>
    <mergeCell ref="L156:M156"/>
    <mergeCell ref="Q156:R156"/>
    <mergeCell ref="S156:T156"/>
    <mergeCell ref="U156:V156"/>
    <mergeCell ref="L153:M153"/>
    <mergeCell ref="Q153:R153"/>
    <mergeCell ref="S153:T153"/>
    <mergeCell ref="U153:V153"/>
    <mergeCell ref="L154:M154"/>
    <mergeCell ref="Q154:R154"/>
    <mergeCell ref="S154:T154"/>
    <mergeCell ref="U154:V154"/>
    <mergeCell ref="L151:M151"/>
    <mergeCell ref="Q151:R151"/>
    <mergeCell ref="S151:T151"/>
    <mergeCell ref="U151:V151"/>
    <mergeCell ref="L152:M152"/>
    <mergeCell ref="Q152:R152"/>
    <mergeCell ref="S152:T152"/>
    <mergeCell ref="U152:V152"/>
    <mergeCell ref="L149:M149"/>
    <mergeCell ref="Q149:R149"/>
    <mergeCell ref="S149:T149"/>
    <mergeCell ref="U149:V149"/>
    <mergeCell ref="L150:M150"/>
    <mergeCell ref="Q150:R150"/>
    <mergeCell ref="S150:T150"/>
    <mergeCell ref="U150:V150"/>
    <mergeCell ref="L147:M147"/>
    <mergeCell ref="Q147:R147"/>
    <mergeCell ref="S147:T147"/>
    <mergeCell ref="U147:V147"/>
    <mergeCell ref="L148:M148"/>
    <mergeCell ref="Q148:R148"/>
    <mergeCell ref="S148:T148"/>
    <mergeCell ref="U148:V148"/>
    <mergeCell ref="L145:M145"/>
    <mergeCell ref="Q145:R145"/>
    <mergeCell ref="S145:T145"/>
    <mergeCell ref="U145:V145"/>
    <mergeCell ref="L146:M146"/>
    <mergeCell ref="Q146:R146"/>
    <mergeCell ref="S146:T146"/>
    <mergeCell ref="U146:V146"/>
    <mergeCell ref="L143:M143"/>
    <mergeCell ref="Q143:R143"/>
    <mergeCell ref="S143:T143"/>
    <mergeCell ref="U143:V143"/>
    <mergeCell ref="L144:M144"/>
    <mergeCell ref="Q144:R144"/>
    <mergeCell ref="S144:T144"/>
    <mergeCell ref="U144:V144"/>
    <mergeCell ref="L141:M141"/>
    <mergeCell ref="Q141:R141"/>
    <mergeCell ref="S141:T141"/>
    <mergeCell ref="U141:V141"/>
    <mergeCell ref="L142:M142"/>
    <mergeCell ref="Q142:R142"/>
    <mergeCell ref="S142:T142"/>
    <mergeCell ref="U142:V142"/>
    <mergeCell ref="L139:M139"/>
    <mergeCell ref="Q139:R139"/>
    <mergeCell ref="S139:T139"/>
    <mergeCell ref="U139:V139"/>
    <mergeCell ref="L140:M140"/>
    <mergeCell ref="Q140:R140"/>
    <mergeCell ref="S140:T140"/>
    <mergeCell ref="U140:V140"/>
    <mergeCell ref="L137:M137"/>
    <mergeCell ref="Q137:R137"/>
    <mergeCell ref="S137:T137"/>
    <mergeCell ref="U137:V137"/>
    <mergeCell ref="L138:M138"/>
    <mergeCell ref="Q138:R138"/>
    <mergeCell ref="S138:T138"/>
    <mergeCell ref="U138:V138"/>
    <mergeCell ref="L135:M135"/>
    <mergeCell ref="Q135:R135"/>
    <mergeCell ref="S135:T135"/>
    <mergeCell ref="U135:V135"/>
    <mergeCell ref="L136:M136"/>
    <mergeCell ref="Q136:R136"/>
    <mergeCell ref="S136:T136"/>
    <mergeCell ref="U136:V136"/>
    <mergeCell ref="L133:M133"/>
    <mergeCell ref="Q133:R133"/>
    <mergeCell ref="S133:T133"/>
    <mergeCell ref="U133:V133"/>
    <mergeCell ref="L134:M134"/>
    <mergeCell ref="Q134:R134"/>
    <mergeCell ref="S134:T134"/>
    <mergeCell ref="U134:V134"/>
    <mergeCell ref="L131:M131"/>
    <mergeCell ref="Q131:R131"/>
    <mergeCell ref="S131:T131"/>
    <mergeCell ref="U131:V131"/>
    <mergeCell ref="L132:M132"/>
    <mergeCell ref="Q132:R132"/>
    <mergeCell ref="S132:T132"/>
    <mergeCell ref="U132:V132"/>
    <mergeCell ref="L129:M129"/>
    <mergeCell ref="Q129:R129"/>
    <mergeCell ref="S129:T129"/>
    <mergeCell ref="U129:V129"/>
    <mergeCell ref="L130:M130"/>
    <mergeCell ref="Q130:R130"/>
    <mergeCell ref="S130:T130"/>
    <mergeCell ref="U130:V130"/>
    <mergeCell ref="L127:M127"/>
    <mergeCell ref="Q127:R127"/>
    <mergeCell ref="S127:T127"/>
    <mergeCell ref="U127:V127"/>
    <mergeCell ref="L128:M128"/>
    <mergeCell ref="Q128:R128"/>
    <mergeCell ref="S128:T128"/>
    <mergeCell ref="U128:V128"/>
    <mergeCell ref="L125:M125"/>
    <mergeCell ref="Q125:R125"/>
    <mergeCell ref="S125:T125"/>
    <mergeCell ref="U125:V125"/>
    <mergeCell ref="L126:M126"/>
    <mergeCell ref="Q126:R126"/>
    <mergeCell ref="S126:T126"/>
    <mergeCell ref="U126:V126"/>
    <mergeCell ref="L123:M123"/>
    <mergeCell ref="Q123:R123"/>
    <mergeCell ref="S123:T123"/>
    <mergeCell ref="U123:V123"/>
    <mergeCell ref="L124:M124"/>
    <mergeCell ref="Q124:R124"/>
    <mergeCell ref="S124:T124"/>
    <mergeCell ref="U124:V124"/>
    <mergeCell ref="L121:M121"/>
    <mergeCell ref="Q121:R121"/>
    <mergeCell ref="S121:T121"/>
    <mergeCell ref="U121:V121"/>
    <mergeCell ref="L122:M122"/>
    <mergeCell ref="Q122:R122"/>
    <mergeCell ref="S122:T122"/>
    <mergeCell ref="U122:V122"/>
    <mergeCell ref="L119:M119"/>
    <mergeCell ref="Q119:R119"/>
    <mergeCell ref="S119:T119"/>
    <mergeCell ref="U119:V119"/>
    <mergeCell ref="L120:M120"/>
    <mergeCell ref="Q120:R120"/>
    <mergeCell ref="S120:T120"/>
    <mergeCell ref="U120:V120"/>
    <mergeCell ref="L117:M117"/>
    <mergeCell ref="Q117:R117"/>
    <mergeCell ref="S117:T117"/>
    <mergeCell ref="U117:V117"/>
    <mergeCell ref="L118:M118"/>
    <mergeCell ref="Q118:R118"/>
    <mergeCell ref="S118:T118"/>
    <mergeCell ref="U118:V118"/>
    <mergeCell ref="L115:M115"/>
    <mergeCell ref="Q115:R115"/>
    <mergeCell ref="S115:T115"/>
    <mergeCell ref="U115:V115"/>
    <mergeCell ref="L116:M116"/>
    <mergeCell ref="Q116:R116"/>
    <mergeCell ref="S116:T116"/>
    <mergeCell ref="U116:V116"/>
    <mergeCell ref="L113:M113"/>
    <mergeCell ref="Q113:R113"/>
    <mergeCell ref="S113:T113"/>
    <mergeCell ref="U113:V113"/>
    <mergeCell ref="L114:M114"/>
    <mergeCell ref="Q114:R114"/>
    <mergeCell ref="S114:T114"/>
    <mergeCell ref="U114:V114"/>
    <mergeCell ref="L111:M111"/>
    <mergeCell ref="Q111:R111"/>
    <mergeCell ref="S111:T111"/>
    <mergeCell ref="U111:V111"/>
    <mergeCell ref="L112:M112"/>
    <mergeCell ref="Q112:R112"/>
    <mergeCell ref="S112:T112"/>
    <mergeCell ref="U112:V112"/>
    <mergeCell ref="L109:M109"/>
    <mergeCell ref="Q109:R109"/>
    <mergeCell ref="S109:T109"/>
    <mergeCell ref="U109:V109"/>
    <mergeCell ref="L110:M110"/>
    <mergeCell ref="Q110:R110"/>
    <mergeCell ref="S110:T110"/>
    <mergeCell ref="U110:V110"/>
    <mergeCell ref="L107:M107"/>
    <mergeCell ref="Q107:R107"/>
    <mergeCell ref="S107:T107"/>
    <mergeCell ref="U107:V107"/>
    <mergeCell ref="L108:M108"/>
    <mergeCell ref="Q108:R108"/>
    <mergeCell ref="S108:T108"/>
    <mergeCell ref="U108:V108"/>
    <mergeCell ref="L105:M105"/>
    <mergeCell ref="Q105:R105"/>
    <mergeCell ref="S105:T105"/>
    <mergeCell ref="U105:V105"/>
    <mergeCell ref="L106:M106"/>
    <mergeCell ref="Q106:R106"/>
    <mergeCell ref="S106:T106"/>
    <mergeCell ref="U106:V106"/>
    <mergeCell ref="L103:M103"/>
    <mergeCell ref="Q103:R103"/>
    <mergeCell ref="S103:T103"/>
    <mergeCell ref="U103:V103"/>
    <mergeCell ref="L104:M104"/>
    <mergeCell ref="Q104:R104"/>
    <mergeCell ref="S104:T104"/>
    <mergeCell ref="U104:V104"/>
    <mergeCell ref="L101:M101"/>
    <mergeCell ref="Q101:R101"/>
    <mergeCell ref="S101:T101"/>
    <mergeCell ref="U101:V101"/>
    <mergeCell ref="L102:M102"/>
    <mergeCell ref="Q102:R102"/>
    <mergeCell ref="S102:T102"/>
    <mergeCell ref="U102:V102"/>
    <mergeCell ref="L99:M99"/>
    <mergeCell ref="Q99:R99"/>
    <mergeCell ref="S99:T99"/>
    <mergeCell ref="U99:V99"/>
    <mergeCell ref="L100:M100"/>
    <mergeCell ref="Q100:R100"/>
    <mergeCell ref="S100:T100"/>
    <mergeCell ref="U100:V100"/>
    <mergeCell ref="L97:M97"/>
    <mergeCell ref="Q97:R97"/>
    <mergeCell ref="S97:T97"/>
    <mergeCell ref="U97:V97"/>
    <mergeCell ref="L98:M98"/>
    <mergeCell ref="Q98:R98"/>
    <mergeCell ref="S98:T98"/>
    <mergeCell ref="U98:V98"/>
    <mergeCell ref="L95:M95"/>
    <mergeCell ref="Q95:R95"/>
    <mergeCell ref="S95:T95"/>
    <mergeCell ref="U95:V95"/>
    <mergeCell ref="L96:M96"/>
    <mergeCell ref="Q96:R96"/>
    <mergeCell ref="S96:T96"/>
    <mergeCell ref="U96:V96"/>
    <mergeCell ref="L93:M93"/>
    <mergeCell ref="Q93:R93"/>
    <mergeCell ref="S93:T93"/>
    <mergeCell ref="U93:V93"/>
    <mergeCell ref="L94:M94"/>
    <mergeCell ref="Q94:R94"/>
    <mergeCell ref="S94:T94"/>
    <mergeCell ref="U94:V94"/>
    <mergeCell ref="L91:M91"/>
    <mergeCell ref="Q91:R91"/>
    <mergeCell ref="S91:T91"/>
    <mergeCell ref="U91:V91"/>
    <mergeCell ref="L92:M92"/>
    <mergeCell ref="Q92:R92"/>
    <mergeCell ref="S92:T92"/>
    <mergeCell ref="U92:V92"/>
    <mergeCell ref="L89:M89"/>
    <mergeCell ref="Q89:R89"/>
    <mergeCell ref="S89:T89"/>
    <mergeCell ref="U89:V89"/>
    <mergeCell ref="L90:M90"/>
    <mergeCell ref="Q90:R90"/>
    <mergeCell ref="S90:T90"/>
    <mergeCell ref="U90:V90"/>
    <mergeCell ref="L87:M87"/>
    <mergeCell ref="Q87:R87"/>
    <mergeCell ref="S87:T87"/>
    <mergeCell ref="U87:V87"/>
    <mergeCell ref="L88:M88"/>
    <mergeCell ref="Q88:R88"/>
    <mergeCell ref="S88:T88"/>
    <mergeCell ref="U88:V88"/>
    <mergeCell ref="L85:M85"/>
    <mergeCell ref="Q85:R85"/>
    <mergeCell ref="S85:T85"/>
    <mergeCell ref="U85:V85"/>
    <mergeCell ref="L86:M86"/>
    <mergeCell ref="Q86:R86"/>
    <mergeCell ref="S86:T86"/>
    <mergeCell ref="U86:V86"/>
    <mergeCell ref="L83:M83"/>
    <mergeCell ref="Q83:R83"/>
    <mergeCell ref="S83:T83"/>
    <mergeCell ref="U83:V83"/>
    <mergeCell ref="L84:M84"/>
    <mergeCell ref="Q84:R84"/>
    <mergeCell ref="S84:T84"/>
    <mergeCell ref="U84:V84"/>
    <mergeCell ref="L81:M81"/>
    <mergeCell ref="Q81:R81"/>
    <mergeCell ref="S81:T81"/>
    <mergeCell ref="U81:V81"/>
    <mergeCell ref="L82:M82"/>
    <mergeCell ref="Q82:R82"/>
    <mergeCell ref="S82:T82"/>
    <mergeCell ref="U82:V82"/>
    <mergeCell ref="L79:M79"/>
    <mergeCell ref="Q79:R79"/>
    <mergeCell ref="S79:T79"/>
    <mergeCell ref="U79:V79"/>
    <mergeCell ref="L80:M80"/>
    <mergeCell ref="Q80:R80"/>
    <mergeCell ref="S80:T80"/>
    <mergeCell ref="U80:V80"/>
    <mergeCell ref="L77:M77"/>
    <mergeCell ref="Q77:R77"/>
    <mergeCell ref="S77:T77"/>
    <mergeCell ref="U77:V77"/>
    <mergeCell ref="L78:M78"/>
    <mergeCell ref="Q78:R78"/>
    <mergeCell ref="S78:T78"/>
    <mergeCell ref="U78:V78"/>
    <mergeCell ref="L75:M75"/>
    <mergeCell ref="Q75:R75"/>
    <mergeCell ref="S75:T75"/>
    <mergeCell ref="U75:V75"/>
    <mergeCell ref="L76:M76"/>
    <mergeCell ref="Q76:R76"/>
    <mergeCell ref="S76:T76"/>
    <mergeCell ref="U76:V76"/>
    <mergeCell ref="L73:M73"/>
    <mergeCell ref="Q73:R73"/>
    <mergeCell ref="S73:T73"/>
    <mergeCell ref="U73:V73"/>
    <mergeCell ref="L74:M74"/>
    <mergeCell ref="Q74:R74"/>
    <mergeCell ref="S74:T74"/>
    <mergeCell ref="U74:V74"/>
    <mergeCell ref="L71:M71"/>
    <mergeCell ref="Q71:R71"/>
    <mergeCell ref="S71:T71"/>
    <mergeCell ref="U71:V71"/>
    <mergeCell ref="L72:M72"/>
    <mergeCell ref="Q72:R72"/>
    <mergeCell ref="S72:T72"/>
    <mergeCell ref="U72:V72"/>
    <mergeCell ref="L69:M69"/>
    <mergeCell ref="Q69:R69"/>
    <mergeCell ref="S69:T69"/>
    <mergeCell ref="U69:V69"/>
    <mergeCell ref="L70:M70"/>
    <mergeCell ref="Q70:R70"/>
    <mergeCell ref="S70:T70"/>
    <mergeCell ref="U70:V70"/>
    <mergeCell ref="L67:M67"/>
    <mergeCell ref="Q67:R67"/>
    <mergeCell ref="S67:T67"/>
    <mergeCell ref="U67:V67"/>
    <mergeCell ref="L68:M68"/>
    <mergeCell ref="Q68:R68"/>
    <mergeCell ref="S68:T68"/>
    <mergeCell ref="U68:V68"/>
    <mergeCell ref="L65:M65"/>
    <mergeCell ref="Q65:R65"/>
    <mergeCell ref="S65:T65"/>
    <mergeCell ref="U65:V65"/>
    <mergeCell ref="L66:M66"/>
    <mergeCell ref="Q66:R66"/>
    <mergeCell ref="S66:T66"/>
    <mergeCell ref="U66:V66"/>
    <mergeCell ref="L63:M63"/>
    <mergeCell ref="Q63:R63"/>
    <mergeCell ref="S63:T63"/>
    <mergeCell ref="U63:V63"/>
    <mergeCell ref="L64:M64"/>
    <mergeCell ref="Q64:R64"/>
    <mergeCell ref="S64:T64"/>
    <mergeCell ref="U64:V64"/>
    <mergeCell ref="L61:M61"/>
    <mergeCell ref="Q61:R61"/>
    <mergeCell ref="S61:T61"/>
    <mergeCell ref="U61:V61"/>
    <mergeCell ref="L62:M62"/>
    <mergeCell ref="Q62:R62"/>
    <mergeCell ref="S62:T62"/>
    <mergeCell ref="U62:V62"/>
    <mergeCell ref="U58:V58"/>
    <mergeCell ref="L59:M59"/>
    <mergeCell ref="Q59:R59"/>
    <mergeCell ref="S59:T59"/>
    <mergeCell ref="U59:V59"/>
    <mergeCell ref="L60:M60"/>
    <mergeCell ref="Q60:R60"/>
    <mergeCell ref="S60:T60"/>
    <mergeCell ref="U60:V60"/>
    <mergeCell ref="F57:G57"/>
    <mergeCell ref="L57:M57"/>
    <mergeCell ref="Q57:R57"/>
    <mergeCell ref="S57:T57"/>
    <mergeCell ref="U57:V57"/>
    <mergeCell ref="A58:C60"/>
    <mergeCell ref="D58:E58"/>
    <mergeCell ref="L58:M58"/>
    <mergeCell ref="Q58:R58"/>
    <mergeCell ref="S58:T58"/>
    <mergeCell ref="F55:G55"/>
    <mergeCell ref="L55:M55"/>
    <mergeCell ref="Q55:R55"/>
    <mergeCell ref="S55:T55"/>
    <mergeCell ref="U55:V55"/>
    <mergeCell ref="F56:G56"/>
    <mergeCell ref="L56:M56"/>
    <mergeCell ref="Q56:R56"/>
    <mergeCell ref="S56:T56"/>
    <mergeCell ref="U56:V56"/>
    <mergeCell ref="F53:G53"/>
    <mergeCell ref="L53:M53"/>
    <mergeCell ref="Q53:R53"/>
    <mergeCell ref="S53:T53"/>
    <mergeCell ref="U53:V53"/>
    <mergeCell ref="F54:G54"/>
    <mergeCell ref="L54:M54"/>
    <mergeCell ref="Q54:R54"/>
    <mergeCell ref="S54:T54"/>
    <mergeCell ref="U54:V54"/>
    <mergeCell ref="F51:G51"/>
    <mergeCell ref="L51:M51"/>
    <mergeCell ref="Q51:R51"/>
    <mergeCell ref="S51:T51"/>
    <mergeCell ref="U51:V51"/>
    <mergeCell ref="F52:G52"/>
    <mergeCell ref="L52:M52"/>
    <mergeCell ref="Q52:R52"/>
    <mergeCell ref="S52:T52"/>
    <mergeCell ref="U52:V52"/>
    <mergeCell ref="F49:G49"/>
    <mergeCell ref="L49:M49"/>
    <mergeCell ref="Q49:R49"/>
    <mergeCell ref="S49:T49"/>
    <mergeCell ref="U49:V49"/>
    <mergeCell ref="F50:G50"/>
    <mergeCell ref="L50:M50"/>
    <mergeCell ref="Q50:R50"/>
    <mergeCell ref="S50:T50"/>
    <mergeCell ref="U50:V50"/>
    <mergeCell ref="F47:G47"/>
    <mergeCell ref="L47:M47"/>
    <mergeCell ref="Q47:R47"/>
    <mergeCell ref="S47:T47"/>
    <mergeCell ref="U47:V47"/>
    <mergeCell ref="F48:G48"/>
    <mergeCell ref="L48:M48"/>
    <mergeCell ref="Q48:R48"/>
    <mergeCell ref="S48:T48"/>
    <mergeCell ref="U48:V48"/>
    <mergeCell ref="F45:G45"/>
    <mergeCell ref="L45:M45"/>
    <mergeCell ref="Q45:R45"/>
    <mergeCell ref="S45:T45"/>
    <mergeCell ref="U45:V45"/>
    <mergeCell ref="F46:G46"/>
    <mergeCell ref="L46:M46"/>
    <mergeCell ref="Q46:R46"/>
    <mergeCell ref="S46:T46"/>
    <mergeCell ref="U46:V46"/>
    <mergeCell ref="A44:C44"/>
    <mergeCell ref="D44:E44"/>
    <mergeCell ref="L44:M44"/>
    <mergeCell ref="Q44:R44"/>
    <mergeCell ref="S44:T44"/>
    <mergeCell ref="U44:V44"/>
    <mergeCell ref="L42:M42"/>
    <mergeCell ref="Q42:R42"/>
    <mergeCell ref="S42:T42"/>
    <mergeCell ref="U42:V42"/>
    <mergeCell ref="L43:M43"/>
    <mergeCell ref="Q43:R43"/>
    <mergeCell ref="S43:T43"/>
    <mergeCell ref="U43:V43"/>
    <mergeCell ref="Q40:R40"/>
    <mergeCell ref="S40:T40"/>
    <mergeCell ref="U40:V40"/>
    <mergeCell ref="L41:M41"/>
    <mergeCell ref="Q41:R41"/>
    <mergeCell ref="S41:T41"/>
    <mergeCell ref="U41:V41"/>
    <mergeCell ref="C39:C40"/>
    <mergeCell ref="D39:D40"/>
    <mergeCell ref="L39:M39"/>
    <mergeCell ref="Q39:R39"/>
    <mergeCell ref="S39:T39"/>
    <mergeCell ref="U39:V39"/>
    <mergeCell ref="L40:M40"/>
    <mergeCell ref="A38:D38"/>
    <mergeCell ref="L38:M38"/>
    <mergeCell ref="Q38:R38"/>
    <mergeCell ref="S38:T38"/>
    <mergeCell ref="U38:V38"/>
    <mergeCell ref="AH38:AI38"/>
    <mergeCell ref="B37:C37"/>
    <mergeCell ref="D37:E37"/>
    <mergeCell ref="L37:M37"/>
    <mergeCell ref="Q37:R37"/>
    <mergeCell ref="S37:T37"/>
    <mergeCell ref="U37:V37"/>
    <mergeCell ref="B36:C36"/>
    <mergeCell ref="D36:E36"/>
    <mergeCell ref="L36:M36"/>
    <mergeCell ref="Q36:R36"/>
    <mergeCell ref="S36:T36"/>
    <mergeCell ref="U36:V36"/>
    <mergeCell ref="B35:C35"/>
    <mergeCell ref="D35:E35"/>
    <mergeCell ref="L35:M35"/>
    <mergeCell ref="Q35:R35"/>
    <mergeCell ref="S35:T35"/>
    <mergeCell ref="U35:V35"/>
    <mergeCell ref="B34:C34"/>
    <mergeCell ref="D34:E34"/>
    <mergeCell ref="L34:M34"/>
    <mergeCell ref="Q34:R34"/>
    <mergeCell ref="S34:T34"/>
    <mergeCell ref="U34:V34"/>
    <mergeCell ref="B33:C33"/>
    <mergeCell ref="D33:E33"/>
    <mergeCell ref="L33:M33"/>
    <mergeCell ref="Q33:R33"/>
    <mergeCell ref="S33:T33"/>
    <mergeCell ref="U33:V33"/>
    <mergeCell ref="B32:C32"/>
    <mergeCell ref="D32:E32"/>
    <mergeCell ref="L32:M32"/>
    <mergeCell ref="Q32:R32"/>
    <mergeCell ref="S32:T32"/>
    <mergeCell ref="U32:V32"/>
    <mergeCell ref="B31:C31"/>
    <mergeCell ref="D31:E31"/>
    <mergeCell ref="L31:M31"/>
    <mergeCell ref="Q31:R31"/>
    <mergeCell ref="S31:T31"/>
    <mergeCell ref="U31:V31"/>
    <mergeCell ref="B30:C30"/>
    <mergeCell ref="D30:E30"/>
    <mergeCell ref="L30:M30"/>
    <mergeCell ref="Q30:R30"/>
    <mergeCell ref="S30:T30"/>
    <mergeCell ref="U30:V30"/>
    <mergeCell ref="B29:C29"/>
    <mergeCell ref="D29:E29"/>
    <mergeCell ref="L29:M29"/>
    <mergeCell ref="Q29:R29"/>
    <mergeCell ref="S29:T29"/>
    <mergeCell ref="U29:V29"/>
    <mergeCell ref="B28:C28"/>
    <mergeCell ref="D28:E28"/>
    <mergeCell ref="L28:M28"/>
    <mergeCell ref="Q28:R28"/>
    <mergeCell ref="S28:T28"/>
    <mergeCell ref="U28:V28"/>
    <mergeCell ref="U26:V26"/>
    <mergeCell ref="B27:C27"/>
    <mergeCell ref="D27:E27"/>
    <mergeCell ref="L27:M27"/>
    <mergeCell ref="Q27:R27"/>
    <mergeCell ref="S27:T27"/>
    <mergeCell ref="U27:V27"/>
    <mergeCell ref="U24:V24"/>
    <mergeCell ref="L25:M25"/>
    <mergeCell ref="Q25:R25"/>
    <mergeCell ref="S25:T25"/>
    <mergeCell ref="U25:V25"/>
    <mergeCell ref="B26:C26"/>
    <mergeCell ref="D26:E26"/>
    <mergeCell ref="L26:M26"/>
    <mergeCell ref="Q26:R26"/>
    <mergeCell ref="S26:T26"/>
    <mergeCell ref="L23:M23"/>
    <mergeCell ref="Q23:R23"/>
    <mergeCell ref="S23:T23"/>
    <mergeCell ref="U23:V23"/>
    <mergeCell ref="A24:A25"/>
    <mergeCell ref="B24:C25"/>
    <mergeCell ref="D24:E25"/>
    <mergeCell ref="L24:M24"/>
    <mergeCell ref="Q24:R24"/>
    <mergeCell ref="S24:T24"/>
    <mergeCell ref="L21:M21"/>
    <mergeCell ref="Q21:R21"/>
    <mergeCell ref="S21:T21"/>
    <mergeCell ref="U21:V21"/>
    <mergeCell ref="L22:M22"/>
    <mergeCell ref="Q22:R22"/>
    <mergeCell ref="S22:T22"/>
    <mergeCell ref="U22:V22"/>
    <mergeCell ref="L19:M19"/>
    <mergeCell ref="Q19:R19"/>
    <mergeCell ref="S19:T19"/>
    <mergeCell ref="U19:V19"/>
    <mergeCell ref="C20:D20"/>
    <mergeCell ref="L20:M20"/>
    <mergeCell ref="Q20:R20"/>
    <mergeCell ref="S20:T20"/>
    <mergeCell ref="U20:V20"/>
    <mergeCell ref="B17:F17"/>
    <mergeCell ref="L17:M17"/>
    <mergeCell ref="Q17:R17"/>
    <mergeCell ref="S17:T17"/>
    <mergeCell ref="U17:V17"/>
    <mergeCell ref="L18:M18"/>
    <mergeCell ref="Q18:R18"/>
    <mergeCell ref="S18:T18"/>
    <mergeCell ref="U18:V18"/>
    <mergeCell ref="B15:F15"/>
    <mergeCell ref="L15:M15"/>
    <mergeCell ref="Q15:R15"/>
    <mergeCell ref="S15:T15"/>
    <mergeCell ref="U15:V15"/>
    <mergeCell ref="B16:F16"/>
    <mergeCell ref="L16:M16"/>
    <mergeCell ref="Q16:R16"/>
    <mergeCell ref="S16:T16"/>
    <mergeCell ref="U16:V16"/>
    <mergeCell ref="B13:F13"/>
    <mergeCell ref="L13:M13"/>
    <mergeCell ref="Q13:R13"/>
    <mergeCell ref="S13:T13"/>
    <mergeCell ref="U13:V13"/>
    <mergeCell ref="B14:F14"/>
    <mergeCell ref="L14:M14"/>
    <mergeCell ref="Q14:R14"/>
    <mergeCell ref="S14:T14"/>
    <mergeCell ref="U14:V14"/>
    <mergeCell ref="B11:F11"/>
    <mergeCell ref="L11:M11"/>
    <mergeCell ref="Q11:R11"/>
    <mergeCell ref="S11:T11"/>
    <mergeCell ref="U11:V11"/>
    <mergeCell ref="B12:F12"/>
    <mergeCell ref="L12:M12"/>
    <mergeCell ref="Q12:R12"/>
    <mergeCell ref="S12:T12"/>
    <mergeCell ref="U12:V12"/>
    <mergeCell ref="B9:F9"/>
    <mergeCell ref="L9:M9"/>
    <mergeCell ref="Q9:R9"/>
    <mergeCell ref="S9:T9"/>
    <mergeCell ref="U9:V9"/>
    <mergeCell ref="B10:F10"/>
    <mergeCell ref="L10:M10"/>
    <mergeCell ref="Q10:R10"/>
    <mergeCell ref="S10:T10"/>
    <mergeCell ref="U10:V10"/>
    <mergeCell ref="Y5:Y6"/>
    <mergeCell ref="B6:F6"/>
    <mergeCell ref="B7:F7"/>
    <mergeCell ref="S7:T7"/>
    <mergeCell ref="U7:V7"/>
    <mergeCell ref="B8:F8"/>
    <mergeCell ref="L8:M8"/>
    <mergeCell ref="Q8:R8"/>
    <mergeCell ref="S8:T8"/>
    <mergeCell ref="U8:V8"/>
    <mergeCell ref="L5:M6"/>
    <mergeCell ref="Q5:R6"/>
    <mergeCell ref="S5:T6"/>
    <mergeCell ref="U5:V6"/>
    <mergeCell ref="W5:W6"/>
    <mergeCell ref="X5:X6"/>
    <mergeCell ref="I1:L3"/>
    <mergeCell ref="B3:F3"/>
    <mergeCell ref="B4:F4"/>
    <mergeCell ref="AA4:AA5"/>
    <mergeCell ref="AB4:AB5"/>
    <mergeCell ref="B5:F5"/>
    <mergeCell ref="H5:H6"/>
    <mergeCell ref="I5:I6"/>
    <mergeCell ref="J5:J6"/>
    <mergeCell ref="K5:K6"/>
  </mergeCells>
  <conditionalFormatting sqref="AA16:AA18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Button 1">
              <controlPr defaultSize="0" print="0" autoFill="0" autoPict="0" macro="[1]!Macro15">
                <anchor moveWithCells="1" sizeWithCells="1">
                  <from>
                    <xdr:col>21</xdr:col>
                    <xdr:colOff>1266825</xdr:colOff>
                    <xdr:row>1</xdr:row>
                    <xdr:rowOff>0</xdr:rowOff>
                  </from>
                  <to>
                    <xdr:col>26</xdr:col>
                    <xdr:colOff>0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Decoupage et Rotation total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berteloot</dc:creator>
  <cp:lastModifiedBy>benjamin berteloot</cp:lastModifiedBy>
  <dcterms:created xsi:type="dcterms:W3CDTF">2016-07-20T12:02:21Z</dcterms:created>
  <dcterms:modified xsi:type="dcterms:W3CDTF">2016-07-20T12:13:57Z</dcterms:modified>
</cp:coreProperties>
</file>