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vannier\Desktop\"/>
    </mc:Choice>
  </mc:AlternateContent>
  <xr:revisionPtr revIDLastSave="0" documentId="8_{A61F0531-B6EB-4373-954E-5A0624EA7430}" xr6:coauthVersionLast="43" xr6:coauthVersionMax="43" xr10:uidLastSave="{00000000-0000-0000-0000-000000000000}"/>
  <bookViews>
    <workbookView xWindow="-28920" yWindow="-120" windowWidth="29040" windowHeight="15840" activeTab="1" xr2:uid="{CAB12EA9-0829-4710-AE63-C33EEC7125A9}"/>
  </bookViews>
  <sheets>
    <sheet name="data" sheetId="1" r:id="rId1"/>
    <sheet name="table cible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2" l="1"/>
  <c r="C15" i="2"/>
  <c r="B15" i="2"/>
  <c r="D14" i="2"/>
  <c r="C14" i="2"/>
  <c r="B14" i="2"/>
  <c r="D13" i="2"/>
  <c r="C13" i="2"/>
  <c r="B13" i="2"/>
  <c r="I33" i="1" l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<sst xmlns="http://schemas.openxmlformats.org/spreadsheetml/2006/main" count="195" uniqueCount="40">
  <si>
    <t>Nom de l'opportunité</t>
  </si>
  <si>
    <t>Famille de produits</t>
  </si>
  <si>
    <t>Prix catalogue</t>
  </si>
  <si>
    <t>Quantité</t>
  </si>
  <si>
    <t>Prix de vente</t>
  </si>
  <si>
    <t>Prix Total</t>
  </si>
  <si>
    <t>Origine de la piste</t>
  </si>
  <si>
    <t>Tranche d'effectif</t>
  </si>
  <si>
    <t>Discount</t>
  </si>
  <si>
    <t>Réf_Produit</t>
  </si>
  <si>
    <t>Opportunité 1</t>
  </si>
  <si>
    <t>Prestations</t>
  </si>
  <si>
    <t>Cross sell consulting</t>
  </si>
  <si>
    <t>1 - 9</t>
  </si>
  <si>
    <t>Produit 1</t>
  </si>
  <si>
    <t>Opportunité 2</t>
  </si>
  <si>
    <t>Support</t>
  </si>
  <si>
    <t>10 - 19</t>
  </si>
  <si>
    <t>Produit 2</t>
  </si>
  <si>
    <t>Opportunité 3</t>
  </si>
  <si>
    <t>Apporteur d'affaire</t>
  </si>
  <si>
    <t>20 - 49</t>
  </si>
  <si>
    <t>Produit 3</t>
  </si>
  <si>
    <t>Opportunité 4</t>
  </si>
  <si>
    <t>Abonnement</t>
  </si>
  <si>
    <t>Lead de partenaire</t>
  </si>
  <si>
    <t>Opportunité 5</t>
  </si>
  <si>
    <t>Marketing</t>
  </si>
  <si>
    <t>Opportunité 6</t>
  </si>
  <si>
    <t>Opportunité 7</t>
  </si>
  <si>
    <t>Recommmandation</t>
  </si>
  <si>
    <t>Opportunité 8</t>
  </si>
  <si>
    <t>Opportunité 9</t>
  </si>
  <si>
    <t>Opportunité 10</t>
  </si>
  <si>
    <t>N/A</t>
  </si>
  <si>
    <t>PRESTATIONS</t>
  </si>
  <si>
    <t>ABONNEMENTS</t>
  </si>
  <si>
    <t>RATIO PRESTA/ABO</t>
  </si>
  <si>
    <t>OPTION table cible 1</t>
  </si>
  <si>
    <t>OPTION table cible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</si>
</sst>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rgb="FF595959"/>
      <name val="Calibri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theme="0"/>
        <bgColor rgb="FFDDEBF7"/>
      </patternFill>
    </fill>
    <fill>
      <patternFill patternType="solid">
        <fgColor theme="0"/>
        <bgColor indexed="64"/>
      </patternFill>
    </fill>
    <fill>
      <patternFill patternType="solid">
        <fgColor rgb="FFADA5E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4CCCC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9BC2E6"/>
      </right>
      <top style="thin">
        <color rgb="FF9BC2E6"/>
      </top>
      <bottom style="thin">
        <color indexed="64"/>
      </bottom>
      <diagonal/>
    </border>
    <border>
      <left/>
      <right/>
      <top/>
      <bottom style="thin">
        <color rgb="FF9BC2E6"/>
      </bottom>
      <diagonal/>
    </border>
    <border>
      <left/>
      <right style="thin">
        <color rgb="FF9BC2E6"/>
      </right>
      <top/>
      <bottom style="thin">
        <color rgb="FF9BC2E6"/>
      </bottom>
      <diagonal/>
    </border>
    <border>
      <left/>
      <right style="thin">
        <color rgb="FF9BC2E6"/>
      </right>
      <top style="thin">
        <color rgb="FF9BC2E6"/>
      </top>
      <bottom style="thin">
        <color rgb="FF9BC2E6"/>
      </bottom>
      <diagonal/>
    </border>
    <border>
      <left/>
      <right style="thin">
        <color rgb="FF9BC2E6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FFFFF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CCCCCC"/>
      </bottom>
      <diagonal/>
    </border>
    <border>
      <left/>
      <right style="thin">
        <color rgb="FF9BC2E6"/>
      </right>
      <top style="thin">
        <color rgb="FF9BC2E6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3" borderId="1" xfId="0" applyFill="1" applyBorder="1"/>
    <xf numFmtId="0" fontId="0" fillId="4" borderId="3" xfId="0" applyFill="1" applyBorder="1"/>
    <xf numFmtId="0" fontId="0" fillId="3" borderId="4" xfId="0" applyFill="1" applyBorder="1"/>
    <xf numFmtId="0" fontId="0" fillId="4" borderId="1" xfId="0" applyFill="1" applyBorder="1"/>
    <xf numFmtId="0" fontId="0" fillId="3" borderId="5" xfId="0" applyFill="1" applyBorder="1"/>
    <xf numFmtId="0" fontId="0" fillId="3" borderId="3" xfId="0" applyFill="1" applyBorder="1"/>
    <xf numFmtId="0" fontId="0" fillId="4" borderId="4" xfId="0" applyFill="1" applyBorder="1"/>
    <xf numFmtId="0" fontId="4" fillId="5" borderId="7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0" fillId="4" borderId="9" xfId="0" applyFill="1" applyBorder="1"/>
    <xf numFmtId="44" fontId="3" fillId="8" borderId="6" xfId="1" applyNumberFormat="1" applyFont="1" applyFill="1" applyBorder="1" applyAlignment="1">
      <alignment horizontal="center" wrapText="1"/>
    </xf>
    <xf numFmtId="0" fontId="6" fillId="0" borderId="6" xfId="0" applyFont="1" applyBorder="1" applyAlignment="1">
      <alignment vertical="center" wrapText="1"/>
    </xf>
    <xf numFmtId="9" fontId="3" fillId="8" borderId="6" xfId="2" applyFont="1" applyFill="1" applyBorder="1" applyAlignment="1">
      <alignment horizontal="center" wrapText="1"/>
    </xf>
  </cellXfs>
  <cellStyles count="3">
    <cellStyle name="Monétaire" xfId="1" builtinId="4"/>
    <cellStyle name="Normal" xfId="0" builtinId="0"/>
    <cellStyle name="Pourcentage" xfId="2" builtinId="5"/>
  </cellStyles>
  <dxfs count="13">
    <dxf>
      <fill>
        <patternFill patternType="solid">
          <fgColor indexed="64"/>
          <bgColor theme="0"/>
        </patternFill>
      </fill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rgb="FF9BC2E6"/>
        </right>
        <top style="thin">
          <color rgb="FF9BC2E6"/>
        </top>
        <bottom style="thin">
          <color rgb="FF9BC2E6"/>
        </bottom>
        <vertical/>
        <horizontal/>
      </border>
    </dxf>
    <dxf>
      <border outline="0">
        <top style="thin">
          <color rgb="FF9BC2E6"/>
        </top>
        <bottom style="thin">
          <color indexed="64"/>
        </bottom>
      </border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minor"/>
      </font>
      <fill>
        <patternFill patternType="solid">
          <fgColor rgb="FF5B9BD5"/>
          <bgColor rgb="FF5B9BD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vannier/Downloads/valuation_last%20o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s moyennes - users &amp; prod"/>
      <sheetName val="Opportunites &amp; produits liés"/>
      <sheetName val="Table cible"/>
      <sheetName val="Raw_Data"/>
      <sheetName val="Feuil1"/>
      <sheetName val="correspondances"/>
      <sheetName val="Opportunités retraitées"/>
      <sheetName val="test formule"/>
      <sheetName val="old_exemp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0F9E6A-9036-4EC7-83FE-EA55EC052219}" name="data" displayName="data" ref="A1:J33" totalsRowShown="0" headerRowDxfId="12" headerRowBorderDxfId="11" tableBorderDxfId="10">
  <autoFilter ref="A1:J33" xr:uid="{03AF2E44-E20A-442D-A3D1-043DFF8D268C}"/>
  <tableColumns count="10">
    <tableColumn id="1" xr3:uid="{83215CDA-9405-4178-9562-8B8F41B7B4BF}" name="Nom de l'opportunité" dataDxfId="7"/>
    <tableColumn id="2" xr3:uid="{E45BCC14-F8C5-4065-8A0F-59946A5B7C43}" name="Famille de produits" dataDxfId="6"/>
    <tableColumn id="3" xr3:uid="{BFC3A5A0-7FE5-4834-99BC-CCE9C62AA766}" name="Prix catalogue" dataDxfId="5" dataCellStyle="Monétaire"/>
    <tableColumn id="4" xr3:uid="{70425B86-6CFF-4B65-A71B-72D6DB4FBFD2}" name="Quantité" dataDxfId="4"/>
    <tableColumn id="5" xr3:uid="{7B3ED555-622E-4E36-B562-6054DBAF42F0}" name="Prix de vente" dataDxfId="3" dataCellStyle="Monétaire"/>
    <tableColumn id="6" xr3:uid="{4B5AAA61-AE6C-4B31-961C-5A7E30B78CA6}" name="Prix Total" dataDxfId="2" dataCellStyle="Monétaire"/>
    <tableColumn id="7" xr3:uid="{65A41BD4-0A18-4079-A99C-E1604ACFCEFC}" name="Origine de la piste" dataDxfId="1"/>
    <tableColumn id="8" xr3:uid="{B3EB6F47-8180-4547-9A2B-96CACBAC1B39}" name="Tranche d'effectif" dataDxfId="0"/>
    <tableColumn id="9" xr3:uid="{BDCCD01E-E764-4F3A-933F-48D721554896}" name="Discount" dataDxfId="9">
      <calculatedColumnFormula>IF(OR([1]!RawData[[#This Row],[Prix catalogue]]&lt;&gt;[1]!RawData[[#This Row],[Prix de vente]],[1]!RawData[[#This Row],[Prix de vente]]&lt;0),"Discounted","Not discounted")</calculatedColumnFormula>
    </tableColumn>
    <tableColumn id="10" xr3:uid="{2FECEE45-5D25-436F-9BD2-2FFDA8C6CE18}" name="Réf_Produit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5E2EC-8E1F-49F3-B098-F88E109202FE}">
  <dimension ref="A1:J33"/>
  <sheetViews>
    <sheetView topLeftCell="A25" workbookViewId="0">
      <selection activeCell="A40" sqref="A40:XFD54"/>
    </sheetView>
  </sheetViews>
  <sheetFormatPr baseColWidth="10" defaultRowHeight="14.5" x14ac:dyDescent="0.35"/>
  <cols>
    <col min="1" max="1" width="21.26953125" customWidth="1"/>
    <col min="2" max="2" width="19.26953125" customWidth="1"/>
    <col min="3" max="3" width="15.54296875" customWidth="1"/>
    <col min="5" max="5" width="14.90625" customWidth="1"/>
    <col min="6" max="6" width="11.6328125" customWidth="1"/>
    <col min="7" max="7" width="18.26953125" customWidth="1"/>
    <col min="8" max="8" width="17.90625" customWidth="1"/>
    <col min="9" max="9" width="13.90625" bestFit="1" customWidth="1"/>
    <col min="10" max="10" width="13" customWidth="1"/>
  </cols>
  <sheetData>
    <row r="1" spans="1:10" x14ac:dyDescent="0.35">
      <c r="A1" s="12" t="s">
        <v>0</v>
      </c>
      <c r="B1" s="12" t="s">
        <v>1</v>
      </c>
      <c r="C1" s="13" t="s">
        <v>2</v>
      </c>
      <c r="D1" s="12" t="s">
        <v>3</v>
      </c>
      <c r="E1" s="13" t="s">
        <v>4</v>
      </c>
      <c r="F1" s="13" t="s">
        <v>5</v>
      </c>
      <c r="G1" s="12" t="s">
        <v>6</v>
      </c>
      <c r="H1" s="12" t="s">
        <v>7</v>
      </c>
      <c r="I1" s="12" t="s">
        <v>8</v>
      </c>
      <c r="J1" s="12" t="s">
        <v>9</v>
      </c>
    </row>
    <row r="2" spans="1:10" x14ac:dyDescent="0.35">
      <c r="A2" s="1" t="s">
        <v>10</v>
      </c>
      <c r="B2" s="1" t="s">
        <v>11</v>
      </c>
      <c r="C2" s="1">
        <v>1050</v>
      </c>
      <c r="D2" s="1">
        <v>0.5</v>
      </c>
      <c r="E2" s="1">
        <v>1050</v>
      </c>
      <c r="F2" s="1">
        <v>525</v>
      </c>
      <c r="G2" s="1" t="s">
        <v>12</v>
      </c>
      <c r="H2" s="1" t="s">
        <v>13</v>
      </c>
      <c r="I2" s="1" t="str">
        <f>IF(OR([1]!RawData[[#This Row],[Prix catalogue]]&lt;&gt;[1]!RawData[[#This Row],[Prix de vente]],[1]!RawData[[#This Row],[Prix de vente]]&lt;0),"Discounted","Not discounted")</f>
        <v>Not discounted</v>
      </c>
      <c r="J2" s="1" t="s">
        <v>14</v>
      </c>
    </row>
    <row r="3" spans="1:10" x14ac:dyDescent="0.35">
      <c r="A3" s="2" t="s">
        <v>15</v>
      </c>
      <c r="B3" s="2" t="s">
        <v>11</v>
      </c>
      <c r="C3" s="2">
        <v>1050</v>
      </c>
      <c r="D3" s="2">
        <v>0.5</v>
      </c>
      <c r="E3" s="2">
        <v>1050</v>
      </c>
      <c r="F3" s="2">
        <v>525</v>
      </c>
      <c r="G3" s="2" t="s">
        <v>16</v>
      </c>
      <c r="H3" s="2" t="s">
        <v>17</v>
      </c>
      <c r="I3" s="2" t="str">
        <f>IF(OR([1]!RawData[[#This Row],[Prix catalogue]]&lt;&gt;[1]!RawData[[#This Row],[Prix de vente]],[1]!RawData[[#This Row],[Prix de vente]]&lt;0),"Discounted","Not discounted")</f>
        <v>Not discounted</v>
      </c>
      <c r="J3" s="2" t="s">
        <v>18</v>
      </c>
    </row>
    <row r="4" spans="1:10" x14ac:dyDescent="0.35">
      <c r="A4" s="3" t="s">
        <v>15</v>
      </c>
      <c r="B4" s="3" t="s">
        <v>11</v>
      </c>
      <c r="C4" s="3">
        <v>1050</v>
      </c>
      <c r="D4" s="3">
        <v>0.5</v>
      </c>
      <c r="E4" s="3">
        <v>1050</v>
      </c>
      <c r="F4" s="3">
        <v>525</v>
      </c>
      <c r="G4" s="3" t="s">
        <v>16</v>
      </c>
      <c r="H4" s="3" t="s">
        <v>17</v>
      </c>
      <c r="I4" s="3" t="str">
        <f>IF(OR([1]!RawData[[#This Row],[Prix catalogue]]&lt;&gt;[1]!RawData[[#This Row],[Prix de vente]],[1]!RawData[[#This Row],[Prix de vente]]&lt;0),"Discounted","Not discounted")</f>
        <v>Not discounted</v>
      </c>
      <c r="J4" s="3" t="s">
        <v>18</v>
      </c>
    </row>
    <row r="5" spans="1:10" x14ac:dyDescent="0.35">
      <c r="A5" s="4" t="s">
        <v>15</v>
      </c>
      <c r="B5" s="4" t="s">
        <v>11</v>
      </c>
      <c r="C5" s="4">
        <v>-1050</v>
      </c>
      <c r="D5" s="4">
        <v>0.2</v>
      </c>
      <c r="E5" s="4">
        <v>-1050</v>
      </c>
      <c r="F5" s="4">
        <v>-210</v>
      </c>
      <c r="G5" s="4" t="s">
        <v>16</v>
      </c>
      <c r="H5" s="4" t="s">
        <v>17</v>
      </c>
      <c r="I5" s="4" t="str">
        <f>IF(OR([1]!RawData[[#This Row],[Prix catalogue]]&lt;&gt;[1]!RawData[[#This Row],[Prix de vente]],[1]!RawData[[#This Row],[Prix de vente]]&lt;0),"Discounted","Not discounted")</f>
        <v>Discounted</v>
      </c>
      <c r="J5" s="4" t="s">
        <v>14</v>
      </c>
    </row>
    <row r="6" spans="1:10" x14ac:dyDescent="0.35">
      <c r="A6" s="5" t="s">
        <v>19</v>
      </c>
      <c r="B6" s="5" t="s">
        <v>11</v>
      </c>
      <c r="C6" s="5">
        <v>1050</v>
      </c>
      <c r="D6" s="5">
        <v>0.5</v>
      </c>
      <c r="E6" s="5">
        <v>1050</v>
      </c>
      <c r="F6" s="5">
        <v>525</v>
      </c>
      <c r="G6" s="5" t="s">
        <v>20</v>
      </c>
      <c r="H6" s="5" t="s">
        <v>21</v>
      </c>
      <c r="I6" s="5" t="str">
        <f>IF(OR([1]!RawData[[#This Row],[Prix catalogue]]&lt;&gt;[1]!RawData[[#This Row],[Prix de vente]],[1]!RawData[[#This Row],[Prix de vente]]&lt;0),"Discounted","Not discounted")</f>
        <v>Not discounted</v>
      </c>
      <c r="J6" s="5" t="s">
        <v>22</v>
      </c>
    </row>
    <row r="7" spans="1:10" x14ac:dyDescent="0.35">
      <c r="A7" s="5" t="s">
        <v>23</v>
      </c>
      <c r="B7" s="5" t="s">
        <v>24</v>
      </c>
      <c r="C7" s="5">
        <v>20.399999999999999</v>
      </c>
      <c r="D7" s="5">
        <v>410</v>
      </c>
      <c r="E7" s="5">
        <v>10.199999999999999</v>
      </c>
      <c r="F7" s="5">
        <v>4182</v>
      </c>
      <c r="G7" s="5" t="s">
        <v>25</v>
      </c>
      <c r="H7" s="5" t="s">
        <v>21</v>
      </c>
      <c r="I7" s="5" t="str">
        <f>IF(OR([1]!RawData[[#This Row],[Prix catalogue]]&lt;&gt;[1]!RawData[[#This Row],[Prix de vente]],[1]!RawData[[#This Row],[Prix de vente]]&lt;0),"Discounted","Not discounted")</f>
        <v>Discounted</v>
      </c>
      <c r="J7" s="5" t="s">
        <v>18</v>
      </c>
    </row>
    <row r="8" spans="1:10" x14ac:dyDescent="0.35">
      <c r="A8" s="6" t="s">
        <v>26</v>
      </c>
      <c r="B8" s="6" t="s">
        <v>11</v>
      </c>
      <c r="C8" s="6">
        <v>1050</v>
      </c>
      <c r="D8" s="6">
        <v>0.5</v>
      </c>
      <c r="E8" s="6">
        <v>1050</v>
      </c>
      <c r="F8" s="6">
        <v>525</v>
      </c>
      <c r="G8" s="6" t="s">
        <v>27</v>
      </c>
      <c r="H8" s="6" t="s">
        <v>17</v>
      </c>
      <c r="I8" s="6" t="str">
        <f>IF(OR([1]!RawData[[#This Row],[Prix catalogue]]&lt;&gt;[1]!RawData[[#This Row],[Prix de vente]],[1]!RawData[[#This Row],[Prix de vente]]&lt;0),"Discounted","Not discounted")</f>
        <v>Not discounted</v>
      </c>
      <c r="J8" s="6" t="s">
        <v>14</v>
      </c>
    </row>
    <row r="9" spans="1:10" x14ac:dyDescent="0.35">
      <c r="A9" s="7" t="s">
        <v>26</v>
      </c>
      <c r="B9" s="7" t="s">
        <v>11</v>
      </c>
      <c r="C9" s="7">
        <v>1050</v>
      </c>
      <c r="D9" s="7">
        <v>0.5</v>
      </c>
      <c r="E9" s="7">
        <v>1050</v>
      </c>
      <c r="F9" s="7">
        <v>525</v>
      </c>
      <c r="G9" s="7" t="s">
        <v>27</v>
      </c>
      <c r="H9" s="7" t="s">
        <v>17</v>
      </c>
      <c r="I9" s="7" t="str">
        <f>IF(OR([1]!RawData[[#This Row],[Prix catalogue]]&lt;&gt;[1]!RawData[[#This Row],[Prix de vente]],[1]!RawData[[#This Row],[Prix de vente]]&lt;0),"Discounted","Not discounted")</f>
        <v>Not discounted</v>
      </c>
      <c r="J9" s="7" t="s">
        <v>14</v>
      </c>
    </row>
    <row r="10" spans="1:10" x14ac:dyDescent="0.35">
      <c r="A10" s="3" t="s">
        <v>26</v>
      </c>
      <c r="B10" s="3" t="s">
        <v>11</v>
      </c>
      <c r="C10" s="3">
        <v>1050</v>
      </c>
      <c r="D10" s="3">
        <v>0.5</v>
      </c>
      <c r="E10" s="3">
        <v>1050</v>
      </c>
      <c r="F10" s="3">
        <v>525</v>
      </c>
      <c r="G10" s="3" t="s">
        <v>27</v>
      </c>
      <c r="H10" s="3" t="s">
        <v>17</v>
      </c>
      <c r="I10" s="3" t="str">
        <f>IF(OR([1]!RawData[[#This Row],[Prix catalogue]]&lt;&gt;[1]!RawData[[#This Row],[Prix de vente]],[1]!RawData[[#This Row],[Prix de vente]]&lt;0),"Discounted","Not discounted")</f>
        <v>Not discounted</v>
      </c>
      <c r="J10" s="3" t="s">
        <v>18</v>
      </c>
    </row>
    <row r="11" spans="1:10" x14ac:dyDescent="0.35">
      <c r="A11" s="7" t="s">
        <v>26</v>
      </c>
      <c r="B11" s="7" t="s">
        <v>24</v>
      </c>
      <c r="C11" s="7">
        <v>720</v>
      </c>
      <c r="D11" s="7">
        <v>1</v>
      </c>
      <c r="E11" s="7">
        <v>720</v>
      </c>
      <c r="F11" s="7">
        <v>720</v>
      </c>
      <c r="G11" s="7" t="s">
        <v>27</v>
      </c>
      <c r="H11" s="7" t="s">
        <v>17</v>
      </c>
      <c r="I11" s="7" t="str">
        <f>IF(OR([1]!RawData[[#This Row],[Prix catalogue]]&lt;&gt;[1]!RawData[[#This Row],[Prix de vente]],[1]!RawData[[#This Row],[Prix de vente]]&lt;0),"Discounted","Not discounted")</f>
        <v>Not discounted</v>
      </c>
      <c r="J11" s="7" t="s">
        <v>18</v>
      </c>
    </row>
    <row r="12" spans="1:10" x14ac:dyDescent="0.35">
      <c r="A12" s="3" t="s">
        <v>26</v>
      </c>
      <c r="B12" s="3" t="s">
        <v>11</v>
      </c>
      <c r="C12" s="3">
        <v>1050</v>
      </c>
      <c r="D12" s="3">
        <v>0.5</v>
      </c>
      <c r="E12" s="3">
        <v>1050</v>
      </c>
      <c r="F12" s="3">
        <v>525</v>
      </c>
      <c r="G12" s="3" t="s">
        <v>27</v>
      </c>
      <c r="H12" s="3" t="s">
        <v>17</v>
      </c>
      <c r="I12" s="3" t="str">
        <f>IF(OR([1]!RawData[[#This Row],[Prix catalogue]]&lt;&gt;[1]!RawData[[#This Row],[Prix de vente]],[1]!RawData[[#This Row],[Prix de vente]]&lt;0),"Discounted","Not discounted")</f>
        <v>Not discounted</v>
      </c>
      <c r="J12" s="3" t="s">
        <v>14</v>
      </c>
    </row>
    <row r="13" spans="1:10" x14ac:dyDescent="0.35">
      <c r="A13" s="7" t="s">
        <v>26</v>
      </c>
      <c r="B13" s="7" t="s">
        <v>11</v>
      </c>
      <c r="C13" s="7">
        <v>1050</v>
      </c>
      <c r="D13" s="7">
        <v>0.5</v>
      </c>
      <c r="E13" s="7">
        <v>1050</v>
      </c>
      <c r="F13" s="7">
        <v>525</v>
      </c>
      <c r="G13" s="7" t="s">
        <v>27</v>
      </c>
      <c r="H13" s="7" t="s">
        <v>17</v>
      </c>
      <c r="I13" s="7" t="str">
        <f>IF(OR([1]!RawData[[#This Row],[Prix catalogue]]&lt;&gt;[1]!RawData[[#This Row],[Prix de vente]],[1]!RawData[[#This Row],[Prix de vente]]&lt;0),"Discounted","Not discounted")</f>
        <v>Not discounted</v>
      </c>
      <c r="J13" s="7" t="s">
        <v>22</v>
      </c>
    </row>
    <row r="14" spans="1:10" x14ac:dyDescent="0.35">
      <c r="A14" s="3" t="s">
        <v>26</v>
      </c>
      <c r="B14" s="3" t="s">
        <v>11</v>
      </c>
      <c r="C14" s="3">
        <v>1050</v>
      </c>
      <c r="D14" s="3">
        <v>0.5</v>
      </c>
      <c r="E14" s="3">
        <v>0</v>
      </c>
      <c r="F14" s="3">
        <v>0</v>
      </c>
      <c r="G14" s="3" t="s">
        <v>27</v>
      </c>
      <c r="H14" s="3" t="s">
        <v>17</v>
      </c>
      <c r="I14" s="3" t="str">
        <f>IF(OR([1]!RawData[[#This Row],[Prix catalogue]]&lt;&gt;[1]!RawData[[#This Row],[Prix de vente]],[1]!RawData[[#This Row],[Prix de vente]]&lt;0),"Discounted","Not discounted")</f>
        <v>Discounted</v>
      </c>
      <c r="J14" s="3" t="s">
        <v>22</v>
      </c>
    </row>
    <row r="15" spans="1:10" x14ac:dyDescent="0.35">
      <c r="A15" s="4" t="s">
        <v>26</v>
      </c>
      <c r="B15" s="4" t="s">
        <v>24</v>
      </c>
      <c r="C15" s="4">
        <v>600</v>
      </c>
      <c r="D15" s="4">
        <v>1</v>
      </c>
      <c r="E15" s="4">
        <v>600</v>
      </c>
      <c r="F15" s="4">
        <v>600</v>
      </c>
      <c r="G15" s="4" t="s">
        <v>27</v>
      </c>
      <c r="H15" s="4" t="s">
        <v>17</v>
      </c>
      <c r="I15" s="4" t="str">
        <f>IF(OR([1]!RawData[[#This Row],[Prix catalogue]]&lt;&gt;[1]!RawData[[#This Row],[Prix de vente]],[1]!RawData[[#This Row],[Prix de vente]]&lt;0),"Discounted","Not discounted")</f>
        <v>Not discounted</v>
      </c>
      <c r="J15" s="4" t="s">
        <v>22</v>
      </c>
    </row>
    <row r="16" spans="1:10" x14ac:dyDescent="0.35">
      <c r="A16" s="2" t="s">
        <v>28</v>
      </c>
      <c r="B16" s="2" t="s">
        <v>24</v>
      </c>
      <c r="C16" s="2">
        <v>1080</v>
      </c>
      <c r="D16" s="2">
        <v>1</v>
      </c>
      <c r="E16" s="2">
        <v>1026</v>
      </c>
      <c r="F16" s="2">
        <v>1026</v>
      </c>
      <c r="G16" s="2" t="s">
        <v>27</v>
      </c>
      <c r="H16" s="2" t="s">
        <v>17</v>
      </c>
      <c r="I16" s="2" t="str">
        <f>IF(OR([1]!RawData[[#This Row],[Prix catalogue]]&lt;&gt;[1]!RawData[[#This Row],[Prix de vente]],[1]!RawData[[#This Row],[Prix de vente]]&lt;0),"Discounted","Not discounted")</f>
        <v>Discounted</v>
      </c>
      <c r="J16" s="2" t="s">
        <v>18</v>
      </c>
    </row>
    <row r="17" spans="1:10" x14ac:dyDescent="0.35">
      <c r="A17" s="3" t="s">
        <v>28</v>
      </c>
      <c r="B17" s="3" t="s">
        <v>11</v>
      </c>
      <c r="C17" s="3">
        <v>1050</v>
      </c>
      <c r="D17" s="3">
        <v>0.5</v>
      </c>
      <c r="E17" s="3">
        <v>1050</v>
      </c>
      <c r="F17" s="3">
        <v>525</v>
      </c>
      <c r="G17" s="3" t="s">
        <v>27</v>
      </c>
      <c r="H17" s="3" t="s">
        <v>17</v>
      </c>
      <c r="I17" s="3" t="str">
        <f>IF(OR([1]!RawData[[#This Row],[Prix catalogue]]&lt;&gt;[1]!RawData[[#This Row],[Prix de vente]],[1]!RawData[[#This Row],[Prix de vente]]&lt;0),"Discounted","Not discounted")</f>
        <v>Not discounted</v>
      </c>
      <c r="J17" s="3" t="s">
        <v>22</v>
      </c>
    </row>
    <row r="18" spans="1:10" x14ac:dyDescent="0.35">
      <c r="A18" s="4" t="s">
        <v>28</v>
      </c>
      <c r="B18" s="4" t="s">
        <v>11</v>
      </c>
      <c r="C18" s="4">
        <v>1050</v>
      </c>
      <c r="D18" s="4">
        <v>0.5</v>
      </c>
      <c r="E18" s="4">
        <v>0</v>
      </c>
      <c r="F18" s="4">
        <v>0</v>
      </c>
      <c r="G18" s="4" t="s">
        <v>27</v>
      </c>
      <c r="H18" s="4" t="s">
        <v>17</v>
      </c>
      <c r="I18" s="4" t="str">
        <f>IF(OR([1]!RawData[[#This Row],[Prix catalogue]]&lt;&gt;[1]!RawData[[#This Row],[Prix de vente]],[1]!RawData[[#This Row],[Prix de vente]]&lt;0),"Discounted","Not discounted")</f>
        <v>Discounted</v>
      </c>
      <c r="J18" s="4" t="s">
        <v>22</v>
      </c>
    </row>
    <row r="19" spans="1:10" x14ac:dyDescent="0.35">
      <c r="A19" s="6" t="s">
        <v>29</v>
      </c>
      <c r="B19" s="6" t="s">
        <v>24</v>
      </c>
      <c r="C19" s="6">
        <v>12</v>
      </c>
      <c r="D19" s="6">
        <v>6</v>
      </c>
      <c r="E19" s="6">
        <v>12</v>
      </c>
      <c r="F19" s="6">
        <v>72</v>
      </c>
      <c r="G19" s="6" t="s">
        <v>30</v>
      </c>
      <c r="H19" s="6" t="s">
        <v>13</v>
      </c>
      <c r="I19" s="6" t="str">
        <f>IF(OR([1]!RawData[[#This Row],[Prix catalogue]]&lt;&gt;[1]!RawData[[#This Row],[Prix de vente]],[1]!RawData[[#This Row],[Prix de vente]]&lt;0),"Discounted","Not discounted")</f>
        <v>Not discounted</v>
      </c>
      <c r="J19" s="6" t="s">
        <v>14</v>
      </c>
    </row>
    <row r="20" spans="1:10" x14ac:dyDescent="0.35">
      <c r="A20" s="7" t="s">
        <v>29</v>
      </c>
      <c r="B20" s="7" t="s">
        <v>11</v>
      </c>
      <c r="C20" s="7">
        <v>1050</v>
      </c>
      <c r="D20" s="7">
        <v>1</v>
      </c>
      <c r="E20" s="7">
        <v>1050</v>
      </c>
      <c r="F20" s="7">
        <v>1050</v>
      </c>
      <c r="G20" s="7" t="s">
        <v>30</v>
      </c>
      <c r="H20" s="7" t="s">
        <v>13</v>
      </c>
      <c r="I20" s="7" t="str">
        <f>IF(OR([1]!RawData[[#This Row],[Prix catalogue]]&lt;&gt;[1]!RawData[[#This Row],[Prix de vente]],[1]!RawData[[#This Row],[Prix de vente]]&lt;0),"Discounted","Not discounted")</f>
        <v>Not discounted</v>
      </c>
      <c r="J20" s="7" t="s">
        <v>14</v>
      </c>
    </row>
    <row r="21" spans="1:10" x14ac:dyDescent="0.35">
      <c r="A21" s="1" t="s">
        <v>29</v>
      </c>
      <c r="B21" s="1" t="s">
        <v>24</v>
      </c>
      <c r="C21" s="1">
        <v>94.8</v>
      </c>
      <c r="D21" s="1">
        <v>6</v>
      </c>
      <c r="E21" s="1">
        <v>94.8</v>
      </c>
      <c r="F21" s="1">
        <v>568.79999999999995</v>
      </c>
      <c r="G21" s="1" t="s">
        <v>30</v>
      </c>
      <c r="H21" s="1" t="s">
        <v>13</v>
      </c>
      <c r="I21" s="1" t="str">
        <f>IF(OR([1]!RawData[[#This Row],[Prix catalogue]]&lt;&gt;[1]!RawData[[#This Row],[Prix de vente]],[1]!RawData[[#This Row],[Prix de vente]]&lt;0),"Discounted","Not discounted")</f>
        <v>Not discounted</v>
      </c>
      <c r="J21" s="1" t="s">
        <v>18</v>
      </c>
    </row>
    <row r="22" spans="1:10" x14ac:dyDescent="0.35">
      <c r="A22" s="6" t="s">
        <v>31</v>
      </c>
      <c r="B22" s="6" t="s">
        <v>11</v>
      </c>
      <c r="C22" s="6">
        <v>1050</v>
      </c>
      <c r="D22" s="6">
        <v>1</v>
      </c>
      <c r="E22" s="6">
        <v>1050</v>
      </c>
      <c r="F22" s="6">
        <v>1050</v>
      </c>
      <c r="G22" s="6" t="s">
        <v>27</v>
      </c>
      <c r="H22" s="6" t="s">
        <v>13</v>
      </c>
      <c r="I22" s="6" t="str">
        <f>IF(OR([1]!RawData[[#This Row],[Prix catalogue]]&lt;&gt;[1]!RawData[[#This Row],[Prix de vente]],[1]!RawData[[#This Row],[Prix de vente]]&lt;0),"Discounted","Not discounted")</f>
        <v>Not discounted</v>
      </c>
      <c r="J22" s="6" t="s">
        <v>18</v>
      </c>
    </row>
    <row r="23" spans="1:10" x14ac:dyDescent="0.35">
      <c r="A23" s="7" t="s">
        <v>31</v>
      </c>
      <c r="B23" s="7" t="s">
        <v>11</v>
      </c>
      <c r="C23" s="7">
        <v>1050</v>
      </c>
      <c r="D23" s="7">
        <v>0.5</v>
      </c>
      <c r="E23" s="7">
        <v>1050</v>
      </c>
      <c r="F23" s="7">
        <v>525</v>
      </c>
      <c r="G23" s="7" t="s">
        <v>27</v>
      </c>
      <c r="H23" s="7" t="s">
        <v>13</v>
      </c>
      <c r="I23" s="7" t="str">
        <f>IF(OR([1]!RawData[[#This Row],[Prix catalogue]]&lt;&gt;[1]!RawData[[#This Row],[Prix de vente]],[1]!RawData[[#This Row],[Prix de vente]]&lt;0),"Discounted","Not discounted")</f>
        <v>Not discounted</v>
      </c>
      <c r="J23" s="7" t="s">
        <v>18</v>
      </c>
    </row>
    <row r="24" spans="1:10" x14ac:dyDescent="0.35">
      <c r="A24" s="3" t="s">
        <v>31</v>
      </c>
      <c r="B24" s="3" t="s">
        <v>24</v>
      </c>
      <c r="C24" s="3">
        <v>34.799999999999997</v>
      </c>
      <c r="D24" s="3">
        <v>35</v>
      </c>
      <c r="E24" s="3">
        <v>34.799999999999997</v>
      </c>
      <c r="F24" s="3">
        <v>1218</v>
      </c>
      <c r="G24" s="3" t="s">
        <v>27</v>
      </c>
      <c r="H24" s="3" t="s">
        <v>13</v>
      </c>
      <c r="I24" s="3" t="str">
        <f>IF(OR([1]!RawData[[#This Row],[Prix catalogue]]&lt;&gt;[1]!RawData[[#This Row],[Prix de vente]],[1]!RawData[[#This Row],[Prix de vente]]&lt;0),"Discounted","Not discounted")</f>
        <v>Not discounted</v>
      </c>
      <c r="J24" s="3" t="s">
        <v>14</v>
      </c>
    </row>
    <row r="25" spans="1:10" x14ac:dyDescent="0.35">
      <c r="A25" s="3" t="s">
        <v>31</v>
      </c>
      <c r="B25" s="3" t="s">
        <v>11</v>
      </c>
      <c r="C25" s="3">
        <v>1050</v>
      </c>
      <c r="D25" s="3">
        <v>0.5</v>
      </c>
      <c r="E25" s="3">
        <v>1050</v>
      </c>
      <c r="F25" s="3">
        <v>525</v>
      </c>
      <c r="G25" s="3" t="s">
        <v>27</v>
      </c>
      <c r="H25" s="3" t="s">
        <v>13</v>
      </c>
      <c r="I25" s="3" t="str">
        <f>IF(OR([1]!RawData[[#This Row],[Prix catalogue]]&lt;&gt;[1]!RawData[[#This Row],[Prix de vente]],[1]!RawData[[#This Row],[Prix de vente]]&lt;0),"Discounted","Not discounted")</f>
        <v>Not discounted</v>
      </c>
      <c r="J25" s="3" t="s">
        <v>14</v>
      </c>
    </row>
    <row r="26" spans="1:10" x14ac:dyDescent="0.35">
      <c r="A26" s="7" t="s">
        <v>31</v>
      </c>
      <c r="B26" s="7" t="s">
        <v>24</v>
      </c>
      <c r="C26" s="7">
        <v>7.2</v>
      </c>
      <c r="D26" s="7">
        <v>35</v>
      </c>
      <c r="E26" s="7">
        <v>7.2</v>
      </c>
      <c r="F26" s="7">
        <v>252</v>
      </c>
      <c r="G26" s="7" t="s">
        <v>27</v>
      </c>
      <c r="H26" s="7" t="s">
        <v>13</v>
      </c>
      <c r="I26" s="7" t="str">
        <f>IF(OR([1]!RawData[[#This Row],[Prix catalogue]]&lt;&gt;[1]!RawData[[#This Row],[Prix de vente]],[1]!RawData[[#This Row],[Prix de vente]]&lt;0),"Discounted","Not discounted")</f>
        <v>Not discounted</v>
      </c>
      <c r="J26" s="7" t="s">
        <v>22</v>
      </c>
    </row>
    <row r="27" spans="1:10" x14ac:dyDescent="0.35">
      <c r="A27" s="4" t="s">
        <v>31</v>
      </c>
      <c r="B27" s="4" t="s">
        <v>11</v>
      </c>
      <c r="C27" s="4">
        <v>-1050</v>
      </c>
      <c r="D27" s="4">
        <v>0.5</v>
      </c>
      <c r="E27" s="4">
        <v>-1050</v>
      </c>
      <c r="F27" s="4">
        <v>-525</v>
      </c>
      <c r="G27" s="4" t="s">
        <v>27</v>
      </c>
      <c r="H27" s="4" t="s">
        <v>13</v>
      </c>
      <c r="I27" s="4" t="str">
        <f>IF(OR([1]!RawData[[#This Row],[Prix catalogue]]&lt;&gt;[1]!RawData[[#This Row],[Prix de vente]],[1]!RawData[[#This Row],[Prix de vente]]&lt;0),"Discounted","Not discounted")</f>
        <v>Discounted</v>
      </c>
      <c r="J27" s="4" t="s">
        <v>22</v>
      </c>
    </row>
    <row r="28" spans="1:10" x14ac:dyDescent="0.35">
      <c r="A28" s="6" t="s">
        <v>32</v>
      </c>
      <c r="B28" s="6" t="s">
        <v>11</v>
      </c>
      <c r="C28" s="6">
        <v>1050</v>
      </c>
      <c r="D28" s="6">
        <v>1</v>
      </c>
      <c r="E28" s="6">
        <v>0</v>
      </c>
      <c r="F28" s="6">
        <v>0</v>
      </c>
      <c r="G28" s="6" t="s">
        <v>27</v>
      </c>
      <c r="H28" s="6" t="s">
        <v>17</v>
      </c>
      <c r="I28" s="6" t="str">
        <f>IF(OR([1]!RawData[[#This Row],[Prix catalogue]]&lt;&gt;[1]!RawData[[#This Row],[Prix de vente]],[1]!RawData[[#This Row],[Prix de vente]]&lt;0),"Discounted","Not discounted")</f>
        <v>Discounted</v>
      </c>
      <c r="J28" s="6" t="s">
        <v>22</v>
      </c>
    </row>
    <row r="29" spans="1:10" x14ac:dyDescent="0.35">
      <c r="A29" s="4" t="s">
        <v>32</v>
      </c>
      <c r="B29" s="4" t="s">
        <v>24</v>
      </c>
      <c r="C29" s="4">
        <v>94.8</v>
      </c>
      <c r="D29" s="4">
        <v>8</v>
      </c>
      <c r="E29" s="4">
        <v>94.8</v>
      </c>
      <c r="F29" s="4">
        <v>758.4</v>
      </c>
      <c r="G29" s="4" t="s">
        <v>27</v>
      </c>
      <c r="H29" s="4" t="s">
        <v>17</v>
      </c>
      <c r="I29" s="4" t="str">
        <f>IF(OR([1]!RawData[[#This Row],[Prix catalogue]]&lt;&gt;[1]!RawData[[#This Row],[Prix de vente]],[1]!RawData[[#This Row],[Prix de vente]]&lt;0),"Discounted","Not discounted")</f>
        <v>Not discounted</v>
      </c>
      <c r="J29" s="4" t="s">
        <v>22</v>
      </c>
    </row>
    <row r="30" spans="1:10" x14ac:dyDescent="0.35">
      <c r="A30" s="2" t="s">
        <v>33</v>
      </c>
      <c r="B30" s="2" t="s">
        <v>11</v>
      </c>
      <c r="C30" s="2">
        <v>1050</v>
      </c>
      <c r="D30" s="2">
        <v>1</v>
      </c>
      <c r="E30" s="2">
        <v>1050</v>
      </c>
      <c r="F30" s="2">
        <v>1050</v>
      </c>
      <c r="G30" s="2" t="s">
        <v>16</v>
      </c>
      <c r="H30" s="2" t="s">
        <v>21</v>
      </c>
      <c r="I30" s="2" t="str">
        <f>IF(OR([1]!RawData[[#This Row],[Prix catalogue]]&lt;&gt;[1]!RawData[[#This Row],[Prix de vente]],[1]!RawData[[#This Row],[Prix de vente]]&lt;0),"Discounted","Not discounted")</f>
        <v>Not discounted</v>
      </c>
      <c r="J30" s="2" t="s">
        <v>14</v>
      </c>
    </row>
    <row r="31" spans="1:10" x14ac:dyDescent="0.35">
      <c r="A31" s="7" t="s">
        <v>33</v>
      </c>
      <c r="B31" s="7" t="s">
        <v>24</v>
      </c>
      <c r="C31" s="7">
        <v>34.799999999999997</v>
      </c>
      <c r="D31" s="7">
        <v>35</v>
      </c>
      <c r="E31" s="7">
        <v>16.53</v>
      </c>
      <c r="F31" s="7">
        <v>578.54999999999995</v>
      </c>
      <c r="G31" s="7" t="s">
        <v>25</v>
      </c>
      <c r="H31" s="7" t="s">
        <v>21</v>
      </c>
      <c r="I31" s="7" t="str">
        <f>IF(OR([1]!RawData[[#This Row],[Prix catalogue]]&lt;&gt;[1]!RawData[[#This Row],[Prix de vente]],[1]!RawData[[#This Row],[Prix de vente]]&lt;0),"Discounted","Not discounted")</f>
        <v>Discounted</v>
      </c>
      <c r="J31" s="7" t="s">
        <v>14</v>
      </c>
    </row>
    <row r="32" spans="1:10" x14ac:dyDescent="0.35">
      <c r="A32" s="3" t="s">
        <v>33</v>
      </c>
      <c r="B32" s="3" t="s">
        <v>24</v>
      </c>
      <c r="C32" s="3">
        <v>60</v>
      </c>
      <c r="D32" s="3">
        <v>10</v>
      </c>
      <c r="E32" s="3">
        <v>34.5</v>
      </c>
      <c r="F32" s="3">
        <v>345</v>
      </c>
      <c r="G32" s="3" t="s">
        <v>25</v>
      </c>
      <c r="H32" s="3" t="s">
        <v>21</v>
      </c>
      <c r="I32" s="3" t="str">
        <f>IF(OR([1]!RawData[[#This Row],[Prix catalogue]]&lt;&gt;[1]!RawData[[#This Row],[Prix de vente]],[1]!RawData[[#This Row],[Prix de vente]]&lt;0),"Discounted","Not discounted")</f>
        <v>Discounted</v>
      </c>
      <c r="J32" s="3" t="s">
        <v>22</v>
      </c>
    </row>
    <row r="33" spans="1:10" x14ac:dyDescent="0.35">
      <c r="A33" s="14" t="s">
        <v>33</v>
      </c>
      <c r="B33" s="14" t="s">
        <v>24</v>
      </c>
      <c r="C33" s="14">
        <v>7.2</v>
      </c>
      <c r="D33" s="14">
        <v>35</v>
      </c>
      <c r="E33" s="14">
        <v>4.1399999999999997</v>
      </c>
      <c r="F33" s="14">
        <v>144.9</v>
      </c>
      <c r="G33" s="14" t="s">
        <v>25</v>
      </c>
      <c r="H33" s="14" t="s">
        <v>21</v>
      </c>
      <c r="I33" s="14" t="str">
        <f>IF(OR([1]!RawData[[#This Row],[Prix catalogue]]&lt;&gt;[1]!RawData[[#This Row],[Prix de vente]],[1]!RawData[[#This Row],[Prix de vente]]&lt;0),"Discounted","Not discounted")</f>
        <v>Discounted</v>
      </c>
      <c r="J33" s="14" t="s">
        <v>22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C6FED-B0FE-401A-A6E4-6061D765A68E}">
  <dimension ref="A1:F15"/>
  <sheetViews>
    <sheetView tabSelected="1" workbookViewId="0">
      <selection activeCell="I25" sqref="I25"/>
    </sheetView>
  </sheetViews>
  <sheetFormatPr baseColWidth="10" defaultRowHeight="14.5" x14ac:dyDescent="0.35"/>
  <cols>
    <col min="1" max="1" width="17.453125" customWidth="1"/>
  </cols>
  <sheetData>
    <row r="1" spans="1:6" ht="26.5" thickBot="1" x14ac:dyDescent="0.4">
      <c r="A1" s="16" t="s">
        <v>35</v>
      </c>
      <c r="B1" s="8" t="s">
        <v>14</v>
      </c>
      <c r="C1" s="9" t="s">
        <v>18</v>
      </c>
      <c r="D1" s="10" t="s">
        <v>22</v>
      </c>
      <c r="F1" t="s">
        <v>38</v>
      </c>
    </row>
    <row r="2" spans="1:6" ht="15" thickBot="1" x14ac:dyDescent="0.4">
      <c r="A2" s="11" t="s">
        <v>13</v>
      </c>
      <c r="B2" s="15">
        <v>700</v>
      </c>
      <c r="C2" s="15">
        <v>787.5</v>
      </c>
      <c r="D2" s="15">
        <v>-525</v>
      </c>
    </row>
    <row r="3" spans="1:6" ht="15" thickBot="1" x14ac:dyDescent="0.4">
      <c r="A3" s="11" t="s">
        <v>17</v>
      </c>
      <c r="B3" s="15">
        <v>341.25</v>
      </c>
      <c r="C3" s="15">
        <v>525</v>
      </c>
      <c r="D3" s="15">
        <v>210</v>
      </c>
    </row>
    <row r="4" spans="1:6" ht="15" thickBot="1" x14ac:dyDescent="0.4">
      <c r="A4" s="11" t="s">
        <v>21</v>
      </c>
      <c r="B4" s="15">
        <v>1050</v>
      </c>
      <c r="C4" s="15" t="s">
        <v>34</v>
      </c>
      <c r="D4" s="15">
        <v>525</v>
      </c>
    </row>
    <row r="7" spans="1:6" ht="26.5" hidden="1" thickBot="1" x14ac:dyDescent="0.4">
      <c r="A7" s="16" t="s">
        <v>36</v>
      </c>
      <c r="B7" s="8" t="s">
        <v>14</v>
      </c>
      <c r="C7" s="9" t="s">
        <v>18</v>
      </c>
      <c r="D7" s="10" t="s">
        <v>22</v>
      </c>
    </row>
    <row r="8" spans="1:6" ht="15" hidden="1" thickBot="1" x14ac:dyDescent="0.4">
      <c r="A8" s="11" t="s">
        <v>13</v>
      </c>
      <c r="B8" s="15">
        <v>645</v>
      </c>
      <c r="C8" s="15">
        <v>568.79999999999995</v>
      </c>
      <c r="D8" s="15">
        <v>252</v>
      </c>
    </row>
    <row r="9" spans="1:6" ht="15" hidden="1" thickBot="1" x14ac:dyDescent="0.4">
      <c r="A9" s="11" t="s">
        <v>17</v>
      </c>
      <c r="B9" s="15" t="s">
        <v>34</v>
      </c>
      <c r="C9" s="15">
        <v>873</v>
      </c>
      <c r="D9" s="15">
        <v>679.2</v>
      </c>
    </row>
    <row r="10" spans="1:6" ht="15" hidden="1" thickBot="1" x14ac:dyDescent="0.4">
      <c r="A10" s="11" t="s">
        <v>21</v>
      </c>
      <c r="B10" s="15">
        <v>578.54999999999995</v>
      </c>
      <c r="C10" s="15">
        <v>4182</v>
      </c>
      <c r="D10" s="15">
        <v>244.95</v>
      </c>
    </row>
    <row r="11" spans="1:6" ht="15" thickBot="1" x14ac:dyDescent="0.4"/>
    <row r="12" spans="1:6" ht="39.5" thickBot="1" x14ac:dyDescent="0.4">
      <c r="A12" s="16" t="s">
        <v>37</v>
      </c>
      <c r="B12" s="8" t="s">
        <v>14</v>
      </c>
      <c r="C12" s="9" t="s">
        <v>18</v>
      </c>
      <c r="D12" s="10" t="s">
        <v>22</v>
      </c>
      <c r="F12" t="s">
        <v>39</v>
      </c>
    </row>
    <row r="13" spans="1:6" ht="15" thickBot="1" x14ac:dyDescent="0.4">
      <c r="A13" s="11" t="s">
        <v>13</v>
      </c>
      <c r="B13" s="17">
        <f>IFERROR(B2/(B2+B8),"N/A")</f>
        <v>0.5204460966542751</v>
      </c>
      <c r="C13" s="17">
        <f>IFERROR(C2/(C2+C8),"N/A")</f>
        <v>0.5806237558062376</v>
      </c>
      <c r="D13" s="17">
        <f>IFERROR(D2/(D2+D8),"N/A")</f>
        <v>1.9230769230769231</v>
      </c>
    </row>
    <row r="14" spans="1:6" ht="15" thickBot="1" x14ac:dyDescent="0.4">
      <c r="A14" s="11" t="s">
        <v>17</v>
      </c>
      <c r="B14" s="17" t="str">
        <f>IFERROR(B3/(B3+B9),"N/A")</f>
        <v>N/A</v>
      </c>
      <c r="C14" s="17">
        <f>IFERROR(C3/(C3+C9),"N/A")</f>
        <v>0.37553648068669526</v>
      </c>
      <c r="D14" s="17">
        <f>IFERROR(D3/(D3+D9),"N/A")</f>
        <v>0.23616734143049931</v>
      </c>
    </row>
    <row r="15" spans="1:6" ht="15" thickBot="1" x14ac:dyDescent="0.4">
      <c r="A15" s="11" t="s">
        <v>21</v>
      </c>
      <c r="B15" s="17">
        <f>IFERROR(B4/(B4+B10),"N/A")</f>
        <v>0.64474532559638942</v>
      </c>
      <c r="C15" s="17" t="str">
        <f>IFERROR(C4/(C4+C10),"N/A")</f>
        <v>N/A</v>
      </c>
      <c r="D15" s="17">
        <f>IFERROR(D4/(D4+D10),"N/A")</f>
        <v>0.68186245860120787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table 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avannier</dc:creator>
  <cp:lastModifiedBy>avannier</cp:lastModifiedBy>
  <dcterms:created xsi:type="dcterms:W3CDTF">2019-07-23T08:34:57Z</dcterms:created>
  <dcterms:modified xsi:type="dcterms:W3CDTF">2019-07-23T09:15:09Z</dcterms:modified>
</cp:coreProperties>
</file>