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33BBC38B-C2DA-FC69-06AC-9F67D96B6324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ky-fr\Desktop\"/>
    </mc:Choice>
  </mc:AlternateContent>
  <bookViews>
    <workbookView xWindow="0" yWindow="0" windowWidth="10290" windowHeight="2580" activeTab="3"/>
  </bookViews>
  <sheets>
    <sheet name="Acceuil" sheetId="1" r:id="rId1"/>
    <sheet name="Saisie" sheetId="16" r:id="rId2"/>
    <sheet name="Histo ANNUEL" sheetId="15" r:id="rId3"/>
    <sheet name="Janvier" sheetId="3" r:id="rId4"/>
    <sheet name="Février" sheetId="17" r:id="rId5"/>
    <sheet name="Mars" sheetId="18" r:id="rId6"/>
    <sheet name="Avril" sheetId="19" r:id="rId7"/>
    <sheet name="Mai" sheetId="20" r:id="rId8"/>
    <sheet name="Juin" sheetId="21" r:id="rId9"/>
    <sheet name="Juillet" sheetId="22" r:id="rId10"/>
    <sheet name="Août" sheetId="23" r:id="rId11"/>
    <sheet name="Septembre" sheetId="24" r:id="rId12"/>
    <sheet name="Octobre" sheetId="25" r:id="rId13"/>
    <sheet name="Novembre" sheetId="26" r:id="rId14"/>
    <sheet name="Décembre" sheetId="27" r:id="rId15"/>
  </sheets>
  <definedNames>
    <definedName name="_xlnm._FilterDatabase" localSheetId="1" hidden="1">Saisie!$A$8:$J$1000</definedName>
    <definedName name="_xlnm.Criteria" localSheetId="10">Août!$A$3:$A$4</definedName>
    <definedName name="_xlnm.Criteria" localSheetId="6">Avril!$A$3:$A$4</definedName>
    <definedName name="_xlnm.Criteria" localSheetId="14">Décembre!$A$3:$A$4</definedName>
    <definedName name="_xlnm.Criteria" localSheetId="4">Février!$A$3:$A$4</definedName>
    <definedName name="_xlnm.Criteria" localSheetId="3">Janvier!$A$5:$A$7</definedName>
    <definedName name="_xlnm.Criteria" localSheetId="9">Juillet!$A$3:$A$4</definedName>
    <definedName name="_xlnm.Criteria" localSheetId="8">Juin!$A$3:$A$4</definedName>
    <definedName name="_xlnm.Criteria" localSheetId="7">Mai!$A$3:$A$4</definedName>
    <definedName name="_xlnm.Criteria" localSheetId="5">Mars!$A$3:$A$4</definedName>
    <definedName name="_xlnm.Criteria" localSheetId="13">Novembre!$A$3:$A$4</definedName>
    <definedName name="_xlnm.Criteria" localSheetId="12">Octobre!$A$3:$A$4</definedName>
    <definedName name="_xlnm.Criteria" localSheetId="11">Septembre!$A$3:$A$4</definedName>
    <definedName name="Datesaisie" localSheetId="10">Saisietablx[[#All],[Mois]]</definedName>
    <definedName name="Datesaisie" localSheetId="6">Saisietablx[[#All],[Mois]]</definedName>
    <definedName name="Datesaisie" localSheetId="14">Saisietablx[[#All],[Mois]]</definedName>
    <definedName name="Datesaisie" localSheetId="4">Saisietablx[[#All],[Mois]]</definedName>
    <definedName name="Datesaisie" localSheetId="9">Saisietablx[[#All],[Mois]]</definedName>
    <definedName name="Datesaisie" localSheetId="8">Saisietablx[[#All],[Mois]]</definedName>
    <definedName name="Datesaisie" localSheetId="7">Saisietablx[[#All],[Mois]]</definedName>
    <definedName name="Datesaisie" localSheetId="5">Saisietablx[[#All],[Mois]]</definedName>
    <definedName name="Datesaisie" localSheetId="13">Saisietablx[[#All],[Mois]]</definedName>
    <definedName name="Datesaisie" localSheetId="12">Saisietablx[[#All],[Mois]]</definedName>
    <definedName name="Datesaisie" localSheetId="11">Saisietablx[[#All],[Mois]]</definedName>
    <definedName name="Datesaisie">Saisietablx[[#All],[Mois]]</definedName>
    <definedName name="_xlnm.Extract" localSheetId="10">Août!$B$3:$K$3</definedName>
    <definedName name="_xlnm.Extract" localSheetId="6">Avril!$B$3:$K$3</definedName>
    <definedName name="_xlnm.Extract" localSheetId="14">Décembre!$B$3:$K$3</definedName>
    <definedName name="_xlnm.Extract" localSheetId="4">Février!$B$3:$K$3</definedName>
    <definedName name="_xlnm.Extract" localSheetId="3">Janvier!$C$5:$K$5</definedName>
    <definedName name="_xlnm.Extract" localSheetId="9">Juillet!$B$3:$K$3</definedName>
    <definedName name="_xlnm.Extract" localSheetId="8">Juin!$B$3:$K$3</definedName>
    <definedName name="_xlnm.Extract" localSheetId="7">Mai!$B$3:$K$3</definedName>
    <definedName name="_xlnm.Extract" localSheetId="5">Mars!$B$3:$K$3</definedName>
    <definedName name="_xlnm.Extract" localSheetId="13">Novembre!$B$3:$K$3</definedName>
    <definedName name="_xlnm.Extract" localSheetId="12">Octobre!$B$3:$K$3</definedName>
    <definedName name="_xlnm.Extract" localSheetId="11">Septembre!$B$3:$K$3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6" l="1"/>
  <c r="A9" i="16"/>
  <c r="I9" i="16"/>
  <c r="A10" i="16"/>
  <c r="I10" i="16"/>
  <c r="A11" i="16"/>
  <c r="I11" i="16"/>
  <c r="J3" i="3"/>
  <c r="A12" i="16"/>
  <c r="I12" i="16"/>
  <c r="A13" i="16"/>
  <c r="I13" i="16"/>
  <c r="I15" i="16"/>
  <c r="I16" i="16"/>
  <c r="I18" i="16"/>
  <c r="I19" i="16"/>
  <c r="I20" i="16"/>
  <c r="I21" i="16"/>
  <c r="I22" i="16"/>
  <c r="I23" i="16"/>
  <c r="I24" i="16"/>
  <c r="I25" i="16"/>
  <c r="I26" i="16"/>
  <c r="I27" i="16"/>
  <c r="I28" i="16"/>
  <c r="I29" i="16"/>
  <c r="I30" i="16"/>
  <c r="I31" i="16"/>
  <c r="I14" i="16"/>
  <c r="A14" i="16"/>
  <c r="A15" i="16"/>
  <c r="A16" i="16"/>
  <c r="A29" i="16"/>
  <c r="A30" i="16"/>
  <c r="A31" i="16"/>
  <c r="H17" i="16"/>
  <c r="I17" i="16" s="1"/>
  <c r="A17" i="16"/>
  <c r="A18" i="16"/>
  <c r="A19" i="16"/>
  <c r="A20" i="16"/>
  <c r="A22" i="16" l="1"/>
  <c r="A27" i="16"/>
  <c r="A28" i="16" l="1"/>
</calcChain>
</file>

<file path=xl/sharedStrings.xml><?xml version="1.0" encoding="utf-8"?>
<sst xmlns="http://schemas.openxmlformats.org/spreadsheetml/2006/main" count="296" uniqueCount="53">
  <si>
    <t>Trésorerie Pro&amp;Cie</t>
  </si>
  <si>
    <t>Ce tableau va vous permettre de prévoir votre trésorerie</t>
  </si>
  <si>
    <t>Il va nécessiter une peu de travail et de rigueur, mais, une fois en place</t>
  </si>
  <si>
    <t>vous permettra de mieux piloter votre entreprise</t>
  </si>
  <si>
    <t>Saisie Année</t>
  </si>
  <si>
    <t xml:space="preserve">Date </t>
  </si>
  <si>
    <t xml:space="preserve">Libellé </t>
  </si>
  <si>
    <t xml:space="preserve">Dépense - </t>
  </si>
  <si>
    <t xml:space="preserve">Encaissement  + </t>
  </si>
  <si>
    <t>Solde +/-</t>
  </si>
  <si>
    <t>Alerte</t>
  </si>
  <si>
    <t>Base de données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</si>
  <si>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</si>
  <si>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</si>
  <si>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</si>
  <si>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</si>
  <si>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</si>
  <si>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</si>
  <si>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</si>
  <si>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</si>
  <si>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</si>
  <si>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</si>
  <si>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</si>
  <si>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référence </t>
  </si>
  <si>
    <t>janvier</t>
  </si>
  <si>
    <t>Entrée</t>
  </si>
  <si>
    <t>Dépense</t>
  </si>
  <si>
    <t>Mois</t>
  </si>
  <si>
    <t>Catégorie</t>
  </si>
  <si>
    <t>Prévu/Réalisé</t>
  </si>
  <si>
    <t/>
  </si>
  <si>
    <t>Réel</t>
  </si>
  <si>
    <t>av</t>
  </si>
  <si>
    <t>Août</t>
  </si>
  <si>
    <t>Ghsqi</t>
  </si>
  <si>
    <t>ksqh</t>
  </si>
  <si>
    <t>sqkjh</t>
  </si>
  <si>
    <t>qkzlidsa</t>
  </si>
  <si>
    <t>lqjscf</t>
  </si>
  <si>
    <t>qjlzid</t>
  </si>
  <si>
    <t>qzlhja</t>
  </si>
  <si>
    <t>abonnement</t>
  </si>
  <si>
    <t>ihsqfdl</t>
  </si>
  <si>
    <t>klqhzdnl</t>
  </si>
  <si>
    <t>hisdklf</t>
  </si>
  <si>
    <t>khnsdkl</t>
  </si>
  <si>
    <t>Machine</t>
  </si>
  <si>
    <t>Prévision</t>
  </si>
  <si>
    <t>Découvert
autorisé</t>
  </si>
  <si>
    <t>découvert dépassé</t>
  </si>
  <si>
    <t>opération</t>
  </si>
  <si>
    <t>Opération</t>
  </si>
  <si>
    <t>Solde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</si>
</sst>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164" formatCode="[$-40C]d\-mmm;@"/>
    <numFmt numFmtId="165" formatCode="#,##0.00_ ;[Red]\-#,##0.00\ "/>
    <numFmt numFmtId="166" formatCode="_-* #,##0.00\ [$€-40C]_-;\-* #,##0.00\ [$€-40C]_-;_-* &quot;-&quot;??\ [$€-40C]_-;_-@_-"/>
    <numFmt numFmtId="167" formatCode="&quot;op&quot;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indexed="56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7">
    <xf numFmtId="0" fontId="0" fillId="0" borderId="0" xfId="0"/>
    <xf numFmtId="0" fontId="2" fillId="0" borderId="0" xfId="0" applyFont="1"/>
    <xf numFmtId="0" fontId="0" fillId="0" borderId="0" xfId="0" applyAlignment="1">
      <alignment horizontal="centerContinuous" vertical="distributed"/>
    </xf>
    <xf numFmtId="0" fontId="0" fillId="0" borderId="0" xfId="0" applyAlignment="1">
      <alignment horizontal="center"/>
    </xf>
    <xf numFmtId="0" fontId="0" fillId="0" borderId="2" xfId="0" applyBorder="1"/>
    <xf numFmtId="0" fontId="0" fillId="0" borderId="0" xfId="0" applyAlignment="1">
      <alignment horizontal="centerContinuous" vertical="center"/>
    </xf>
    <xf numFmtId="44" fontId="0" fillId="0" borderId="1" xfId="1" applyFont="1" applyBorder="1"/>
    <xf numFmtId="0" fontId="0" fillId="0" borderId="4" xfId="0" applyBorder="1"/>
    <xf numFmtId="0" fontId="0" fillId="0" borderId="0" xfId="0" applyAlignment="1">
      <alignment horizontal="centerContinuous"/>
    </xf>
    <xf numFmtId="164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165" fontId="3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0" fillId="0" borderId="6" xfId="0" applyFont="1" applyBorder="1"/>
    <xf numFmtId="0" fontId="0" fillId="0" borderId="0" xfId="0"/>
    <xf numFmtId="0" fontId="0" fillId="0" borderId="1" xfId="0" applyBorder="1"/>
    <xf numFmtId="166" fontId="0" fillId="0" borderId="1" xfId="0" applyNumberFormat="1" applyBorder="1"/>
    <xf numFmtId="14" fontId="0" fillId="0" borderId="3" xfId="0" applyNumberFormat="1" applyBorder="1"/>
    <xf numFmtId="166" fontId="0" fillId="0" borderId="1" xfId="0" applyNumberFormat="1" applyFont="1" applyBorder="1"/>
    <xf numFmtId="167" fontId="0" fillId="0" borderId="0" xfId="0" applyNumberFormat="1"/>
    <xf numFmtId="0" fontId="3" fillId="2" borderId="5" xfId="0" applyFont="1" applyFill="1" applyBorder="1" applyAlignment="1">
      <alignment horizontal="center" vertical="center"/>
    </xf>
    <xf numFmtId="164" fontId="3" fillId="2" borderId="5" xfId="0" applyNumberFormat="1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 wrapText="1"/>
    </xf>
    <xf numFmtId="165" fontId="3" fillId="2" borderId="5" xfId="0" applyNumberFormat="1" applyFont="1" applyFill="1" applyBorder="1" applyAlignment="1">
      <alignment horizontal="center" vertical="center"/>
    </xf>
    <xf numFmtId="1" fontId="3" fillId="2" borderId="5" xfId="0" applyNumberFormat="1" applyFont="1" applyFill="1" applyBorder="1" applyAlignment="1">
      <alignment horizontal="center" vertical="center"/>
    </xf>
    <xf numFmtId="0" fontId="0" fillId="0" borderId="6" xfId="0" applyBorder="1"/>
    <xf numFmtId="0" fontId="0" fillId="0" borderId="1" xfId="0" applyNumberFormat="1" applyBorder="1"/>
    <xf numFmtId="0" fontId="0" fillId="0" borderId="7" xfId="0" applyNumberFormat="1" applyBorder="1"/>
    <xf numFmtId="0" fontId="0" fillId="0" borderId="7" xfId="0" applyBorder="1"/>
    <xf numFmtId="0" fontId="0" fillId="0" borderId="0" xfId="0" applyAlignment="1">
      <alignment horizontal="center" vertical="center"/>
    </xf>
    <xf numFmtId="44" fontId="7" fillId="2" borderId="1" xfId="0" applyNumberFormat="1" applyFont="1" applyFill="1" applyBorder="1"/>
    <xf numFmtId="166" fontId="0" fillId="0" borderId="4" xfId="0" applyNumberFormat="1" applyBorder="1"/>
    <xf numFmtId="0" fontId="0" fillId="0" borderId="0" xfId="0" applyAlignment="1">
      <alignment horizontal="left" vertical="center"/>
    </xf>
    <xf numFmtId="0" fontId="6" fillId="2" borderId="1" xfId="0" applyFont="1" applyFill="1" applyBorder="1" applyAlignment="1">
      <alignment horizontal="left" vertical="center" wrapText="1"/>
    </xf>
    <xf numFmtId="166" fontId="5" fillId="0" borderId="0" xfId="0" applyNumberFormat="1" applyFont="1"/>
    <xf numFmtId="166" fontId="5" fillId="0" borderId="1" xfId="0" applyNumberFormat="1" applyFont="1" applyBorder="1"/>
  </cellXfs>
  <cellStyles count="3">
    <cellStyle name="Monétaire" xfId="1" builtinId="4"/>
    <cellStyle name="Monétaire 2" xfId="2"/>
    <cellStyle name="Normal" xfId="0" builtinId="0"/>
  </cellStyles>
  <dxfs count="11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medium">
          <color indexed="64"/>
        </top>
      </border>
    </dxf>
    <dxf>
      <fill>
        <patternFill patternType="solid">
          <fgColor indexed="64"/>
          <bgColor rgb="FFC00000"/>
        </patternFill>
      </fill>
      <alignment horizontal="center"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Saisie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1036321</xdr:colOff>
      <xdr:row>6</xdr:row>
      <xdr:rowOff>13335</xdr:rowOff>
    </xdr:from>
    <xdr:to>
      <xdr:col>4</xdr:col>
      <xdr:colOff>243841</xdr:colOff>
      <xdr:row>8</xdr:row>
      <xdr:rowOff>129540</xdr:rowOff>
    </xdr:to>
    <xdr:sp macro="[0]!Feuille_Saisie" textlink="">
      <xdr:nvSpPr>
        <xdr:cNvPr id="40" name="Rectangle à coins arrondis 39">
          <a:hlinkClick xmlns:r="http://schemas.openxmlformats.org/officeDocument/2006/relationships" r:id="rId1"/>
        </xdr:cNvPr>
        <xdr:cNvSpPr/>
      </xdr:nvSpPr>
      <xdr:spPr>
        <a:xfrm>
          <a:off x="1036321" y="1110615"/>
          <a:ext cx="3345180" cy="481965"/>
        </a:xfrm>
        <a:prstGeom prst="roundRect">
          <a:avLst/>
        </a:prstGeom>
        <a:solidFill>
          <a:srgbClr val="C00000"/>
        </a:solidFill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Saisie</a:t>
          </a:r>
        </a:p>
      </xdr:txBody>
    </xdr:sp>
    <xdr:clientData/>
  </xdr:twoCellAnchor>
  <xdr:twoCellAnchor>
    <xdr:from>
      <xdr:col>0</xdr:col>
      <xdr:colOff>1095375</xdr:colOff>
      <xdr:row>10</xdr:row>
      <xdr:rowOff>28575</xdr:rowOff>
    </xdr:from>
    <xdr:to>
      <xdr:col>3</xdr:col>
      <xdr:colOff>47625</xdr:colOff>
      <xdr:row>12</xdr:row>
      <xdr:rowOff>85725</xdr:rowOff>
    </xdr:to>
    <xdr:sp macro="[0]!Feuille_HistoriqueAnnuel" textlink="">
      <xdr:nvSpPr>
        <xdr:cNvPr id="2" name="Rectangle à coins arrondis 1"/>
        <xdr:cNvSpPr/>
      </xdr:nvSpPr>
      <xdr:spPr>
        <a:xfrm>
          <a:off x="1095375" y="1933575"/>
          <a:ext cx="2190750" cy="438150"/>
        </a:xfrm>
        <a:prstGeom prst="round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Historique</a:t>
          </a:r>
          <a:r>
            <a:rPr lang="fr-FR" sz="1400" b="1" baseline="0"/>
            <a:t> Annuel</a:t>
          </a:r>
          <a:endParaRPr lang="fr-FR" sz="1400" b="1"/>
        </a:p>
      </xdr:txBody>
    </xdr:sp>
    <xdr:clientData/>
  </xdr:twoCellAnchor>
  <xdr:twoCellAnchor>
    <xdr:from>
      <xdr:col>3</xdr:col>
      <xdr:colOff>180975</xdr:colOff>
      <xdr:row>10</xdr:row>
      <xdr:rowOff>9525</xdr:rowOff>
    </xdr:from>
    <xdr:to>
      <xdr:col>6</xdr:col>
      <xdr:colOff>133350</xdr:colOff>
      <xdr:row>12</xdr:row>
      <xdr:rowOff>85725</xdr:rowOff>
    </xdr:to>
    <xdr:sp macro="[0]!Feuille_Abonnement" textlink="">
      <xdr:nvSpPr>
        <xdr:cNvPr id="3" name="Rectangle à coins arrondis 2"/>
        <xdr:cNvSpPr/>
      </xdr:nvSpPr>
      <xdr:spPr>
        <a:xfrm>
          <a:off x="3419475" y="1914525"/>
          <a:ext cx="2238375" cy="457200"/>
        </a:xfrm>
        <a:prstGeom prst="roundRect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Abonnement</a:t>
          </a:r>
        </a:p>
      </xdr:txBody>
    </xdr:sp>
    <xdr:clientData/>
  </xdr:twoCellAnchor>
  <xdr:twoCellAnchor>
    <xdr:from>
      <xdr:col>0</xdr:col>
      <xdr:colOff>1123950</xdr:colOff>
      <xdr:row>13</xdr:row>
      <xdr:rowOff>114300</xdr:rowOff>
    </xdr:from>
    <xdr:to>
      <xdr:col>1</xdr:col>
      <xdr:colOff>552450</xdr:colOff>
      <xdr:row>16</xdr:row>
      <xdr:rowOff>142875</xdr:rowOff>
    </xdr:to>
    <xdr:sp macro="" textlink="">
      <xdr:nvSpPr>
        <xdr:cNvPr id="4" name="Rectangle avec coins arrondis en diagonale 3"/>
        <xdr:cNvSpPr/>
      </xdr:nvSpPr>
      <xdr:spPr>
        <a:xfrm>
          <a:off x="1123950" y="2590800"/>
          <a:ext cx="1143000" cy="60007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JANVIER</a:t>
          </a:r>
        </a:p>
      </xdr:txBody>
    </xdr:sp>
    <xdr:clientData/>
  </xdr:twoCellAnchor>
  <xdr:twoCellAnchor>
    <xdr:from>
      <xdr:col>3</xdr:col>
      <xdr:colOff>295275</xdr:colOff>
      <xdr:row>13</xdr:row>
      <xdr:rowOff>76200</xdr:rowOff>
    </xdr:from>
    <xdr:to>
      <xdr:col>4</xdr:col>
      <xdr:colOff>676275</xdr:colOff>
      <xdr:row>16</xdr:row>
      <xdr:rowOff>104775</xdr:rowOff>
    </xdr:to>
    <xdr:sp macro="" textlink="">
      <xdr:nvSpPr>
        <xdr:cNvPr id="9" name="Rectangle avec coins arrondis en diagonale 8"/>
        <xdr:cNvSpPr/>
      </xdr:nvSpPr>
      <xdr:spPr>
        <a:xfrm>
          <a:off x="3533775" y="2552700"/>
          <a:ext cx="1143000" cy="60007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MARS</a:t>
          </a:r>
        </a:p>
      </xdr:txBody>
    </xdr:sp>
    <xdr:clientData/>
  </xdr:twoCellAnchor>
  <xdr:twoCellAnchor>
    <xdr:from>
      <xdr:col>1</xdr:col>
      <xdr:colOff>628650</xdr:colOff>
      <xdr:row>13</xdr:row>
      <xdr:rowOff>95250</xdr:rowOff>
    </xdr:from>
    <xdr:to>
      <xdr:col>3</xdr:col>
      <xdr:colOff>247650</xdr:colOff>
      <xdr:row>16</xdr:row>
      <xdr:rowOff>123825</xdr:rowOff>
    </xdr:to>
    <xdr:sp macro="" textlink="">
      <xdr:nvSpPr>
        <xdr:cNvPr id="10" name="Rectangle avec coins arrondis en diagonale 9"/>
        <xdr:cNvSpPr/>
      </xdr:nvSpPr>
      <xdr:spPr>
        <a:xfrm>
          <a:off x="2343150" y="2571750"/>
          <a:ext cx="1143000" cy="60007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FEVRIER</a:t>
          </a:r>
        </a:p>
      </xdr:txBody>
    </xdr:sp>
    <xdr:clientData/>
  </xdr:twoCellAnchor>
  <xdr:twoCellAnchor>
    <xdr:from>
      <xdr:col>4</xdr:col>
      <xdr:colOff>723900</xdr:colOff>
      <xdr:row>13</xdr:row>
      <xdr:rowOff>57150</xdr:rowOff>
    </xdr:from>
    <xdr:to>
      <xdr:col>6</xdr:col>
      <xdr:colOff>342900</xdr:colOff>
      <xdr:row>16</xdr:row>
      <xdr:rowOff>85725</xdr:rowOff>
    </xdr:to>
    <xdr:sp macro="" textlink="">
      <xdr:nvSpPr>
        <xdr:cNvPr id="11" name="Rectangle avec coins arrondis en diagonale 10"/>
        <xdr:cNvSpPr/>
      </xdr:nvSpPr>
      <xdr:spPr>
        <a:xfrm>
          <a:off x="4724400" y="2533650"/>
          <a:ext cx="1143000" cy="60007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AVRIL</a:t>
          </a:r>
        </a:p>
      </xdr:txBody>
    </xdr:sp>
    <xdr:clientData/>
  </xdr:twoCellAnchor>
  <xdr:twoCellAnchor>
    <xdr:from>
      <xdr:col>0</xdr:col>
      <xdr:colOff>1095375</xdr:colOff>
      <xdr:row>17</xdr:row>
      <xdr:rowOff>38100</xdr:rowOff>
    </xdr:from>
    <xdr:to>
      <xdr:col>1</xdr:col>
      <xdr:colOff>523875</xdr:colOff>
      <xdr:row>20</xdr:row>
      <xdr:rowOff>66675</xdr:rowOff>
    </xdr:to>
    <xdr:sp macro="" textlink="">
      <xdr:nvSpPr>
        <xdr:cNvPr id="12" name="Rectangle avec coins arrondis en diagonale 11"/>
        <xdr:cNvSpPr/>
      </xdr:nvSpPr>
      <xdr:spPr>
        <a:xfrm>
          <a:off x="1095375" y="3276600"/>
          <a:ext cx="1143000" cy="60007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JUILLET</a:t>
          </a:r>
        </a:p>
      </xdr:txBody>
    </xdr:sp>
    <xdr:clientData/>
  </xdr:twoCellAnchor>
  <xdr:twoCellAnchor>
    <xdr:from>
      <xdr:col>1</xdr:col>
      <xdr:colOff>600075</xdr:colOff>
      <xdr:row>17</xdr:row>
      <xdr:rowOff>19050</xdr:rowOff>
    </xdr:from>
    <xdr:to>
      <xdr:col>3</xdr:col>
      <xdr:colOff>219075</xdr:colOff>
      <xdr:row>20</xdr:row>
      <xdr:rowOff>47625</xdr:rowOff>
    </xdr:to>
    <xdr:sp macro="" textlink="">
      <xdr:nvSpPr>
        <xdr:cNvPr id="13" name="Rectangle avec coins arrondis en diagonale 12"/>
        <xdr:cNvSpPr/>
      </xdr:nvSpPr>
      <xdr:spPr>
        <a:xfrm>
          <a:off x="2314575" y="3257550"/>
          <a:ext cx="1143000" cy="60007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AOUT</a:t>
          </a:r>
        </a:p>
      </xdr:txBody>
    </xdr:sp>
    <xdr:clientData/>
  </xdr:twoCellAnchor>
  <xdr:twoCellAnchor>
    <xdr:from>
      <xdr:col>3</xdr:col>
      <xdr:colOff>285750</xdr:colOff>
      <xdr:row>16</xdr:row>
      <xdr:rowOff>171450</xdr:rowOff>
    </xdr:from>
    <xdr:to>
      <xdr:col>4</xdr:col>
      <xdr:colOff>666750</xdr:colOff>
      <xdr:row>20</xdr:row>
      <xdr:rowOff>9525</xdr:rowOff>
    </xdr:to>
    <xdr:sp macro="" textlink="">
      <xdr:nvSpPr>
        <xdr:cNvPr id="14" name="Rectangle avec coins arrondis en diagonale 13"/>
        <xdr:cNvSpPr/>
      </xdr:nvSpPr>
      <xdr:spPr>
        <a:xfrm>
          <a:off x="3524250" y="3219450"/>
          <a:ext cx="1143000" cy="60007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SEPTEMBRE</a:t>
          </a:r>
        </a:p>
      </xdr:txBody>
    </xdr:sp>
    <xdr:clientData/>
  </xdr:twoCellAnchor>
  <xdr:twoCellAnchor>
    <xdr:from>
      <xdr:col>6</xdr:col>
      <xdr:colOff>400050</xdr:colOff>
      <xdr:row>16</xdr:row>
      <xdr:rowOff>123825</xdr:rowOff>
    </xdr:from>
    <xdr:to>
      <xdr:col>8</xdr:col>
      <xdr:colOff>19050</xdr:colOff>
      <xdr:row>19</xdr:row>
      <xdr:rowOff>152400</xdr:rowOff>
    </xdr:to>
    <xdr:sp macro="" textlink="">
      <xdr:nvSpPr>
        <xdr:cNvPr id="15" name="Rectangle avec coins arrondis en diagonale 14"/>
        <xdr:cNvSpPr/>
      </xdr:nvSpPr>
      <xdr:spPr>
        <a:xfrm>
          <a:off x="5924550" y="3171825"/>
          <a:ext cx="1143000" cy="60007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NOVEMBRE</a:t>
          </a:r>
        </a:p>
      </xdr:txBody>
    </xdr:sp>
    <xdr:clientData/>
  </xdr:twoCellAnchor>
  <xdr:twoCellAnchor>
    <xdr:from>
      <xdr:col>4</xdr:col>
      <xdr:colOff>723900</xdr:colOff>
      <xdr:row>16</xdr:row>
      <xdr:rowOff>142875</xdr:rowOff>
    </xdr:from>
    <xdr:to>
      <xdr:col>6</xdr:col>
      <xdr:colOff>342900</xdr:colOff>
      <xdr:row>19</xdr:row>
      <xdr:rowOff>171450</xdr:rowOff>
    </xdr:to>
    <xdr:sp macro="" textlink="">
      <xdr:nvSpPr>
        <xdr:cNvPr id="16" name="Rectangle avec coins arrondis en diagonale 15"/>
        <xdr:cNvSpPr/>
      </xdr:nvSpPr>
      <xdr:spPr>
        <a:xfrm>
          <a:off x="4724400" y="3190875"/>
          <a:ext cx="1143000" cy="60007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OCTOBRE</a:t>
          </a:r>
        </a:p>
      </xdr:txBody>
    </xdr:sp>
    <xdr:clientData/>
  </xdr:twoCellAnchor>
  <xdr:twoCellAnchor>
    <xdr:from>
      <xdr:col>8</xdr:col>
      <xdr:colOff>76200</xdr:colOff>
      <xdr:row>16</xdr:row>
      <xdr:rowOff>95250</xdr:rowOff>
    </xdr:from>
    <xdr:to>
      <xdr:col>9</xdr:col>
      <xdr:colOff>457200</xdr:colOff>
      <xdr:row>19</xdr:row>
      <xdr:rowOff>123825</xdr:rowOff>
    </xdr:to>
    <xdr:sp macro="" textlink="">
      <xdr:nvSpPr>
        <xdr:cNvPr id="17" name="Rectangle avec coins arrondis en diagonale 16"/>
        <xdr:cNvSpPr/>
      </xdr:nvSpPr>
      <xdr:spPr>
        <a:xfrm>
          <a:off x="7124700" y="3143250"/>
          <a:ext cx="1143000" cy="60007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DECEMBRE</a:t>
          </a:r>
        </a:p>
      </xdr:txBody>
    </xdr:sp>
    <xdr:clientData/>
  </xdr:twoCellAnchor>
  <xdr:twoCellAnchor>
    <xdr:from>
      <xdr:col>8</xdr:col>
      <xdr:colOff>38100</xdr:colOff>
      <xdr:row>13</xdr:row>
      <xdr:rowOff>9525</xdr:rowOff>
    </xdr:from>
    <xdr:to>
      <xdr:col>9</xdr:col>
      <xdr:colOff>419100</xdr:colOff>
      <xdr:row>16</xdr:row>
      <xdr:rowOff>38100</xdr:rowOff>
    </xdr:to>
    <xdr:sp macro="" textlink="">
      <xdr:nvSpPr>
        <xdr:cNvPr id="18" name="Rectangle avec coins arrondis en diagonale 17"/>
        <xdr:cNvSpPr/>
      </xdr:nvSpPr>
      <xdr:spPr>
        <a:xfrm>
          <a:off x="7086600" y="2486025"/>
          <a:ext cx="1143000" cy="60007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JUIN</a:t>
          </a:r>
        </a:p>
      </xdr:txBody>
    </xdr:sp>
    <xdr:clientData/>
  </xdr:twoCellAnchor>
  <xdr:twoCellAnchor>
    <xdr:from>
      <xdr:col>6</xdr:col>
      <xdr:colOff>381000</xdr:colOff>
      <xdr:row>13</xdr:row>
      <xdr:rowOff>38100</xdr:rowOff>
    </xdr:from>
    <xdr:to>
      <xdr:col>8</xdr:col>
      <xdr:colOff>0</xdr:colOff>
      <xdr:row>16</xdr:row>
      <xdr:rowOff>66675</xdr:rowOff>
    </xdr:to>
    <xdr:sp macro="" textlink="">
      <xdr:nvSpPr>
        <xdr:cNvPr id="19" name="Rectangle avec coins arrondis en diagonale 18"/>
        <xdr:cNvSpPr/>
      </xdr:nvSpPr>
      <xdr:spPr>
        <a:xfrm>
          <a:off x="5905500" y="2514600"/>
          <a:ext cx="1143000" cy="60007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MAI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392193</xdr:colOff>
      <xdr:row>0</xdr:row>
      <xdr:rowOff>100854</xdr:rowOff>
    </xdr:from>
    <xdr:to>
      <xdr:col>3</xdr:col>
      <xdr:colOff>638734</xdr:colOff>
      <xdr:row>2</xdr:row>
      <xdr:rowOff>171439</xdr:rowOff>
    </xdr:to>
    <xdr:sp macro="[0]!macrodate" textlink="">
      <xdr:nvSpPr>
        <xdr:cNvPr id="3" name="Ellipse 2"/>
        <xdr:cNvSpPr/>
      </xdr:nvSpPr>
      <xdr:spPr>
        <a:xfrm>
          <a:off x="1916193" y="100854"/>
          <a:ext cx="1008541" cy="451585"/>
        </a:xfrm>
        <a:prstGeom prst="rect">
          <a:avLst/>
        </a:prstGeom>
        <a:solidFill>
          <a:schemeClr val="bg2">
            <a:lumMod val="9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2">
                  <a:lumMod val="25000"/>
                </a:schemeClr>
              </a:solidFill>
            </a:rPr>
            <a:t>Date Aujourd'hui</a:t>
          </a:r>
        </a:p>
      </xdr:txBody>
    </xdr:sp>
    <xdr:clientData/>
  </xdr:twoCellAnchor>
  <xdr:twoCellAnchor>
    <xdr:from>
      <xdr:col>3</xdr:col>
      <xdr:colOff>705970</xdr:colOff>
      <xdr:row>0</xdr:row>
      <xdr:rowOff>100853</xdr:rowOff>
    </xdr:from>
    <xdr:to>
      <xdr:col>4</xdr:col>
      <xdr:colOff>717175</xdr:colOff>
      <xdr:row>2</xdr:row>
      <xdr:rowOff>168088</xdr:rowOff>
    </xdr:to>
    <xdr:sp macro="[0]!macroentrée" textlink="">
      <xdr:nvSpPr>
        <xdr:cNvPr id="7" name="Rectangle 6"/>
        <xdr:cNvSpPr/>
      </xdr:nvSpPr>
      <xdr:spPr>
        <a:xfrm>
          <a:off x="4045323" y="100853"/>
          <a:ext cx="795617" cy="448235"/>
        </a:xfrm>
        <a:prstGeom prst="rect">
          <a:avLst/>
        </a:prstGeom>
        <a:solidFill>
          <a:schemeClr val="bg2">
            <a:lumMod val="90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bg2">
                  <a:lumMod val="25000"/>
                </a:schemeClr>
              </a:solidFill>
            </a:rPr>
            <a:t>Entrée</a:t>
          </a:r>
        </a:p>
      </xdr:txBody>
    </xdr:sp>
    <xdr:clientData/>
  </xdr:twoCellAnchor>
  <xdr:twoCellAnchor>
    <xdr:from>
      <xdr:col>4</xdr:col>
      <xdr:colOff>786089</xdr:colOff>
      <xdr:row>0</xdr:row>
      <xdr:rowOff>100852</xdr:rowOff>
    </xdr:from>
    <xdr:to>
      <xdr:col>5</xdr:col>
      <xdr:colOff>741265</xdr:colOff>
      <xdr:row>2</xdr:row>
      <xdr:rowOff>168086</xdr:rowOff>
    </xdr:to>
    <xdr:sp macro="[0]!macrodépense" textlink="">
      <xdr:nvSpPr>
        <xdr:cNvPr id="8" name="Rectangle 7"/>
        <xdr:cNvSpPr/>
      </xdr:nvSpPr>
      <xdr:spPr>
        <a:xfrm>
          <a:off x="4909854" y="100852"/>
          <a:ext cx="1019735" cy="448234"/>
        </a:xfrm>
        <a:prstGeom prst="rect">
          <a:avLst/>
        </a:prstGeom>
        <a:solidFill>
          <a:schemeClr val="bg2">
            <a:lumMod val="90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bg2">
                  <a:lumMod val="25000"/>
                </a:schemeClr>
              </a:solidFill>
            </a:rPr>
            <a:t>Dépense</a:t>
          </a:r>
        </a:p>
      </xdr:txBody>
    </xdr:sp>
    <xdr:clientData/>
  </xdr:twoCellAnchor>
  <xdr:twoCellAnchor>
    <xdr:from>
      <xdr:col>0</xdr:col>
      <xdr:colOff>56030</xdr:colOff>
      <xdr:row>0</xdr:row>
      <xdr:rowOff>100852</xdr:rowOff>
    </xdr:from>
    <xdr:to>
      <xdr:col>2</xdr:col>
      <xdr:colOff>313765</xdr:colOff>
      <xdr:row>2</xdr:row>
      <xdr:rowOff>168087</xdr:rowOff>
    </xdr:to>
    <xdr:sp macro="[0]!Macronouvellesaisie" textlink="">
      <xdr:nvSpPr>
        <xdr:cNvPr id="10" name="Rectangle 9"/>
        <xdr:cNvSpPr/>
      </xdr:nvSpPr>
      <xdr:spPr>
        <a:xfrm>
          <a:off x="56030" y="100852"/>
          <a:ext cx="1781735" cy="448235"/>
        </a:xfrm>
        <a:prstGeom prst="rect">
          <a:avLst/>
        </a:prstGeom>
        <a:solidFill>
          <a:srgbClr val="C0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Nouvelle</a:t>
          </a:r>
          <a:r>
            <a:rPr lang="fr-FR" sz="1100" baseline="0"/>
            <a:t> </a:t>
          </a:r>
          <a:r>
            <a:rPr lang="fr-FR" sz="1200" b="1" baseline="0"/>
            <a:t>saisie (Ctrl N)</a:t>
          </a:r>
          <a:endParaRPr lang="fr-FR" sz="1100" b="1"/>
        </a:p>
      </xdr:txBody>
    </xdr:sp>
    <xdr:clientData/>
  </xdr:twoCellAnchor>
  <xdr:twoCellAnchor>
    <xdr:from>
      <xdr:col>5</xdr:col>
      <xdr:colOff>827554</xdr:colOff>
      <xdr:row>0</xdr:row>
      <xdr:rowOff>104775</xdr:rowOff>
    </xdr:from>
    <xdr:to>
      <xdr:col>6</xdr:col>
      <xdr:colOff>477370</xdr:colOff>
      <xdr:row>2</xdr:row>
      <xdr:rowOff>171450</xdr:rowOff>
    </xdr:to>
    <xdr:sp macro="[0]!macroréel" textlink="">
      <xdr:nvSpPr>
        <xdr:cNvPr id="11" name="Rectangle 10"/>
        <xdr:cNvSpPr/>
      </xdr:nvSpPr>
      <xdr:spPr>
        <a:xfrm>
          <a:off x="5096995" y="104775"/>
          <a:ext cx="613522" cy="447675"/>
        </a:xfrm>
        <a:prstGeom prst="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réel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  <xdr:twoCellAnchor>
    <xdr:from>
      <xdr:col>6</xdr:col>
      <xdr:colOff>596713</xdr:colOff>
      <xdr:row>0</xdr:row>
      <xdr:rowOff>104775</xdr:rowOff>
    </xdr:from>
    <xdr:to>
      <xdr:col>7</xdr:col>
      <xdr:colOff>278466</xdr:colOff>
      <xdr:row>2</xdr:row>
      <xdr:rowOff>171450</xdr:rowOff>
    </xdr:to>
    <xdr:sp macro="[0]!macroprévi" textlink="">
      <xdr:nvSpPr>
        <xdr:cNvPr id="12" name="Rectangle 11"/>
        <xdr:cNvSpPr/>
      </xdr:nvSpPr>
      <xdr:spPr>
        <a:xfrm>
          <a:off x="5829860" y="104775"/>
          <a:ext cx="533400" cy="447675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prévi</a:t>
          </a:r>
        </a:p>
      </xdr:txBody>
    </xdr:sp>
    <xdr:clientData/>
  </xdr:twoCellAnchor>
  <xdr:twoCellAnchor>
    <xdr:from>
      <xdr:col>8</xdr:col>
      <xdr:colOff>784410</xdr:colOff>
      <xdr:row>0</xdr:row>
      <xdr:rowOff>79001</xdr:rowOff>
    </xdr:from>
    <xdr:to>
      <xdr:col>9</xdr:col>
      <xdr:colOff>437030</xdr:colOff>
      <xdr:row>3</xdr:row>
      <xdr:rowOff>123265</xdr:rowOff>
    </xdr:to>
    <xdr:sp macro="[0]!MacroSuprSaisie" textlink="">
      <xdr:nvSpPr>
        <xdr:cNvPr id="14" name="Ellipse 13"/>
        <xdr:cNvSpPr/>
      </xdr:nvSpPr>
      <xdr:spPr>
        <a:xfrm>
          <a:off x="8617322" y="79001"/>
          <a:ext cx="941296" cy="615764"/>
        </a:xfrm>
        <a:prstGeom prst="ellipse">
          <a:avLst/>
        </a:prstGeom>
        <a:solidFill>
          <a:srgbClr val="FF0000"/>
        </a:solidFill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Effacer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390525</xdr:colOff>
          <xdr:row>0</xdr:row>
          <xdr:rowOff>66675</xdr:rowOff>
        </xdr:from>
        <xdr:to>
          <xdr:col>8</xdr:col>
          <xdr:colOff>657225</xdr:colOff>
          <xdr:row>3</xdr:row>
          <xdr:rowOff>9525</xdr:rowOff>
        </xdr:to>
        <xdr:sp macro="" textlink="">
          <xdr:nvSpPr>
            <xdr:cNvPr id="3073" name="ToggleButton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Saisietablx" displayName="Saisietablx" ref="A8:I31" totalsRowShown="0" headerRowDxfId="10" tableBorderDxfId="9">
  <tableColumns count="9">
    <tableColumn id="9" name="Mois" dataDxfId="8">
      <calculatedColumnFormula>IF(ISBLANK(Saisietablx[[Date ]]),"",HLOOKUP(MONTH(B9),L1:W2,2,FALSE))</calculatedColumnFormula>
    </tableColumn>
    <tableColumn id="1" name="Date " dataDxfId="7"/>
    <tableColumn id="2" name="Catégorie" dataDxfId="6"/>
    <tableColumn id="3" name="Libellé " dataDxfId="5"/>
    <tableColumn id="4" name="Prévu/Réalisé" dataDxfId="4"/>
    <tableColumn id="5" name="Dépense - " dataDxfId="3"/>
    <tableColumn id="6" name="Encaissement  + " dataDxfId="2"/>
    <tableColumn id="7" name="Opération" dataDxfId="1"/>
    <tableColumn id="8" name="Alerte" dataDxfId="0">
      <calculatedColumnFormula>IF(H9&lt;$B$5,"découvert dépassé","")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2"/>
  <sheetViews>
    <sheetView showGridLines="0" zoomScaleNormal="100" zoomScalePageLayoutView="60" workbookViewId="0">
      <selection activeCell="I10" sqref="I10"/>
    </sheetView>
  </sheetViews>
  <sheetFormatPr baseColWidth="10" defaultRowHeight="15" x14ac:dyDescent="0.25"/>
  <cols>
    <col min="1" max="1" width="25.7109375" customWidth="1"/>
  </cols>
  <sheetData>
    <row r="1" spans="1:6" x14ac:dyDescent="0.25">
      <c r="A1" s="2" t="s">
        <v>0</v>
      </c>
      <c r="B1" s="2"/>
      <c r="C1" s="2"/>
      <c r="D1" s="2"/>
      <c r="E1" s="2"/>
      <c r="F1" s="2"/>
    </row>
    <row r="2" spans="1:6" x14ac:dyDescent="0.25">
      <c r="A2" s="2"/>
      <c r="B2" s="2"/>
      <c r="C2" s="2"/>
      <c r="D2" s="2"/>
      <c r="E2" s="2"/>
      <c r="F2" s="2"/>
    </row>
    <row r="3" spans="1:6" x14ac:dyDescent="0.25">
      <c r="A3" s="1" t="s">
        <v>1</v>
      </c>
    </row>
    <row r="4" spans="1:6" x14ac:dyDescent="0.25">
      <c r="A4" s="1" t="s">
        <v>2</v>
      </c>
    </row>
    <row r="5" spans="1:6" x14ac:dyDescent="0.25">
      <c r="A5" s="1" t="s">
        <v>3</v>
      </c>
    </row>
    <row r="31" spans="1:2" ht="15.75" thickBot="1" x14ac:dyDescent="0.3"/>
    <row r="32" spans="1:2" ht="15.75" thickBot="1" x14ac:dyDescent="0.3">
      <c r="A32" s="3" t="s">
        <v>4</v>
      </c>
      <c r="B32" s="4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W31"/>
  <sheetViews>
    <sheetView topLeftCell="A11" zoomScale="85" zoomScaleNormal="85" workbookViewId="0">
      <selection activeCell="B11" sqref="B11"/>
    </sheetView>
  </sheetViews>
  <sheetFormatPr baseColWidth="10" defaultRowHeight="15" x14ac:dyDescent="0.25"/>
  <cols>
    <col min="1" max="1" width="14.7109375" customWidth="1"/>
    <col min="2" max="2" width="16.7109375" customWidth="1"/>
    <col min="3" max="3" width="10.85546875" customWidth="1"/>
    <col min="4" max="4" width="21.85546875" customWidth="1"/>
    <col min="5" max="5" width="14" customWidth="1"/>
    <col min="6" max="6" width="14.42578125" customWidth="1"/>
    <col min="7" max="7" width="15.85546875" customWidth="1"/>
    <col min="8" max="8" width="18.42578125" customWidth="1"/>
    <col min="9" max="9" width="19.28515625" customWidth="1"/>
  </cols>
  <sheetData>
    <row r="1" spans="1:23" x14ac:dyDescent="0.25">
      <c r="L1">
        <v>1</v>
      </c>
      <c r="M1">
        <v>2</v>
      </c>
      <c r="N1">
        <v>3</v>
      </c>
      <c r="O1">
        <v>4</v>
      </c>
      <c r="P1">
        <v>5</v>
      </c>
      <c r="Q1">
        <v>6</v>
      </c>
      <c r="R1">
        <v>7</v>
      </c>
      <c r="S1">
        <v>8</v>
      </c>
      <c r="T1">
        <v>9</v>
      </c>
      <c r="U1">
        <v>10</v>
      </c>
      <c r="V1">
        <v>11</v>
      </c>
      <c r="W1">
        <v>12</v>
      </c>
    </row>
    <row r="2" spans="1:23" x14ac:dyDescent="0.25">
      <c r="L2" t="s">
        <v>24</v>
      </c>
      <c r="M2" t="s">
        <v>12</v>
      </c>
      <c r="N2" t="s">
        <v>13</v>
      </c>
      <c r="O2" t="s">
        <v>14</v>
      </c>
      <c r="P2" t="s">
        <v>15</v>
      </c>
      <c r="Q2" t="s">
        <v>16</v>
      </c>
      <c r="R2" t="s">
        <v>17</v>
      </c>
      <c r="S2" t="s">
        <v>18</v>
      </c>
      <c r="T2" t="s">
        <v>19</v>
      </c>
      <c r="U2" t="s">
        <v>20</v>
      </c>
      <c r="V2" t="s">
        <v>21</v>
      </c>
      <c r="W2" t="s">
        <v>22</v>
      </c>
    </row>
    <row r="4" spans="1:23" s="15" customFormat="1" x14ac:dyDescent="0.25"/>
    <row r="5" spans="1:23" s="15" customFormat="1" ht="30" customHeight="1" x14ac:dyDescent="0.3">
      <c r="A5" s="34" t="s">
        <v>48</v>
      </c>
      <c r="B5" s="31">
        <v>-2000</v>
      </c>
      <c r="C5" s="30"/>
    </row>
    <row r="6" spans="1:23" s="15" customFormat="1" x14ac:dyDescent="0.25">
      <c r="A6" s="5"/>
      <c r="B6" s="8"/>
      <c r="C6" s="8"/>
      <c r="D6" s="5"/>
      <c r="E6" s="33"/>
      <c r="F6" s="5"/>
      <c r="G6" s="5"/>
      <c r="H6" s="5"/>
      <c r="I6" s="5"/>
      <c r="J6" s="15">
        <f>J7+1</f>
        <v>1</v>
      </c>
    </row>
    <row r="7" spans="1:23" ht="15.75" thickBot="1" x14ac:dyDescent="0.3">
      <c r="A7" s="5" t="s">
        <v>11</v>
      </c>
      <c r="B7" s="8"/>
      <c r="C7" s="8"/>
      <c r="D7" s="5"/>
      <c r="E7" s="5"/>
      <c r="F7" s="5"/>
      <c r="G7" s="5"/>
      <c r="H7" s="5"/>
      <c r="I7" s="5"/>
    </row>
    <row r="8" spans="1:23" ht="20.25" customHeight="1" x14ac:dyDescent="0.25">
      <c r="A8" s="13" t="s">
        <v>27</v>
      </c>
      <c r="B8" s="9" t="s">
        <v>5</v>
      </c>
      <c r="C8" s="9" t="s">
        <v>28</v>
      </c>
      <c r="D8" s="10" t="s">
        <v>6</v>
      </c>
      <c r="E8" s="11" t="s">
        <v>29</v>
      </c>
      <c r="F8" s="12" t="s">
        <v>7</v>
      </c>
      <c r="G8" s="12" t="s">
        <v>8</v>
      </c>
      <c r="H8" s="24" t="s">
        <v>51</v>
      </c>
      <c r="I8" s="12" t="s">
        <v>10</v>
      </c>
    </row>
    <row r="9" spans="1:23" s="15" customFormat="1" ht="14.25" customHeight="1" x14ac:dyDescent="0.25">
      <c r="A9" s="7" t="str">
        <f>IF(ISBLANK(Saisietablx[[Date ]]),"",HLOOKUP(MONTH(B9),L1:W2,2,FALSE))</f>
        <v/>
      </c>
      <c r="B9" s="18"/>
      <c r="C9" s="16"/>
      <c r="D9" s="16"/>
      <c r="E9" s="16"/>
      <c r="F9" s="17"/>
      <c r="G9" s="6"/>
      <c r="H9" s="32"/>
      <c r="I9" s="16" t="str">
        <f t="shared" ref="I9:I14" si="0">IF(H9&lt;$B$5,"découvert dépassé","")</f>
        <v/>
      </c>
    </row>
    <row r="10" spans="1:23" s="15" customFormat="1" ht="14.25" customHeight="1" x14ac:dyDescent="0.25">
      <c r="A10" s="7" t="str">
        <f>IF(ISBLANK(Saisietablx[[Date ]]),"",HLOOKUP(MONTH(B10),L1:W2,2,FALSE))</f>
        <v/>
      </c>
      <c r="B10" s="18"/>
      <c r="C10" s="16"/>
      <c r="D10" s="16"/>
      <c r="E10" s="16"/>
      <c r="F10" s="17"/>
      <c r="G10" s="6"/>
      <c r="H10" s="32"/>
      <c r="I10" s="16" t="str">
        <f t="shared" si="0"/>
        <v/>
      </c>
    </row>
    <row r="11" spans="1:23" s="15" customFormat="1" ht="14.25" customHeight="1" x14ac:dyDescent="0.25">
      <c r="A11" s="7" t="str">
        <f>IF(ISBLANK(Saisietablx[[Date ]]),"",HLOOKUP(MONTH(B11),L1:W2,2,FALSE))</f>
        <v/>
      </c>
      <c r="B11" s="18"/>
      <c r="C11" s="16"/>
      <c r="D11" s="16"/>
      <c r="E11" s="16"/>
      <c r="F11" s="17"/>
      <c r="G11" s="6"/>
      <c r="H11" s="32"/>
      <c r="I11" s="16" t="str">
        <f t="shared" si="0"/>
        <v/>
      </c>
    </row>
    <row r="12" spans="1:23" s="15" customFormat="1" ht="14.25" customHeight="1" x14ac:dyDescent="0.25">
      <c r="A12" s="7" t="str">
        <f>IF(ISBLANK(Saisietablx[[Date ]]),"",HLOOKUP(MONTH(B12),L1:W2,2,FALSE))</f>
        <v>janvier</v>
      </c>
      <c r="B12" s="18">
        <v>42381</v>
      </c>
      <c r="C12" s="16"/>
      <c r="D12" s="16"/>
      <c r="E12" s="16"/>
      <c r="F12" s="17"/>
      <c r="G12" s="6"/>
      <c r="H12" s="32"/>
      <c r="I12" s="16" t="str">
        <f t="shared" si="0"/>
        <v/>
      </c>
    </row>
    <row r="13" spans="1:23" s="15" customFormat="1" ht="14.25" customHeight="1" x14ac:dyDescent="0.25">
      <c r="A13" s="7" t="str">
        <f>IF(ISBLANK(Saisietablx[[Date ]]),"",HLOOKUP(MONTH(B13),L1:W2,2,FALSE))</f>
        <v>janvier</v>
      </c>
      <c r="B13" s="18">
        <v>42384.66615740741</v>
      </c>
      <c r="C13" s="16" t="s">
        <v>26</v>
      </c>
      <c r="D13" s="16"/>
      <c r="E13" s="16"/>
      <c r="F13" s="17">
        <v>3000</v>
      </c>
      <c r="G13" s="6"/>
      <c r="H13" s="32">
        <v>-3000</v>
      </c>
      <c r="I13" s="16" t="str">
        <f t="shared" si="0"/>
        <v>découvert dépassé</v>
      </c>
    </row>
    <row r="14" spans="1:23" s="15" customFormat="1" x14ac:dyDescent="0.25">
      <c r="A14" s="7" t="str">
        <f>IF(ISBLANK(Saisietablx[[Date ]]),"",HLOOKUP(MONTH(B14),L1:W2,2,FALSE))</f>
        <v/>
      </c>
      <c r="B14" s="18"/>
      <c r="C14" s="16"/>
      <c r="D14" s="16"/>
      <c r="E14" s="16"/>
      <c r="F14" s="17"/>
      <c r="G14" s="6"/>
      <c r="H14" s="32"/>
      <c r="I14" s="16" t="str">
        <f t="shared" si="0"/>
        <v/>
      </c>
    </row>
    <row r="15" spans="1:23" s="15" customFormat="1" x14ac:dyDescent="0.25">
      <c r="A15" s="7" t="str">
        <f>IF(ISBLANK(Saisietablx[[Date ]]),"",HLOOKUP(MONTH(B15),L1:W2,2,FALSE))</f>
        <v/>
      </c>
      <c r="B15" s="18"/>
      <c r="C15" s="16"/>
      <c r="D15" s="16"/>
      <c r="E15" s="16"/>
      <c r="F15" s="17"/>
      <c r="G15" s="6"/>
      <c r="H15" s="32"/>
      <c r="I15" s="16" t="str">
        <f t="shared" ref="I15:I31" si="1">IF(H15&lt;$B$5,"découvert dépassé","")</f>
        <v/>
      </c>
    </row>
    <row r="16" spans="1:23" s="15" customFormat="1" x14ac:dyDescent="0.25">
      <c r="A16" s="7" t="str">
        <f>IF(ISBLANK(Saisietablx[[Date ]]),"",HLOOKUP(MONTH(B16),L1:W2,2,FALSE))</f>
        <v/>
      </c>
      <c r="B16" s="18"/>
      <c r="C16" s="16"/>
      <c r="D16" s="16"/>
      <c r="E16" s="16"/>
      <c r="F16" s="17"/>
      <c r="G16" s="6"/>
      <c r="H16" s="32"/>
      <c r="I16" s="16" t="str">
        <f t="shared" si="1"/>
        <v/>
      </c>
    </row>
    <row r="17" spans="1:9" s="15" customFormat="1" x14ac:dyDescent="0.25">
      <c r="A17" s="7" t="str">
        <f>IF(ISBLANK(Saisietablx[[Date ]]),"",HLOOKUP(MONTH(B17),L1:W2,2,FALSE))</f>
        <v>mars</v>
      </c>
      <c r="B17" s="18">
        <v>42444.629965277774</v>
      </c>
      <c r="C17" s="16" t="s">
        <v>26</v>
      </c>
      <c r="D17" s="16"/>
      <c r="E17" s="16" t="s">
        <v>31</v>
      </c>
      <c r="F17" s="17">
        <v>4000</v>
      </c>
      <c r="G17" s="6"/>
      <c r="H17" s="17">
        <f>Saisietablx[[#This Row],[Encaissement  + ]]-Saisietablx[[#This Row],[Dépense - ]]</f>
        <v>-4000</v>
      </c>
      <c r="I17" s="16" t="str">
        <f t="shared" si="1"/>
        <v>découvert dépassé</v>
      </c>
    </row>
    <row r="18" spans="1:9" s="15" customFormat="1" x14ac:dyDescent="0.25">
      <c r="A18" s="7" t="str">
        <f>IF(ISBLANK(Saisietablx[[Date ]]),"",HLOOKUP(MONTH(B18),L1:W2,2,FALSE))</f>
        <v/>
      </c>
      <c r="B18" s="18"/>
      <c r="C18" s="16"/>
      <c r="D18" s="16"/>
      <c r="E18" s="16"/>
      <c r="F18" s="17"/>
      <c r="G18" s="6"/>
      <c r="H18" s="17"/>
      <c r="I18" s="16" t="str">
        <f t="shared" si="1"/>
        <v/>
      </c>
    </row>
    <row r="19" spans="1:9" s="15" customFormat="1" x14ac:dyDescent="0.25">
      <c r="A19" s="7" t="str">
        <f>IF(ISBLANK(Saisietablx[[Date ]]),"",HLOOKUP(MONTH(B19),L1:W2,2,FALSE))</f>
        <v>mars</v>
      </c>
      <c r="B19" s="18">
        <v>42444.617986111109</v>
      </c>
      <c r="C19" s="16" t="s">
        <v>26</v>
      </c>
      <c r="D19" s="16"/>
      <c r="E19" s="16" t="s">
        <v>47</v>
      </c>
      <c r="F19" s="17"/>
      <c r="G19" s="6"/>
      <c r="H19" s="17"/>
      <c r="I19" s="16" t="str">
        <f t="shared" si="1"/>
        <v/>
      </c>
    </row>
    <row r="20" spans="1:9" s="15" customFormat="1" x14ac:dyDescent="0.25">
      <c r="A20" s="7" t="str">
        <f>IF(ISBLANK(Saisietablx[[Date ]]),"",HLOOKUP(MONTH(B20),L1:W2,2,FALSE))</f>
        <v>janvier</v>
      </c>
      <c r="B20" s="18">
        <v>42386</v>
      </c>
      <c r="C20" s="16"/>
      <c r="D20" s="16"/>
      <c r="E20" s="16"/>
      <c r="F20" s="17"/>
      <c r="G20" s="6"/>
      <c r="H20" s="17"/>
      <c r="I20" s="16" t="str">
        <f t="shared" si="1"/>
        <v/>
      </c>
    </row>
    <row r="21" spans="1:9" s="15" customFormat="1" x14ac:dyDescent="0.25">
      <c r="A21" s="7" t="s">
        <v>41</v>
      </c>
      <c r="B21" s="18"/>
      <c r="C21" s="16"/>
      <c r="D21" s="16" t="s">
        <v>46</v>
      </c>
      <c r="E21" s="16"/>
      <c r="F21" s="17"/>
      <c r="G21" s="6"/>
      <c r="H21" s="17"/>
      <c r="I21" s="16" t="str">
        <f t="shared" si="1"/>
        <v/>
      </c>
    </row>
    <row r="22" spans="1:9" s="15" customFormat="1" x14ac:dyDescent="0.25">
      <c r="A22" s="7" t="str">
        <f>IF(ISBLANK(Saisietablx[[Date ]]),"",HLOOKUP(MONTH(B22),L1:W2,2,FALSE))</f>
        <v/>
      </c>
      <c r="B22" s="18"/>
      <c r="C22" s="16"/>
      <c r="D22" s="16"/>
      <c r="E22" s="16"/>
      <c r="F22" s="17"/>
      <c r="G22" s="6"/>
      <c r="H22" s="17"/>
      <c r="I22" s="16" t="str">
        <f t="shared" si="1"/>
        <v/>
      </c>
    </row>
    <row r="23" spans="1:9" s="15" customFormat="1" x14ac:dyDescent="0.25">
      <c r="A23" s="7" t="s">
        <v>41</v>
      </c>
      <c r="B23" s="18"/>
      <c r="C23" s="16"/>
      <c r="D23" s="16" t="s">
        <v>45</v>
      </c>
      <c r="E23" s="16"/>
      <c r="F23" s="17"/>
      <c r="G23" s="6"/>
      <c r="H23" s="17"/>
      <c r="I23" s="16" t="str">
        <f t="shared" si="1"/>
        <v/>
      </c>
    </row>
    <row r="24" spans="1:9" s="15" customFormat="1" x14ac:dyDescent="0.25">
      <c r="A24" s="7" t="s">
        <v>41</v>
      </c>
      <c r="B24" s="18"/>
      <c r="C24" s="16" t="s">
        <v>42</v>
      </c>
      <c r="D24" s="16" t="s">
        <v>43</v>
      </c>
      <c r="E24" s="16"/>
      <c r="F24" s="17"/>
      <c r="G24" s="6"/>
      <c r="H24" s="17"/>
      <c r="I24" s="16" t="str">
        <f t="shared" si="1"/>
        <v/>
      </c>
    </row>
    <row r="25" spans="1:9" s="15" customFormat="1" x14ac:dyDescent="0.25">
      <c r="A25" s="7" t="s">
        <v>41</v>
      </c>
      <c r="B25" s="18"/>
      <c r="C25" s="16"/>
      <c r="D25" s="16" t="s">
        <v>44</v>
      </c>
      <c r="E25" s="16"/>
      <c r="F25" s="17"/>
      <c r="G25" s="6"/>
      <c r="H25" s="17"/>
      <c r="I25" s="16" t="str">
        <f t="shared" si="1"/>
        <v/>
      </c>
    </row>
    <row r="26" spans="1:9" s="15" customFormat="1" x14ac:dyDescent="0.25">
      <c r="A26" s="7" t="s">
        <v>41</v>
      </c>
      <c r="B26" s="18">
        <v>42472</v>
      </c>
      <c r="C26" s="16"/>
      <c r="D26" s="16"/>
      <c r="E26" s="16"/>
      <c r="F26" s="17"/>
      <c r="G26" s="6"/>
      <c r="H26" s="17"/>
      <c r="I26" s="16" t="str">
        <f t="shared" si="1"/>
        <v/>
      </c>
    </row>
    <row r="27" spans="1:9" s="15" customFormat="1" x14ac:dyDescent="0.25">
      <c r="A27" s="7" t="str">
        <f>IF(ISBLANK(Saisietablx[[Date ]]),"",HLOOKUP(MONTH(B27),L1:W2,2,FALSE))</f>
        <v>janvier</v>
      </c>
      <c r="B27" s="18">
        <v>42380</v>
      </c>
      <c r="C27" s="16"/>
      <c r="D27" s="16"/>
      <c r="E27" s="16"/>
      <c r="F27" s="17"/>
      <c r="G27" s="6"/>
      <c r="H27" s="17"/>
      <c r="I27" s="16" t="str">
        <f t="shared" si="1"/>
        <v/>
      </c>
    </row>
    <row r="28" spans="1:9" s="15" customFormat="1" x14ac:dyDescent="0.25">
      <c r="A28" s="7" t="str">
        <f>IF(ISBLANK(Saisietablx[[Date ]]),"",HLOOKUP(MONTH(B28),L1:W2,2,FALSE))</f>
        <v>mars</v>
      </c>
      <c r="B28" s="18">
        <v>42443.843969907408</v>
      </c>
      <c r="C28" s="16" t="s">
        <v>34</v>
      </c>
      <c r="D28" s="16" t="s">
        <v>35</v>
      </c>
      <c r="E28" s="16" t="s">
        <v>36</v>
      </c>
      <c r="F28" s="17" t="s">
        <v>37</v>
      </c>
      <c r="G28" s="6" t="s">
        <v>38</v>
      </c>
      <c r="H28" s="17" t="s">
        <v>39</v>
      </c>
      <c r="I28" s="16" t="str">
        <f t="shared" si="1"/>
        <v/>
      </c>
    </row>
    <row r="29" spans="1:9" x14ac:dyDescent="0.25">
      <c r="A29" s="27" t="str">
        <f>IF(ISBLANK(Saisietablx[[Date ]]),"",HLOOKUP(MONTH(B29),K24:V25,2,FALSE))</f>
        <v/>
      </c>
      <c r="B29" s="16"/>
      <c r="C29" s="16"/>
      <c r="D29" s="16"/>
      <c r="E29" s="16"/>
      <c r="F29" s="16"/>
      <c r="G29" s="16"/>
      <c r="H29" s="16"/>
      <c r="I29" s="16" t="str">
        <f t="shared" si="1"/>
        <v/>
      </c>
    </row>
    <row r="30" spans="1:9" x14ac:dyDescent="0.25">
      <c r="A30" s="27" t="str">
        <f>IF(ISBLANK(Saisietablx[[Date ]]),"",HLOOKUP(MONTH(B30),K25:V26,2,FALSE))</f>
        <v/>
      </c>
      <c r="B30" s="16"/>
      <c r="C30" s="16"/>
      <c r="D30" s="16"/>
      <c r="E30" s="16"/>
      <c r="F30" s="16"/>
      <c r="G30" s="16"/>
      <c r="H30" s="16"/>
      <c r="I30" s="16" t="str">
        <f t="shared" si="1"/>
        <v/>
      </c>
    </row>
    <row r="31" spans="1:9" x14ac:dyDescent="0.25">
      <c r="A31" s="28" t="str">
        <f>IF(ISBLANK(Saisietablx[[Date ]]),"",HLOOKUP(MONTH(B31),K26:V27,2,FALSE))</f>
        <v/>
      </c>
      <c r="B31" s="29"/>
      <c r="C31" s="29"/>
      <c r="D31" s="29"/>
      <c r="E31" s="29"/>
      <c r="F31" s="29"/>
      <c r="G31" s="29"/>
      <c r="H31" s="29"/>
      <c r="I31" s="16" t="str">
        <f t="shared" si="1"/>
        <v/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3" r:id="rId4" name="ToggleButton1">
          <controlPr defaultSize="0" autoLine="0" r:id="rId5">
            <anchor moveWithCells="1">
              <from>
                <xdr:col>7</xdr:col>
                <xdr:colOff>390525</xdr:colOff>
                <xdr:row>0</xdr:row>
                <xdr:rowOff>66675</xdr:rowOff>
              </from>
              <to>
                <xdr:col>8</xdr:col>
                <xdr:colOff>657225</xdr:colOff>
                <xdr:row>3</xdr:row>
                <xdr:rowOff>9525</xdr:rowOff>
              </to>
            </anchor>
          </controlPr>
        </control>
      </mc:Choice>
      <mc:Fallback>
        <control shapeId="3073" r:id="rId4" name="ToggleButton1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F23" sqref="F23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9" tint="0.39997558519241921"/>
  </sheetPr>
  <dimension ref="A1:K20"/>
  <sheetViews>
    <sheetView tabSelected="1" topLeftCell="A5" workbookViewId="0">
      <selection activeCell="L8" sqref="L8"/>
    </sheetView>
  </sheetViews>
  <sheetFormatPr baseColWidth="10" defaultRowHeight="15" x14ac:dyDescent="0.25"/>
  <cols>
    <col min="1" max="1" width="14.42578125" customWidth="1"/>
    <col min="2" max="2" width="6.28515625" style="15" customWidth="1"/>
    <col min="3" max="3" width="13" customWidth="1"/>
    <col min="7" max="7" width="15" customWidth="1"/>
    <col min="9" max="9" width="16.5703125" customWidth="1"/>
    <col min="10" max="10" width="16.140625" bestFit="1" customWidth="1"/>
    <col min="11" max="11" width="20.7109375" customWidth="1"/>
    <col min="12" max="12" width="17.42578125" customWidth="1"/>
  </cols>
  <sheetData>
    <row r="1" spans="1:11" s="15" customFormat="1" ht="17.25" customHeight="1" x14ac:dyDescent="0.25"/>
    <row r="2" spans="1:11" s="15" customFormat="1" x14ac:dyDescent="0.25"/>
    <row r="3" spans="1:11" ht="15.75" x14ac:dyDescent="0.25">
      <c r="I3" s="12" t="s">
        <v>52</v>
      </c>
      <c r="J3" s="36">
        <f>SUM(J6:J1024)</f>
        <v>-3000</v>
      </c>
    </row>
    <row r="4" spans="1:11" s="15" customFormat="1" ht="16.5" thickBot="1" x14ac:dyDescent="0.3">
      <c r="J4" s="35"/>
    </row>
    <row r="5" spans="1:11" ht="23.25" customHeight="1" x14ac:dyDescent="0.25">
      <c r="A5" s="21" t="s">
        <v>27</v>
      </c>
      <c r="C5" s="9" t="s">
        <v>27</v>
      </c>
      <c r="D5" s="9" t="s">
        <v>5</v>
      </c>
      <c r="E5" s="9" t="s">
        <v>28</v>
      </c>
      <c r="F5" s="10" t="s">
        <v>6</v>
      </c>
      <c r="G5" s="11" t="s">
        <v>29</v>
      </c>
      <c r="H5" s="12" t="s">
        <v>7</v>
      </c>
      <c r="I5" s="12" t="s">
        <v>8</v>
      </c>
      <c r="J5" s="9" t="s">
        <v>51</v>
      </c>
      <c r="K5" s="12" t="s">
        <v>10</v>
      </c>
    </row>
    <row r="6" spans="1:11" x14ac:dyDescent="0.25">
      <c r="A6" s="14" t="s">
        <v>24</v>
      </c>
      <c r="C6" s="7" t="s">
        <v>24</v>
      </c>
      <c r="D6" s="18">
        <v>42381</v>
      </c>
      <c r="E6" s="16"/>
      <c r="F6" s="16"/>
      <c r="G6" s="16"/>
      <c r="H6" s="17"/>
      <c r="I6" s="6"/>
      <c r="J6" s="32"/>
      <c r="K6" s="16" t="s">
        <v>30</v>
      </c>
    </row>
    <row r="7" spans="1:11" x14ac:dyDescent="0.25">
      <c r="A7" s="14" t="s">
        <v>41</v>
      </c>
      <c r="C7" s="7" t="s">
        <v>24</v>
      </c>
      <c r="D7" s="18">
        <v>42384.66615740741</v>
      </c>
      <c r="E7" s="16" t="s">
        <v>26</v>
      </c>
      <c r="F7" s="16"/>
      <c r="G7" s="16"/>
      <c r="H7" s="17">
        <v>3000</v>
      </c>
      <c r="I7" s="6"/>
      <c r="J7" s="32">
        <v>-3000</v>
      </c>
      <c r="K7" s="16" t="s">
        <v>49</v>
      </c>
    </row>
    <row r="8" spans="1:11" x14ac:dyDescent="0.25">
      <c r="C8" s="7" t="s">
        <v>24</v>
      </c>
      <c r="D8" s="18">
        <v>42386</v>
      </c>
      <c r="E8" s="16"/>
      <c r="F8" s="16"/>
      <c r="G8" s="16"/>
      <c r="H8" s="17"/>
      <c r="I8" s="6"/>
      <c r="J8" s="17"/>
      <c r="K8" s="16" t="s">
        <v>30</v>
      </c>
    </row>
    <row r="9" spans="1:11" x14ac:dyDescent="0.25">
      <c r="C9" s="7" t="s">
        <v>41</v>
      </c>
      <c r="D9" s="18"/>
      <c r="E9" s="16"/>
      <c r="F9" s="16" t="s">
        <v>46</v>
      </c>
      <c r="G9" s="16"/>
      <c r="H9" s="17"/>
      <c r="I9" s="6"/>
      <c r="J9" s="17"/>
      <c r="K9" s="16" t="s">
        <v>30</v>
      </c>
    </row>
    <row r="10" spans="1:11" x14ac:dyDescent="0.25">
      <c r="C10" s="7" t="s">
        <v>41</v>
      </c>
      <c r="D10" s="18"/>
      <c r="E10" s="16"/>
      <c r="F10" s="16" t="s">
        <v>45</v>
      </c>
      <c r="G10" s="16"/>
      <c r="H10" s="17"/>
      <c r="I10" s="6"/>
      <c r="J10" s="17"/>
      <c r="K10" s="16" t="s">
        <v>30</v>
      </c>
    </row>
    <row r="11" spans="1:11" x14ac:dyDescent="0.25">
      <c r="C11" s="7" t="s">
        <v>41</v>
      </c>
      <c r="D11" s="18"/>
      <c r="E11" s="16" t="s">
        <v>42</v>
      </c>
      <c r="F11" s="16" t="s">
        <v>43</v>
      </c>
      <c r="G11" s="16"/>
      <c r="H11" s="17"/>
      <c r="I11" s="6"/>
      <c r="J11" s="17"/>
      <c r="K11" s="16" t="s">
        <v>30</v>
      </c>
    </row>
    <row r="12" spans="1:11" x14ac:dyDescent="0.25">
      <c r="C12" s="7" t="s">
        <v>41</v>
      </c>
      <c r="D12" s="18"/>
      <c r="E12" s="16"/>
      <c r="F12" s="16" t="s">
        <v>44</v>
      </c>
      <c r="G12" s="16"/>
      <c r="H12" s="17"/>
      <c r="I12" s="6"/>
      <c r="J12" s="17"/>
      <c r="K12" s="16" t="s">
        <v>30</v>
      </c>
    </row>
    <row r="13" spans="1:11" x14ac:dyDescent="0.25">
      <c r="C13" s="7" t="s">
        <v>41</v>
      </c>
      <c r="D13" s="18">
        <v>42472</v>
      </c>
      <c r="E13" s="16"/>
      <c r="F13" s="16"/>
      <c r="G13" s="16"/>
      <c r="H13" s="17"/>
      <c r="I13" s="6"/>
      <c r="J13" s="17"/>
      <c r="K13" s="16" t="s">
        <v>30</v>
      </c>
    </row>
    <row r="14" spans="1:11" x14ac:dyDescent="0.25">
      <c r="C14" s="7" t="s">
        <v>24</v>
      </c>
      <c r="D14" s="18">
        <v>42380</v>
      </c>
      <c r="E14" s="16"/>
      <c r="F14" s="16"/>
      <c r="G14" s="16"/>
      <c r="H14" s="17"/>
      <c r="I14" s="6"/>
      <c r="J14" s="17"/>
      <c r="K14" s="16" t="s">
        <v>30</v>
      </c>
    </row>
    <row r="15" spans="1:11" x14ac:dyDescent="0.25">
      <c r="F15" s="15"/>
      <c r="G15" s="15"/>
      <c r="H15" s="15"/>
      <c r="I15" s="15"/>
      <c r="J15" s="15"/>
      <c r="K15" s="15"/>
    </row>
    <row r="16" spans="1:11" x14ac:dyDescent="0.25">
      <c r="F16" s="15"/>
      <c r="G16" s="15"/>
      <c r="H16" s="15"/>
      <c r="I16" s="15"/>
      <c r="J16" s="15"/>
      <c r="K16" s="15"/>
    </row>
    <row r="17" spans="6:11" x14ac:dyDescent="0.25">
      <c r="F17" s="15"/>
      <c r="G17" s="15"/>
      <c r="H17" s="15"/>
      <c r="I17" s="15"/>
      <c r="J17" s="15"/>
      <c r="K17" s="15"/>
    </row>
    <row r="18" spans="6:11" x14ac:dyDescent="0.25">
      <c r="F18" s="15"/>
      <c r="G18" s="15"/>
      <c r="H18" s="15"/>
      <c r="I18" s="15"/>
      <c r="J18" s="15"/>
      <c r="K18" s="15"/>
    </row>
    <row r="19" spans="6:11" x14ac:dyDescent="0.25">
      <c r="F19" s="15"/>
      <c r="G19" s="15"/>
      <c r="H19" s="15"/>
      <c r="I19" s="15"/>
      <c r="J19" s="15"/>
      <c r="K19" s="15"/>
    </row>
    <row r="20" spans="6:11" x14ac:dyDescent="0.25">
      <c r="F20" s="15"/>
      <c r="G20" s="15"/>
      <c r="H20" s="15"/>
      <c r="I20" s="15"/>
      <c r="J20" s="15"/>
      <c r="K20" s="1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9" tint="0.39997558519241921"/>
  </sheetPr>
  <dimension ref="A2:K10"/>
  <sheetViews>
    <sheetView workbookViewId="0">
      <selection activeCell="E20" sqref="E20"/>
    </sheetView>
  </sheetViews>
  <sheetFormatPr baseColWidth="10" defaultColWidth="11.5703125" defaultRowHeight="15" x14ac:dyDescent="0.25"/>
  <cols>
    <col min="1" max="10" width="11.5703125" style="15"/>
    <col min="11" max="11" width="18.42578125" style="15" customWidth="1"/>
    <col min="12" max="12" width="17.42578125" style="15" customWidth="1"/>
    <col min="13" max="16384" width="11.5703125" style="15"/>
  </cols>
  <sheetData>
    <row r="2" spans="1:11" ht="15.75" thickBot="1" x14ac:dyDescent="0.3"/>
    <row r="3" spans="1:11" ht="23.25" customHeight="1" x14ac:dyDescent="0.25">
      <c r="A3" s="21" t="s">
        <v>27</v>
      </c>
      <c r="B3" s="21" t="s">
        <v>27</v>
      </c>
      <c r="C3" s="22" t="s">
        <v>5</v>
      </c>
      <c r="D3" s="22" t="s">
        <v>28</v>
      </c>
      <c r="E3" s="21" t="s">
        <v>6</v>
      </c>
      <c r="F3" s="23" t="s">
        <v>29</v>
      </c>
      <c r="G3" s="24" t="s">
        <v>7</v>
      </c>
      <c r="H3" s="24" t="s">
        <v>8</v>
      </c>
      <c r="I3" s="24" t="s">
        <v>9</v>
      </c>
      <c r="J3" s="24" t="s">
        <v>50</v>
      </c>
      <c r="K3" s="25" t="s">
        <v>23</v>
      </c>
    </row>
    <row r="4" spans="1:11" x14ac:dyDescent="0.25">
      <c r="A4" s="26" t="s">
        <v>12</v>
      </c>
      <c r="B4" s="7"/>
      <c r="C4" s="18"/>
      <c r="D4" s="16"/>
      <c r="E4" s="16"/>
      <c r="F4" s="16"/>
      <c r="G4" s="17"/>
      <c r="H4" s="6"/>
      <c r="I4" s="19"/>
      <c r="J4" s="16"/>
      <c r="K4" s="18"/>
    </row>
    <row r="5" spans="1:11" x14ac:dyDescent="0.25">
      <c r="B5" s="7"/>
      <c r="C5" s="18"/>
      <c r="D5" s="16"/>
      <c r="E5" s="16"/>
      <c r="F5" s="16"/>
      <c r="G5" s="17"/>
      <c r="H5" s="6"/>
      <c r="I5" s="19"/>
      <c r="J5" s="16"/>
      <c r="K5" s="18"/>
    </row>
    <row r="6" spans="1:11" x14ac:dyDescent="0.25">
      <c r="B6" s="7"/>
      <c r="C6" s="18"/>
      <c r="D6" s="16"/>
      <c r="E6" s="16"/>
      <c r="F6" s="16"/>
      <c r="G6" s="17"/>
      <c r="H6" s="6"/>
      <c r="I6" s="19"/>
      <c r="J6" s="16"/>
      <c r="K6" s="18"/>
    </row>
    <row r="7" spans="1:11" x14ac:dyDescent="0.25">
      <c r="B7" s="7"/>
      <c r="C7" s="18"/>
      <c r="D7" s="16"/>
      <c r="E7" s="16"/>
      <c r="F7" s="16"/>
      <c r="G7" s="17"/>
      <c r="H7" s="6"/>
      <c r="I7" s="19"/>
      <c r="J7" s="16"/>
      <c r="K7" s="18"/>
    </row>
    <row r="9" spans="1:11" ht="15.75" thickBot="1" x14ac:dyDescent="0.3"/>
    <row r="10" spans="1:11" x14ac:dyDescent="0.25">
      <c r="B10" s="2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9" tint="0.39997558519241921"/>
  </sheetPr>
  <dimension ref="A2:K11"/>
  <sheetViews>
    <sheetView workbookViewId="0">
      <selection activeCell="H5" sqref="H5"/>
    </sheetView>
  </sheetViews>
  <sheetFormatPr baseColWidth="10" defaultColWidth="11.5703125" defaultRowHeight="15" x14ac:dyDescent="0.25"/>
  <cols>
    <col min="1" max="10" width="11.5703125" style="15"/>
    <col min="11" max="11" width="18.42578125" style="15" customWidth="1"/>
    <col min="12" max="12" width="17.42578125" style="15" customWidth="1"/>
    <col min="13" max="16384" width="11.5703125" style="15"/>
  </cols>
  <sheetData>
    <row r="2" spans="1:11" ht="15.75" thickBot="1" x14ac:dyDescent="0.3"/>
    <row r="3" spans="1:11" ht="23.25" customHeight="1" x14ac:dyDescent="0.25">
      <c r="A3" s="21" t="s">
        <v>27</v>
      </c>
      <c r="B3" s="21" t="s">
        <v>27</v>
      </c>
      <c r="C3" s="22" t="s">
        <v>5</v>
      </c>
      <c r="D3" s="22" t="s">
        <v>28</v>
      </c>
      <c r="E3" s="21" t="s">
        <v>6</v>
      </c>
      <c r="F3" s="23" t="s">
        <v>29</v>
      </c>
      <c r="G3" s="24" t="s">
        <v>7</v>
      </c>
      <c r="H3" s="24" t="s">
        <v>8</v>
      </c>
      <c r="I3" s="24" t="s">
        <v>9</v>
      </c>
      <c r="J3" s="24" t="s">
        <v>50</v>
      </c>
      <c r="K3" s="25" t="s">
        <v>23</v>
      </c>
    </row>
    <row r="4" spans="1:11" x14ac:dyDescent="0.25">
      <c r="A4" s="26" t="s">
        <v>13</v>
      </c>
      <c r="B4" s="7" t="s">
        <v>13</v>
      </c>
      <c r="C4" s="18">
        <v>42444.629965277774</v>
      </c>
      <c r="D4" s="16"/>
      <c r="E4" s="16"/>
      <c r="F4" s="16"/>
      <c r="G4" s="17">
        <v>4000</v>
      </c>
      <c r="H4" s="6"/>
      <c r="I4" s="17">
        <v>-4000</v>
      </c>
      <c r="J4" s="16" t="e">
        <v>#REF!</v>
      </c>
      <c r="K4" s="20" t="e">
        <v>#REF!</v>
      </c>
    </row>
    <row r="5" spans="1:11" x14ac:dyDescent="0.25">
      <c r="B5" s="7" t="s">
        <v>13</v>
      </c>
      <c r="C5" s="18">
        <v>42444.617986111109</v>
      </c>
      <c r="D5" s="16" t="s">
        <v>26</v>
      </c>
      <c r="E5" s="16"/>
      <c r="F5" s="16" t="s">
        <v>47</v>
      </c>
      <c r="G5" s="17"/>
      <c r="H5" s="6"/>
      <c r="I5" s="17"/>
      <c r="J5" s="16" t="e">
        <v>#REF!</v>
      </c>
      <c r="K5" s="20" t="e">
        <v>#VALUE!</v>
      </c>
    </row>
    <row r="6" spans="1:11" x14ac:dyDescent="0.25">
      <c r="B6" s="7" t="s">
        <v>13</v>
      </c>
      <c r="C6" s="18">
        <v>42443.843969907408</v>
      </c>
      <c r="D6" s="16" t="s">
        <v>34</v>
      </c>
      <c r="E6" s="16" t="s">
        <v>35</v>
      </c>
      <c r="F6" s="16" t="s">
        <v>36</v>
      </c>
      <c r="G6" s="17" t="s">
        <v>37</v>
      </c>
      <c r="H6" s="6" t="s">
        <v>38</v>
      </c>
      <c r="I6" s="17" t="s">
        <v>39</v>
      </c>
      <c r="J6" s="16"/>
      <c r="K6" s="20" t="s">
        <v>40</v>
      </c>
    </row>
    <row r="7" spans="1:11" x14ac:dyDescent="0.25">
      <c r="B7" s="7"/>
      <c r="C7" s="18"/>
      <c r="D7" s="16"/>
      <c r="E7" s="16"/>
      <c r="F7" s="16"/>
      <c r="G7" s="17"/>
      <c r="H7" s="6"/>
      <c r="I7" s="19"/>
      <c r="J7" s="16"/>
      <c r="K7" s="20"/>
    </row>
    <row r="11" spans="1:11" x14ac:dyDescent="0.25">
      <c r="J11" s="19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9" tint="0.39997558519241921"/>
  </sheetPr>
  <dimension ref="A2:K7"/>
  <sheetViews>
    <sheetView workbookViewId="0">
      <selection activeCell="J3" sqref="J3"/>
    </sheetView>
  </sheetViews>
  <sheetFormatPr baseColWidth="10" defaultColWidth="11.5703125" defaultRowHeight="15" x14ac:dyDescent="0.25"/>
  <cols>
    <col min="1" max="10" width="11.5703125" style="15"/>
    <col min="11" max="11" width="18.42578125" style="15" customWidth="1"/>
    <col min="12" max="12" width="17.42578125" style="15" customWidth="1"/>
    <col min="13" max="16384" width="11.5703125" style="15"/>
  </cols>
  <sheetData>
    <row r="2" spans="1:11" ht="15.75" thickBot="1" x14ac:dyDescent="0.3"/>
    <row r="3" spans="1:11" ht="23.25" customHeight="1" x14ac:dyDescent="0.25">
      <c r="A3" s="21" t="s">
        <v>27</v>
      </c>
      <c r="B3" s="21" t="s">
        <v>27</v>
      </c>
      <c r="C3" s="22" t="s">
        <v>5</v>
      </c>
      <c r="D3" s="22" t="s">
        <v>28</v>
      </c>
      <c r="E3" s="21" t="s">
        <v>6</v>
      </c>
      <c r="F3" s="23" t="s">
        <v>29</v>
      </c>
      <c r="G3" s="24" t="s">
        <v>7</v>
      </c>
      <c r="H3" s="24" t="s">
        <v>8</v>
      </c>
      <c r="I3" s="24" t="s">
        <v>9</v>
      </c>
      <c r="J3" s="24" t="s">
        <v>50</v>
      </c>
      <c r="K3" s="25" t="s">
        <v>23</v>
      </c>
    </row>
    <row r="4" spans="1:11" x14ac:dyDescent="0.25">
      <c r="A4" s="26" t="s">
        <v>14</v>
      </c>
      <c r="B4" s="7"/>
      <c r="C4" s="18"/>
      <c r="D4" s="16"/>
      <c r="E4" s="16"/>
      <c r="F4" s="16"/>
      <c r="G4" s="17"/>
      <c r="H4" s="6"/>
      <c r="I4" s="19"/>
      <c r="J4" s="16"/>
      <c r="K4" s="20"/>
    </row>
    <row r="5" spans="1:11" x14ac:dyDescent="0.25">
      <c r="B5" s="7"/>
      <c r="C5" s="18"/>
      <c r="D5" s="16"/>
      <c r="E5" s="16"/>
      <c r="F5" s="16"/>
      <c r="G5" s="17"/>
      <c r="H5" s="6"/>
      <c r="I5" s="19"/>
      <c r="J5" s="16"/>
      <c r="K5" s="16"/>
    </row>
    <row r="6" spans="1:11" x14ac:dyDescent="0.25">
      <c r="B6" s="7"/>
      <c r="C6" s="18"/>
      <c r="D6" s="16"/>
      <c r="E6" s="16"/>
      <c r="F6" s="16"/>
      <c r="G6" s="17"/>
      <c r="H6" s="6"/>
      <c r="I6" s="19"/>
      <c r="J6" s="16"/>
      <c r="K6" s="16"/>
    </row>
    <row r="7" spans="1:11" x14ac:dyDescent="0.25">
      <c r="B7" s="7"/>
      <c r="C7" s="18"/>
      <c r="D7" s="16"/>
      <c r="E7" s="16"/>
      <c r="F7" s="16"/>
      <c r="G7" s="17"/>
      <c r="H7" s="6"/>
      <c r="I7" s="19"/>
      <c r="J7" s="16"/>
      <c r="K7" s="1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 tint="0.39997558519241921"/>
  </sheetPr>
  <dimension ref="A2:K10"/>
  <sheetViews>
    <sheetView workbookViewId="0">
      <selection activeCell="J3" sqref="J3"/>
    </sheetView>
  </sheetViews>
  <sheetFormatPr baseColWidth="10" defaultColWidth="11.5703125" defaultRowHeight="15" x14ac:dyDescent="0.25"/>
  <cols>
    <col min="1" max="10" width="11.5703125" style="15"/>
    <col min="11" max="11" width="18.42578125" style="15" customWidth="1"/>
    <col min="12" max="12" width="17.42578125" style="15" customWidth="1"/>
    <col min="13" max="16384" width="11.5703125" style="15"/>
  </cols>
  <sheetData>
    <row r="2" spans="1:11" ht="15.75" thickBot="1" x14ac:dyDescent="0.3"/>
    <row r="3" spans="1:11" ht="23.25" customHeight="1" x14ac:dyDescent="0.25">
      <c r="A3" s="21" t="s">
        <v>27</v>
      </c>
      <c r="B3" s="21" t="s">
        <v>27</v>
      </c>
      <c r="C3" s="22" t="s">
        <v>5</v>
      </c>
      <c r="D3" s="22" t="s">
        <v>28</v>
      </c>
      <c r="E3" s="21" t="s">
        <v>6</v>
      </c>
      <c r="F3" s="23" t="s">
        <v>29</v>
      </c>
      <c r="G3" s="24" t="s">
        <v>7</v>
      </c>
      <c r="H3" s="24" t="s">
        <v>8</v>
      </c>
      <c r="I3" s="24" t="s">
        <v>9</v>
      </c>
      <c r="J3" s="24" t="s">
        <v>50</v>
      </c>
      <c r="K3" s="25" t="s">
        <v>23</v>
      </c>
    </row>
    <row r="4" spans="1:11" x14ac:dyDescent="0.25">
      <c r="A4" s="26" t="s">
        <v>15</v>
      </c>
      <c r="B4" s="7"/>
      <c r="C4" s="18"/>
      <c r="D4" s="16"/>
      <c r="E4" s="16"/>
      <c r="F4" s="16"/>
      <c r="G4" s="17"/>
      <c r="H4" s="6"/>
      <c r="I4" s="19"/>
      <c r="J4" s="16"/>
      <c r="K4" s="20"/>
    </row>
    <row r="5" spans="1:11" x14ac:dyDescent="0.25">
      <c r="B5" s="7"/>
      <c r="C5" s="18"/>
      <c r="D5" s="16"/>
      <c r="E5" s="16"/>
      <c r="F5" s="16"/>
      <c r="G5" s="17"/>
      <c r="H5" s="6"/>
      <c r="I5" s="19"/>
      <c r="J5" s="16"/>
      <c r="K5" s="20"/>
    </row>
    <row r="6" spans="1:11" x14ac:dyDescent="0.25">
      <c r="B6" s="7"/>
      <c r="C6" s="18"/>
      <c r="D6" s="16"/>
      <c r="E6" s="16"/>
      <c r="F6" s="16"/>
      <c r="G6" s="17"/>
      <c r="H6" s="6"/>
      <c r="I6" s="19"/>
      <c r="J6" s="16"/>
      <c r="K6" s="20"/>
    </row>
    <row r="7" spans="1:11" x14ac:dyDescent="0.25">
      <c r="B7" s="7"/>
      <c r="C7" s="18"/>
      <c r="D7" s="16"/>
      <c r="E7" s="16"/>
      <c r="F7" s="16"/>
      <c r="G7" s="17"/>
      <c r="H7" s="6"/>
      <c r="I7" s="19"/>
      <c r="J7" s="16"/>
      <c r="K7" s="20"/>
    </row>
    <row r="9" spans="1:11" ht="15.75" thickBot="1" x14ac:dyDescent="0.3"/>
    <row r="10" spans="1:11" x14ac:dyDescent="0.25">
      <c r="B10" s="21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9" tint="0.39997558519241921"/>
  </sheetPr>
  <dimension ref="A2:K10"/>
  <sheetViews>
    <sheetView workbookViewId="0">
      <selection activeCell="J3" sqref="J3"/>
    </sheetView>
  </sheetViews>
  <sheetFormatPr baseColWidth="10" defaultColWidth="11.5703125" defaultRowHeight="15" x14ac:dyDescent="0.25"/>
  <cols>
    <col min="1" max="10" width="11.5703125" style="15"/>
    <col min="11" max="11" width="18.42578125" style="15" customWidth="1"/>
    <col min="12" max="12" width="17.42578125" style="15" customWidth="1"/>
    <col min="13" max="16384" width="11.5703125" style="15"/>
  </cols>
  <sheetData>
    <row r="2" spans="1:11" ht="15.75" thickBot="1" x14ac:dyDescent="0.3"/>
    <row r="3" spans="1:11" ht="23.25" customHeight="1" x14ac:dyDescent="0.25">
      <c r="A3" s="21" t="s">
        <v>27</v>
      </c>
      <c r="B3" s="21" t="s">
        <v>27</v>
      </c>
      <c r="C3" s="22" t="s">
        <v>5</v>
      </c>
      <c r="D3" s="22" t="s">
        <v>28</v>
      </c>
      <c r="E3" s="21" t="s">
        <v>6</v>
      </c>
      <c r="F3" s="23" t="s">
        <v>29</v>
      </c>
      <c r="G3" s="24" t="s">
        <v>7</v>
      </c>
      <c r="H3" s="24" t="s">
        <v>8</v>
      </c>
      <c r="I3" s="24" t="s">
        <v>9</v>
      </c>
      <c r="J3" s="24" t="s">
        <v>50</v>
      </c>
      <c r="K3" s="25" t="s">
        <v>23</v>
      </c>
    </row>
    <row r="4" spans="1:11" x14ac:dyDescent="0.25">
      <c r="A4" s="26" t="s">
        <v>16</v>
      </c>
      <c r="B4" s="7"/>
      <c r="C4" s="18"/>
      <c r="D4" s="16"/>
      <c r="E4" s="16"/>
      <c r="F4" s="16"/>
      <c r="G4" s="17"/>
      <c r="H4" s="6"/>
      <c r="I4" s="19"/>
      <c r="J4" s="16"/>
      <c r="K4" s="20"/>
    </row>
    <row r="5" spans="1:11" x14ac:dyDescent="0.25">
      <c r="B5" s="7"/>
      <c r="C5" s="18"/>
      <c r="D5" s="16"/>
      <c r="E5" s="16"/>
      <c r="F5" s="16"/>
      <c r="G5" s="17"/>
      <c r="H5" s="6"/>
      <c r="I5" s="19"/>
      <c r="J5" s="16"/>
      <c r="K5" s="20"/>
    </row>
    <row r="6" spans="1:11" x14ac:dyDescent="0.25">
      <c r="B6" s="7"/>
      <c r="C6" s="18"/>
      <c r="D6" s="16"/>
      <c r="E6" s="16"/>
      <c r="F6" s="16"/>
      <c r="G6" s="17"/>
      <c r="H6" s="6"/>
      <c r="I6" s="19"/>
      <c r="J6" s="16"/>
      <c r="K6" s="20"/>
    </row>
    <row r="7" spans="1:11" x14ac:dyDescent="0.25">
      <c r="B7" s="7"/>
      <c r="C7" s="18"/>
      <c r="D7" s="16"/>
      <c r="E7" s="16"/>
      <c r="F7" s="16"/>
      <c r="G7" s="17"/>
      <c r="H7" s="6"/>
      <c r="I7" s="19"/>
      <c r="J7" s="16"/>
      <c r="K7" s="20"/>
    </row>
    <row r="9" spans="1:11" ht="15.75" thickBot="1" x14ac:dyDescent="0.3"/>
    <row r="10" spans="1:11" x14ac:dyDescent="0.25">
      <c r="B10" s="2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9" tint="0.39997558519241921"/>
  </sheetPr>
  <dimension ref="A2:K10"/>
  <sheetViews>
    <sheetView workbookViewId="0">
      <selection activeCell="J3" sqref="J3"/>
    </sheetView>
  </sheetViews>
  <sheetFormatPr baseColWidth="10" defaultColWidth="11.5703125" defaultRowHeight="15" x14ac:dyDescent="0.25"/>
  <cols>
    <col min="1" max="10" width="11.5703125" style="15"/>
    <col min="11" max="11" width="18.42578125" style="15" customWidth="1"/>
    <col min="12" max="12" width="17.42578125" style="15" customWidth="1"/>
    <col min="13" max="16384" width="11.5703125" style="15"/>
  </cols>
  <sheetData>
    <row r="2" spans="1:11" ht="15.75" thickBot="1" x14ac:dyDescent="0.3"/>
    <row r="3" spans="1:11" ht="23.25" customHeight="1" x14ac:dyDescent="0.25">
      <c r="A3" s="21" t="s">
        <v>27</v>
      </c>
      <c r="B3" s="21" t="s">
        <v>27</v>
      </c>
      <c r="C3" s="22" t="s">
        <v>5</v>
      </c>
      <c r="D3" s="22" t="s">
        <v>28</v>
      </c>
      <c r="E3" s="21" t="s">
        <v>6</v>
      </c>
      <c r="F3" s="23" t="s">
        <v>29</v>
      </c>
      <c r="G3" s="24" t="s">
        <v>7</v>
      </c>
      <c r="H3" s="24" t="s">
        <v>8</v>
      </c>
      <c r="I3" s="24" t="s">
        <v>9</v>
      </c>
      <c r="J3" s="24" t="s">
        <v>50</v>
      </c>
      <c r="K3" s="25" t="s">
        <v>23</v>
      </c>
    </row>
    <row r="4" spans="1:11" x14ac:dyDescent="0.25">
      <c r="A4" s="26" t="s">
        <v>17</v>
      </c>
      <c r="B4" s="7" t="s">
        <v>24</v>
      </c>
      <c r="C4" s="18">
        <v>42380.625856481478</v>
      </c>
      <c r="D4" s="16" t="s">
        <v>25</v>
      </c>
      <c r="E4" s="16"/>
      <c r="F4" s="16" t="s">
        <v>31</v>
      </c>
      <c r="G4" s="17"/>
      <c r="H4" s="6"/>
      <c r="I4" s="19"/>
      <c r="J4" s="16" t="s">
        <v>30</v>
      </c>
      <c r="K4" s="20" t="s">
        <v>32</v>
      </c>
    </row>
    <row r="5" spans="1:11" x14ac:dyDescent="0.25">
      <c r="B5" s="7" t="s">
        <v>24</v>
      </c>
      <c r="C5" s="18">
        <v>42381</v>
      </c>
      <c r="D5" s="16"/>
      <c r="E5" s="16"/>
      <c r="F5" s="16"/>
      <c r="G5" s="17"/>
      <c r="H5" s="6"/>
      <c r="I5" s="19"/>
      <c r="J5" s="16" t="s">
        <v>30</v>
      </c>
      <c r="K5" s="20">
        <v>6</v>
      </c>
    </row>
    <row r="6" spans="1:11" x14ac:dyDescent="0.25">
      <c r="B6" s="7" t="s">
        <v>24</v>
      </c>
      <c r="C6" s="18">
        <v>42380</v>
      </c>
      <c r="D6" s="16"/>
      <c r="E6" s="16"/>
      <c r="F6" s="16"/>
      <c r="G6" s="17"/>
      <c r="H6" s="6"/>
      <c r="I6" s="19"/>
      <c r="J6" s="16" t="s">
        <v>30</v>
      </c>
      <c r="K6" s="20">
        <v>4</v>
      </c>
    </row>
    <row r="7" spans="1:11" x14ac:dyDescent="0.25">
      <c r="B7" s="7" t="s">
        <v>24</v>
      </c>
      <c r="C7" s="18">
        <v>42379</v>
      </c>
      <c r="D7" s="16"/>
      <c r="E7" s="16"/>
      <c r="F7" s="16"/>
      <c r="G7" s="17"/>
      <c r="H7" s="6"/>
      <c r="I7" s="19"/>
      <c r="J7" s="16" t="s">
        <v>30</v>
      </c>
      <c r="K7" s="20">
        <v>3</v>
      </c>
    </row>
    <row r="9" spans="1:11" ht="15.75" thickBot="1" x14ac:dyDescent="0.3"/>
    <row r="10" spans="1:11" x14ac:dyDescent="0.25">
      <c r="B10" s="21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9" tint="0.39997558519241921"/>
  </sheetPr>
  <dimension ref="A2:K10"/>
  <sheetViews>
    <sheetView workbookViewId="0">
      <selection activeCell="J3" sqref="J3"/>
    </sheetView>
  </sheetViews>
  <sheetFormatPr baseColWidth="10" defaultColWidth="11.5703125" defaultRowHeight="15" x14ac:dyDescent="0.25"/>
  <cols>
    <col min="1" max="10" width="11.5703125" style="15"/>
    <col min="11" max="11" width="18.42578125" style="15" customWidth="1"/>
    <col min="12" max="12" width="17.42578125" style="15" customWidth="1"/>
    <col min="13" max="16384" width="11.5703125" style="15"/>
  </cols>
  <sheetData>
    <row r="2" spans="1:11" ht="15.75" thickBot="1" x14ac:dyDescent="0.3"/>
    <row r="3" spans="1:11" ht="23.25" customHeight="1" x14ac:dyDescent="0.25">
      <c r="A3" s="21" t="s">
        <v>27</v>
      </c>
      <c r="B3" s="21" t="s">
        <v>27</v>
      </c>
      <c r="C3" s="22" t="s">
        <v>5</v>
      </c>
      <c r="D3" s="22" t="s">
        <v>28</v>
      </c>
      <c r="E3" s="21" t="s">
        <v>6</v>
      </c>
      <c r="F3" s="23" t="s">
        <v>29</v>
      </c>
      <c r="G3" s="24" t="s">
        <v>7</v>
      </c>
      <c r="H3" s="24" t="s">
        <v>8</v>
      </c>
      <c r="I3" s="24" t="s">
        <v>9</v>
      </c>
      <c r="J3" s="24" t="s">
        <v>50</v>
      </c>
      <c r="K3" s="25" t="s">
        <v>23</v>
      </c>
    </row>
    <row r="4" spans="1:11" x14ac:dyDescent="0.25">
      <c r="A4" s="26" t="s">
        <v>33</v>
      </c>
      <c r="B4" s="7" t="s">
        <v>24</v>
      </c>
      <c r="C4" s="18">
        <v>42380.625856481478</v>
      </c>
      <c r="D4" s="16" t="s">
        <v>25</v>
      </c>
      <c r="E4" s="16"/>
      <c r="F4" s="16" t="s">
        <v>31</v>
      </c>
      <c r="G4" s="17"/>
      <c r="H4" s="6"/>
      <c r="I4" s="19"/>
      <c r="J4" s="16" t="s">
        <v>30</v>
      </c>
      <c r="K4" s="20" t="s">
        <v>32</v>
      </c>
    </row>
    <row r="5" spans="1:11" x14ac:dyDescent="0.25">
      <c r="B5" s="7" t="s">
        <v>24</v>
      </c>
      <c r="C5" s="18">
        <v>42381</v>
      </c>
      <c r="D5" s="16"/>
      <c r="E5" s="16"/>
      <c r="F5" s="16"/>
      <c r="G5" s="17"/>
      <c r="H5" s="6"/>
      <c r="I5" s="19"/>
      <c r="J5" s="16" t="s">
        <v>30</v>
      </c>
      <c r="K5" s="20">
        <v>6</v>
      </c>
    </row>
    <row r="6" spans="1:11" x14ac:dyDescent="0.25">
      <c r="B6" s="7" t="s">
        <v>24</v>
      </c>
      <c r="C6" s="18">
        <v>42380</v>
      </c>
      <c r="D6" s="16"/>
      <c r="E6" s="16"/>
      <c r="F6" s="16"/>
      <c r="G6" s="17"/>
      <c r="H6" s="6"/>
      <c r="I6" s="19"/>
      <c r="J6" s="16" t="s">
        <v>30</v>
      </c>
      <c r="K6" s="20">
        <v>4</v>
      </c>
    </row>
    <row r="7" spans="1:11" x14ac:dyDescent="0.25">
      <c r="B7" s="7" t="s">
        <v>24</v>
      </c>
      <c r="C7" s="18">
        <v>42379</v>
      </c>
      <c r="D7" s="16"/>
      <c r="E7" s="16"/>
      <c r="F7" s="16"/>
      <c r="G7" s="17"/>
      <c r="H7" s="6"/>
      <c r="I7" s="19"/>
      <c r="J7" s="16" t="s">
        <v>30</v>
      </c>
      <c r="K7" s="20">
        <v>3</v>
      </c>
    </row>
    <row r="9" spans="1:11" ht="15.75" thickBot="1" x14ac:dyDescent="0.3"/>
    <row r="10" spans="1:11" x14ac:dyDescent="0.25">
      <c r="B10" s="21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9" tint="0.39997558519241921"/>
  </sheetPr>
  <dimension ref="A2:K10"/>
  <sheetViews>
    <sheetView workbookViewId="0">
      <selection activeCell="J3" sqref="J3"/>
    </sheetView>
  </sheetViews>
  <sheetFormatPr baseColWidth="10" defaultColWidth="11.5703125" defaultRowHeight="15" x14ac:dyDescent="0.25"/>
  <cols>
    <col min="1" max="10" width="11.5703125" style="15"/>
    <col min="11" max="11" width="18.42578125" style="15" customWidth="1"/>
    <col min="12" max="12" width="17.42578125" style="15" customWidth="1"/>
    <col min="13" max="16384" width="11.5703125" style="15"/>
  </cols>
  <sheetData>
    <row r="2" spans="1:11" ht="15.75" thickBot="1" x14ac:dyDescent="0.3"/>
    <row r="3" spans="1:11" ht="23.25" customHeight="1" x14ac:dyDescent="0.25">
      <c r="A3" s="21" t="s">
        <v>27</v>
      </c>
      <c r="B3" s="21" t="s">
        <v>27</v>
      </c>
      <c r="C3" s="22" t="s">
        <v>5</v>
      </c>
      <c r="D3" s="22" t="s">
        <v>28</v>
      </c>
      <c r="E3" s="21" t="s">
        <v>6</v>
      </c>
      <c r="F3" s="23" t="s">
        <v>29</v>
      </c>
      <c r="G3" s="24" t="s">
        <v>7</v>
      </c>
      <c r="H3" s="24" t="s">
        <v>8</v>
      </c>
      <c r="I3" s="24" t="s">
        <v>9</v>
      </c>
      <c r="J3" s="24" t="s">
        <v>50</v>
      </c>
      <c r="K3" s="25" t="s">
        <v>23</v>
      </c>
    </row>
    <row r="4" spans="1:11" x14ac:dyDescent="0.25">
      <c r="A4" s="26" t="s">
        <v>19</v>
      </c>
      <c r="B4" s="7" t="s">
        <v>24</v>
      </c>
      <c r="C4" s="18">
        <v>42380.625856481478</v>
      </c>
      <c r="D4" s="16" t="s">
        <v>25</v>
      </c>
      <c r="E4" s="16"/>
      <c r="F4" s="16" t="s">
        <v>31</v>
      </c>
      <c r="G4" s="17"/>
      <c r="H4" s="6"/>
      <c r="I4" s="19"/>
      <c r="J4" s="16" t="s">
        <v>30</v>
      </c>
      <c r="K4" s="20" t="s">
        <v>32</v>
      </c>
    </row>
    <row r="5" spans="1:11" x14ac:dyDescent="0.25">
      <c r="B5" s="7" t="s">
        <v>24</v>
      </c>
      <c r="C5" s="18">
        <v>42381</v>
      </c>
      <c r="D5" s="16"/>
      <c r="E5" s="16"/>
      <c r="F5" s="16"/>
      <c r="G5" s="17"/>
      <c r="H5" s="6"/>
      <c r="I5" s="19"/>
      <c r="J5" s="16" t="s">
        <v>30</v>
      </c>
      <c r="K5" s="20">
        <v>6</v>
      </c>
    </row>
    <row r="6" spans="1:11" x14ac:dyDescent="0.25">
      <c r="B6" s="7" t="s">
        <v>24</v>
      </c>
      <c r="C6" s="18">
        <v>42380</v>
      </c>
      <c r="D6" s="16"/>
      <c r="E6" s="16"/>
      <c r="F6" s="16"/>
      <c r="G6" s="17"/>
      <c r="H6" s="6"/>
      <c r="I6" s="19"/>
      <c r="J6" s="16" t="s">
        <v>30</v>
      </c>
      <c r="K6" s="20">
        <v>4</v>
      </c>
    </row>
    <row r="7" spans="1:11" x14ac:dyDescent="0.25">
      <c r="B7" s="7" t="s">
        <v>24</v>
      </c>
      <c r="C7" s="18">
        <v>42379</v>
      </c>
      <c r="D7" s="16"/>
      <c r="E7" s="16"/>
      <c r="F7" s="16"/>
      <c r="G7" s="17"/>
      <c r="H7" s="6"/>
      <c r="I7" s="19"/>
      <c r="J7" s="16" t="s">
        <v>30</v>
      </c>
      <c r="K7" s="20">
        <v>3</v>
      </c>
    </row>
    <row r="9" spans="1:11" ht="15.75" thickBot="1" x14ac:dyDescent="0.3"/>
    <row r="10" spans="1:11" x14ac:dyDescent="0.25">
      <c r="B10" s="2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9" tint="0.39997558519241921"/>
  </sheetPr>
  <dimension ref="A2:K10"/>
  <sheetViews>
    <sheetView workbookViewId="0">
      <selection activeCell="J3" sqref="J3"/>
    </sheetView>
  </sheetViews>
  <sheetFormatPr baseColWidth="10" defaultColWidth="11.5703125" defaultRowHeight="15" x14ac:dyDescent="0.25"/>
  <cols>
    <col min="1" max="10" width="11.5703125" style="15"/>
    <col min="11" max="11" width="18.42578125" style="15" customWidth="1"/>
    <col min="12" max="12" width="17.42578125" style="15" customWidth="1"/>
    <col min="13" max="16384" width="11.5703125" style="15"/>
  </cols>
  <sheetData>
    <row r="2" spans="1:11" ht="15.75" thickBot="1" x14ac:dyDescent="0.3"/>
    <row r="3" spans="1:11" ht="23.25" customHeight="1" x14ac:dyDescent="0.25">
      <c r="A3" s="21" t="s">
        <v>27</v>
      </c>
      <c r="B3" s="21" t="s">
        <v>27</v>
      </c>
      <c r="C3" s="22" t="s">
        <v>5</v>
      </c>
      <c r="D3" s="22" t="s">
        <v>28</v>
      </c>
      <c r="E3" s="21" t="s">
        <v>6</v>
      </c>
      <c r="F3" s="23" t="s">
        <v>29</v>
      </c>
      <c r="G3" s="24" t="s">
        <v>7</v>
      </c>
      <c r="H3" s="24" t="s">
        <v>8</v>
      </c>
      <c r="I3" s="24" t="s">
        <v>9</v>
      </c>
      <c r="J3" s="24" t="s">
        <v>50</v>
      </c>
      <c r="K3" s="25" t="s">
        <v>23</v>
      </c>
    </row>
    <row r="4" spans="1:11" x14ac:dyDescent="0.25">
      <c r="A4" s="26" t="s">
        <v>20</v>
      </c>
      <c r="B4" s="7" t="s">
        <v>24</v>
      </c>
      <c r="C4" s="18">
        <v>42380.625856481478</v>
      </c>
      <c r="D4" s="16" t="s">
        <v>25</v>
      </c>
      <c r="E4" s="16"/>
      <c r="F4" s="16" t="s">
        <v>31</v>
      </c>
      <c r="G4" s="17"/>
      <c r="H4" s="6"/>
      <c r="I4" s="19"/>
      <c r="J4" s="16" t="s">
        <v>30</v>
      </c>
      <c r="K4" s="20" t="s">
        <v>32</v>
      </c>
    </row>
    <row r="5" spans="1:11" x14ac:dyDescent="0.25">
      <c r="B5" s="7" t="s">
        <v>24</v>
      </c>
      <c r="C5" s="18">
        <v>42381</v>
      </c>
      <c r="D5" s="16"/>
      <c r="E5" s="16"/>
      <c r="F5" s="16"/>
      <c r="G5" s="17"/>
      <c r="H5" s="6"/>
      <c r="I5" s="19"/>
      <c r="J5" s="16" t="s">
        <v>30</v>
      </c>
      <c r="K5" s="20">
        <v>6</v>
      </c>
    </row>
    <row r="6" spans="1:11" x14ac:dyDescent="0.25">
      <c r="B6" s="7" t="s">
        <v>24</v>
      </c>
      <c r="C6" s="18">
        <v>42380</v>
      </c>
      <c r="D6" s="16"/>
      <c r="E6" s="16"/>
      <c r="F6" s="16"/>
      <c r="G6" s="17"/>
      <c r="H6" s="6"/>
      <c r="I6" s="19"/>
      <c r="J6" s="16" t="s">
        <v>30</v>
      </c>
      <c r="K6" s="20">
        <v>4</v>
      </c>
    </row>
    <row r="7" spans="1:11" x14ac:dyDescent="0.25">
      <c r="B7" s="7" t="s">
        <v>24</v>
      </c>
      <c r="C7" s="18">
        <v>42379</v>
      </c>
      <c r="D7" s="16"/>
      <c r="E7" s="16"/>
      <c r="F7" s="16"/>
      <c r="G7" s="17"/>
      <c r="H7" s="6"/>
      <c r="I7" s="19"/>
      <c r="J7" s="16" t="s">
        <v>30</v>
      </c>
      <c r="K7" s="20">
        <v>3</v>
      </c>
    </row>
    <row r="9" spans="1:11" ht="15.75" thickBot="1" x14ac:dyDescent="0.3"/>
    <row r="10" spans="1:11" x14ac:dyDescent="0.25">
      <c r="B10" s="21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9" tint="0.39997558519241921"/>
  </sheetPr>
  <dimension ref="A2:K10"/>
  <sheetViews>
    <sheetView workbookViewId="0">
      <selection activeCell="J3" sqref="J3"/>
    </sheetView>
  </sheetViews>
  <sheetFormatPr baseColWidth="10" defaultColWidth="11.5703125" defaultRowHeight="15" x14ac:dyDescent="0.25"/>
  <cols>
    <col min="1" max="10" width="11.5703125" style="15"/>
    <col min="11" max="11" width="18.42578125" style="15" customWidth="1"/>
    <col min="12" max="12" width="17.42578125" style="15" customWidth="1"/>
    <col min="13" max="16384" width="11.5703125" style="15"/>
  </cols>
  <sheetData>
    <row r="2" spans="1:11" ht="15.75" thickBot="1" x14ac:dyDescent="0.3"/>
    <row r="3" spans="1:11" ht="23.25" customHeight="1" x14ac:dyDescent="0.25">
      <c r="A3" s="21" t="s">
        <v>27</v>
      </c>
      <c r="B3" s="21" t="s">
        <v>27</v>
      </c>
      <c r="C3" s="22" t="s">
        <v>5</v>
      </c>
      <c r="D3" s="22" t="s">
        <v>28</v>
      </c>
      <c r="E3" s="21" t="s">
        <v>6</v>
      </c>
      <c r="F3" s="23" t="s">
        <v>29</v>
      </c>
      <c r="G3" s="24" t="s">
        <v>7</v>
      </c>
      <c r="H3" s="24" t="s">
        <v>8</v>
      </c>
      <c r="I3" s="24" t="s">
        <v>9</v>
      </c>
      <c r="J3" s="24" t="s">
        <v>50</v>
      </c>
      <c r="K3" s="25" t="s">
        <v>23</v>
      </c>
    </row>
    <row r="4" spans="1:11" x14ac:dyDescent="0.25">
      <c r="A4" s="26" t="s">
        <v>21</v>
      </c>
      <c r="B4" s="7" t="s">
        <v>24</v>
      </c>
      <c r="C4" s="18">
        <v>42380.625856481478</v>
      </c>
      <c r="D4" s="16" t="s">
        <v>25</v>
      </c>
      <c r="E4" s="16"/>
      <c r="F4" s="16" t="s">
        <v>31</v>
      </c>
      <c r="G4" s="17"/>
      <c r="H4" s="6"/>
      <c r="I4" s="19"/>
      <c r="J4" s="16" t="s">
        <v>30</v>
      </c>
      <c r="K4" s="20" t="s">
        <v>32</v>
      </c>
    </row>
    <row r="5" spans="1:11" x14ac:dyDescent="0.25">
      <c r="B5" s="7" t="s">
        <v>24</v>
      </c>
      <c r="C5" s="18">
        <v>42381</v>
      </c>
      <c r="D5" s="16"/>
      <c r="E5" s="16"/>
      <c r="F5" s="16"/>
      <c r="G5" s="17"/>
      <c r="H5" s="6"/>
      <c r="I5" s="19"/>
      <c r="J5" s="16" t="s">
        <v>30</v>
      </c>
      <c r="K5" s="20">
        <v>6</v>
      </c>
    </row>
    <row r="6" spans="1:11" x14ac:dyDescent="0.25">
      <c r="B6" s="7" t="s">
        <v>24</v>
      </c>
      <c r="C6" s="18">
        <v>42380</v>
      </c>
      <c r="D6" s="16"/>
      <c r="E6" s="16"/>
      <c r="F6" s="16"/>
      <c r="G6" s="17"/>
      <c r="H6" s="6"/>
      <c r="I6" s="19"/>
      <c r="J6" s="16" t="s">
        <v>30</v>
      </c>
      <c r="K6" s="20">
        <v>4</v>
      </c>
    </row>
    <row r="7" spans="1:11" x14ac:dyDescent="0.25">
      <c r="B7" s="7" t="s">
        <v>24</v>
      </c>
      <c r="C7" s="18">
        <v>42379</v>
      </c>
      <c r="D7" s="16"/>
      <c r="E7" s="16"/>
      <c r="F7" s="16"/>
      <c r="G7" s="17"/>
      <c r="H7" s="6"/>
      <c r="I7" s="19"/>
      <c r="J7" s="16" t="s">
        <v>30</v>
      </c>
      <c r="K7" s="20">
        <v>3</v>
      </c>
    </row>
    <row r="9" spans="1:11" ht="15.75" thickBot="1" x14ac:dyDescent="0.3"/>
    <row r="10" spans="1:11" x14ac:dyDescent="0.25">
      <c r="B10" s="21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theme="9" tint="0.39997558519241921"/>
  </sheetPr>
  <dimension ref="A2:K10"/>
  <sheetViews>
    <sheetView workbookViewId="0">
      <selection activeCell="J3" sqref="J3"/>
    </sheetView>
  </sheetViews>
  <sheetFormatPr baseColWidth="10" defaultColWidth="11.5703125" defaultRowHeight="15" x14ac:dyDescent="0.25"/>
  <cols>
    <col min="1" max="10" width="11.5703125" style="15"/>
    <col min="11" max="11" width="18.42578125" style="15" customWidth="1"/>
    <col min="12" max="12" width="17.42578125" style="15" customWidth="1"/>
    <col min="13" max="16384" width="11.5703125" style="15"/>
  </cols>
  <sheetData>
    <row r="2" spans="1:11" ht="15.75" thickBot="1" x14ac:dyDescent="0.3"/>
    <row r="3" spans="1:11" ht="23.25" customHeight="1" x14ac:dyDescent="0.25">
      <c r="A3" s="21" t="s">
        <v>27</v>
      </c>
      <c r="B3" s="21" t="s">
        <v>27</v>
      </c>
      <c r="C3" s="22" t="s">
        <v>5</v>
      </c>
      <c r="D3" s="22" t="s">
        <v>28</v>
      </c>
      <c r="E3" s="21" t="s">
        <v>6</v>
      </c>
      <c r="F3" s="23" t="s">
        <v>29</v>
      </c>
      <c r="G3" s="24" t="s">
        <v>7</v>
      </c>
      <c r="H3" s="24" t="s">
        <v>8</v>
      </c>
      <c r="I3" s="24" t="s">
        <v>9</v>
      </c>
      <c r="J3" s="24" t="s">
        <v>50</v>
      </c>
      <c r="K3" s="25" t="s">
        <v>23</v>
      </c>
    </row>
    <row r="4" spans="1:11" x14ac:dyDescent="0.25">
      <c r="A4" s="26" t="s">
        <v>22</v>
      </c>
      <c r="B4" s="7" t="s">
        <v>24</v>
      </c>
      <c r="C4" s="18">
        <v>42380.625856481478</v>
      </c>
      <c r="D4" s="16" t="s">
        <v>25</v>
      </c>
      <c r="E4" s="16"/>
      <c r="F4" s="16" t="s">
        <v>31</v>
      </c>
      <c r="G4" s="17"/>
      <c r="H4" s="6"/>
      <c r="I4" s="19"/>
      <c r="J4" s="16" t="s">
        <v>30</v>
      </c>
      <c r="K4" s="20" t="s">
        <v>32</v>
      </c>
    </row>
    <row r="5" spans="1:11" x14ac:dyDescent="0.25">
      <c r="B5" s="7" t="s">
        <v>24</v>
      </c>
      <c r="C5" s="18">
        <v>42381</v>
      </c>
      <c r="D5" s="16"/>
      <c r="E5" s="16"/>
      <c r="F5" s="16"/>
      <c r="G5" s="17"/>
      <c r="H5" s="6"/>
      <c r="I5" s="19"/>
      <c r="J5" s="16" t="s">
        <v>30</v>
      </c>
      <c r="K5" s="20">
        <v>6</v>
      </c>
    </row>
    <row r="6" spans="1:11" x14ac:dyDescent="0.25">
      <c r="B6" s="7" t="s">
        <v>24</v>
      </c>
      <c r="C6" s="18">
        <v>42380</v>
      </c>
      <c r="D6" s="16"/>
      <c r="E6" s="16"/>
      <c r="F6" s="16"/>
      <c r="G6" s="17"/>
      <c r="H6" s="6"/>
      <c r="I6" s="19"/>
      <c r="J6" s="16" t="s">
        <v>30</v>
      </c>
      <c r="K6" s="20">
        <v>4</v>
      </c>
    </row>
    <row r="7" spans="1:11" x14ac:dyDescent="0.25">
      <c r="B7" s="7" t="s">
        <v>24</v>
      </c>
      <c r="C7" s="18">
        <v>42379</v>
      </c>
      <c r="D7" s="16"/>
      <c r="E7" s="16"/>
      <c r="F7" s="16"/>
      <c r="G7" s="17"/>
      <c r="H7" s="6"/>
      <c r="I7" s="19"/>
      <c r="J7" s="16" t="s">
        <v>30</v>
      </c>
      <c r="K7" s="20">
        <v>3</v>
      </c>
    </row>
    <row r="9" spans="1:11" ht="15.75" thickBot="1" x14ac:dyDescent="0.3"/>
    <row r="10" spans="1:11" x14ac:dyDescent="0.25">
      <c r="B10" s="2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36</vt:i4>
      </vt:variant>
    </vt:vector>
  </HeadingPairs>
  <TitlesOfParts>
    <vt:vector size="51" baseType="lpstr">
      <vt:lpstr>Acceuil</vt:lpstr>
      <vt:lpstr>Saisie</vt:lpstr>
      <vt:lpstr>Histo ANNUEL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Août!Criteres</vt:lpstr>
      <vt:lpstr>Avril!Criteres</vt:lpstr>
      <vt:lpstr>Décembre!Criteres</vt:lpstr>
      <vt:lpstr>Février!Criteres</vt:lpstr>
      <vt:lpstr>Janvier!Criteres</vt:lpstr>
      <vt:lpstr>Juillet!Criteres</vt:lpstr>
      <vt:lpstr>Juin!Criteres</vt:lpstr>
      <vt:lpstr>Mai!Criteres</vt:lpstr>
      <vt:lpstr>Mars!Criteres</vt:lpstr>
      <vt:lpstr>Novembre!Criteres</vt:lpstr>
      <vt:lpstr>Octobre!Criteres</vt:lpstr>
      <vt:lpstr>Septembre!Criteres</vt:lpstr>
      <vt:lpstr>Août!Datesaisie</vt:lpstr>
      <vt:lpstr>Avril!Datesaisie</vt:lpstr>
      <vt:lpstr>Décembre!Datesaisie</vt:lpstr>
      <vt:lpstr>Février!Datesaisie</vt:lpstr>
      <vt:lpstr>Juillet!Datesaisie</vt:lpstr>
      <vt:lpstr>Juin!Datesaisie</vt:lpstr>
      <vt:lpstr>Mai!Datesaisie</vt:lpstr>
      <vt:lpstr>Mars!Datesaisie</vt:lpstr>
      <vt:lpstr>Novembre!Datesaisie</vt:lpstr>
      <vt:lpstr>Octobre!Datesaisie</vt:lpstr>
      <vt:lpstr>Septembre!Datesaisie</vt:lpstr>
      <vt:lpstr>Datesaisie</vt:lpstr>
      <vt:lpstr>Août!Extraire</vt:lpstr>
      <vt:lpstr>Avril!Extraire</vt:lpstr>
      <vt:lpstr>Décembre!Extraire</vt:lpstr>
      <vt:lpstr>Février!Extraire</vt:lpstr>
      <vt:lpstr>Janvier!Extraire</vt:lpstr>
      <vt:lpstr>Juillet!Extraire</vt:lpstr>
      <vt:lpstr>Juin!Extraire</vt:lpstr>
      <vt:lpstr>Mai!Extraire</vt:lpstr>
      <vt:lpstr>Mars!Extraire</vt:lpstr>
      <vt:lpstr>Novembre!Extraire</vt:lpstr>
      <vt:lpstr>Octobre!Extraire</vt:lpstr>
      <vt:lpstr>Septembre!Extraire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Bernad</dc:creator>
  <cp:lastModifiedBy>Franck Bernad</cp:lastModifiedBy>
  <dcterms:created xsi:type="dcterms:W3CDTF">2016-03-01T13:06:24Z</dcterms:created>
  <dcterms:modified xsi:type="dcterms:W3CDTF">2016-03-16T13:14:46Z</dcterms:modified>
</cp:coreProperties>
</file>