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SBEP\"/>
    </mc:Choice>
  </mc:AlternateContent>
  <bookViews>
    <workbookView xWindow="0" yWindow="0" windowWidth="24000" windowHeight="9930" activeTab="1"/>
  </bookViews>
  <sheets>
    <sheet name="Listes" sheetId="2" r:id="rId1"/>
    <sheet name="Feuil1" sheetId="4" r:id="rId2"/>
    <sheet name="Données" sheetId="1" r:id="rId3"/>
    <sheet name="TCD" sheetId="3" r:id="rId4"/>
  </sheets>
  <definedNames>
    <definedName name="d.lots">tblLots[Lot]</definedName>
    <definedName name="d.membres">tblMembres[N° Membre]</definedName>
  </definedNames>
  <calcPr calcId="162913"/>
  <pivotCaches>
    <pivotCache cacheId="55" r:id="rId5"/>
  </pivotCaches>
</workbook>
</file>

<file path=xl/calcChain.xml><?xml version="1.0" encoding="utf-8"?>
<calcChain xmlns="http://schemas.openxmlformats.org/spreadsheetml/2006/main">
  <c r="E3" i="1" l="1"/>
  <c r="B3" i="1"/>
  <c r="C4" i="1" l="1"/>
  <c r="C5" i="1"/>
  <c r="C6" i="1"/>
  <c r="C7" i="1"/>
  <c r="C8" i="1"/>
  <c r="C9" i="1"/>
  <c r="C10" i="1"/>
  <c r="C11" i="1"/>
  <c r="C12" i="1"/>
  <c r="C3" i="1"/>
  <c r="E4" i="1"/>
  <c r="E5" i="1"/>
  <c r="E6" i="1"/>
  <c r="E7" i="1"/>
  <c r="E8" i="1"/>
  <c r="E9" i="1"/>
  <c r="E10" i="1"/>
  <c r="E11" i="1"/>
  <c r="E12" i="1"/>
  <c r="B4" i="1"/>
  <c r="B5" i="1"/>
  <c r="B6" i="1"/>
  <c r="B7" i="1"/>
  <c r="B8" i="1"/>
  <c r="B9" i="1"/>
  <c r="B10" i="1"/>
  <c r="B11" i="1"/>
  <c r="B12" i="1"/>
</calcChain>
</file>

<file path=xl/sharedStrings.xml><?xml version="1.0" encoding="utf-8"?>
<sst xmlns="http://schemas.openxmlformats.org/spreadsheetml/2006/main" count="93" uniqueCount="52">
  <si>
    <t>Lot</t>
  </si>
  <si>
    <t>Prix vente</t>
  </si>
  <si>
    <t>Acheteur</t>
  </si>
  <si>
    <t>N° Membre</t>
  </si>
  <si>
    <t>Membres</t>
  </si>
  <si>
    <t>Description</t>
  </si>
  <si>
    <t>ABCD</t>
  </si>
  <si>
    <t>BCDE</t>
  </si>
  <si>
    <t>CDEF</t>
  </si>
  <si>
    <t>DEFG</t>
  </si>
  <si>
    <t>EFGH</t>
  </si>
  <si>
    <t>FGHI</t>
  </si>
  <si>
    <t>GHIJ</t>
  </si>
  <si>
    <t>HIJK</t>
  </si>
  <si>
    <t>Pierre</t>
  </si>
  <si>
    <t>Jacques</t>
  </si>
  <si>
    <t>Luc</t>
  </si>
  <si>
    <t>Marcel</t>
  </si>
  <si>
    <t>André</t>
  </si>
  <si>
    <t>Antoine</t>
  </si>
  <si>
    <t>François</t>
  </si>
  <si>
    <t>J-Pierre</t>
  </si>
  <si>
    <t>Yves</t>
  </si>
  <si>
    <t>Martin</t>
  </si>
  <si>
    <t>Albert</t>
  </si>
  <si>
    <t>Guy</t>
  </si>
  <si>
    <t>IJKL</t>
  </si>
  <si>
    <t>JKLM</t>
  </si>
  <si>
    <t>KLMN</t>
  </si>
  <si>
    <t>MNOP</t>
  </si>
  <si>
    <t>NOPQ</t>
  </si>
  <si>
    <t>Nom</t>
  </si>
  <si>
    <t>Total général</t>
  </si>
  <si>
    <t>Total François</t>
  </si>
  <si>
    <t>Total Guy</t>
  </si>
  <si>
    <t>Total Jacques</t>
  </si>
  <si>
    <t>Total J-Pierre</t>
  </si>
  <si>
    <t>Total Pierre</t>
  </si>
  <si>
    <t>Total Yves</t>
  </si>
  <si>
    <t>Prix de vente total</t>
  </si>
  <si>
    <t>Prix de vente</t>
  </si>
  <si>
    <t>E3 : =SIERREUR(RECHERCHEV([@Acheteur];tblMembres;2;FAUX);" ")</t>
  </si>
  <si>
    <t>B3 : =SIERREUR(RECHERCHEV([@Lot];tblLots;2;FAUX);"")</t>
  </si>
  <si>
    <t>C3 : =SIERREUR(RECHERCHEV([@Lot];tblLots;3;FAUX);"")</t>
  </si>
  <si>
    <t>liste déroulante</t>
  </si>
  <si>
    <t>formule</t>
  </si>
  <si>
    <t>L'actualisation du tableau croisé dynamique est automatique</t>
  </si>
  <si>
    <t>à l'activation de la feuille.</t>
  </si>
  <si>
    <t>ALT F11 pour ouvrir l'éditeur VBE</t>
  </si>
  <si>
    <t>Voir module de feuille Feuil3 (TCD)</t>
  </si>
  <si>
    <t>Étiquettes de lignes</t>
  </si>
  <si>
    <t>Somme de Prix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</si>
</sst>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pivotButton="1"/>
    <xf numFmtId="0" fontId="0" fillId="0" borderId="0" xfId="0" applyNumberFormat="1"/>
    <xf numFmtId="0" fontId="2" fillId="0" borderId="0" xfId="1"/>
    <xf numFmtId="0" fontId="2" fillId="0" borderId="0" xfId="1" quotePrefix="1"/>
    <xf numFmtId="0" fontId="0" fillId="2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2">
    <cellStyle name="Normal" xfId="0" builtinId="0"/>
    <cellStyle name="Texte explicatif" xfId="1" builtinId="53"/>
  </cellStyles>
  <dxfs count="4">
    <dxf>
      <numFmt numFmtId="0" formatCode="General"/>
    </dxf>
    <dxf>
      <fill>
        <patternFill patternType="solid">
          <fgColor indexed="64"/>
          <bgColor theme="9" tint="0.79998168889431442"/>
        </patternFill>
      </fill>
    </dxf>
    <dxf>
      <numFmt numFmtId="0" formatCode="General"/>
    </dxf>
    <dxf>
      <fill>
        <patternFill patternType="solid">
          <fgColor indexed="64"/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9</xdr:col>
      <xdr:colOff>180975</xdr:colOff>
      <xdr:row>11</xdr:row>
      <xdr:rowOff>76200</xdr:rowOff>
    </xdr:to>
    <xdr:sp macro="" textlink="">
      <xdr:nvSpPr>
        <xdr:cNvPr id="2" name="ZoneTexte 1"/>
        <xdr:cNvSpPr txBox="1"/>
      </xdr:nvSpPr>
      <xdr:spPr>
        <a:xfrm>
          <a:off x="4171950" y="1143000"/>
          <a:ext cx="3990975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    Me.PivotTables(1).PivotCache.Refresh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ves sr" refreshedDate="42453.739484837963" missingItemsLimit="0" createdVersion="5" refreshedVersion="6" minRefreshableVersion="3" recordCount="10">
  <cacheSource type="worksheet">
    <worksheetSource name="tblDonnées"/>
  </cacheSource>
  <cacheFields count="5">
    <cacheField name="Lot" numFmtId="0">
      <sharedItems containsSemiMixedTypes="0" containsString="0" containsNumber="1" containsInteger="1" minValue="1" maxValue="13" count="10">
        <n v="1"/>
        <n v="3"/>
        <n v="4"/>
        <n v="5"/>
        <n v="8"/>
        <n v="9"/>
        <n v="10"/>
        <n v="11"/>
        <n v="12"/>
        <n v="13"/>
      </sharedItems>
    </cacheField>
    <cacheField name="Description" numFmtId="0">
      <sharedItems count="10">
        <s v="ABCD"/>
        <s v="CDEF"/>
        <s v="DEFG"/>
        <s v="EFGH"/>
        <s v="HIJK"/>
        <s v="IJKL"/>
        <s v="JKLM"/>
        <s v="KLMN"/>
        <s v="MNOP"/>
        <s v="NOPQ"/>
      </sharedItems>
    </cacheField>
    <cacheField name="Prix vente" numFmtId="0">
      <sharedItems containsSemiMixedTypes="0" containsString="0" containsNumber="1" containsInteger="1" minValue="9" maxValue="40"/>
    </cacheField>
    <cacheField name="Acheteur" numFmtId="0">
      <sharedItems containsSemiMixedTypes="0" containsString="0" containsNumber="1" containsInteger="1" minValue="1" maxValue="13"/>
    </cacheField>
    <cacheField name="Nom" numFmtId="0">
      <sharedItems count="6">
        <s v="Jacques"/>
        <s v="François"/>
        <s v="Yves"/>
        <s v="Pierre"/>
        <s v="Guy"/>
        <s v="J-Pier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20"/>
    <n v="2"/>
    <x v="0"/>
  </r>
  <r>
    <x v="1"/>
    <x v="1"/>
    <n v="25"/>
    <n v="7"/>
    <x v="1"/>
  </r>
  <r>
    <x v="2"/>
    <x v="2"/>
    <n v="35"/>
    <n v="2"/>
    <x v="0"/>
  </r>
  <r>
    <x v="3"/>
    <x v="3"/>
    <n v="40"/>
    <n v="8"/>
    <x v="2"/>
  </r>
  <r>
    <x v="4"/>
    <x v="4"/>
    <n v="12"/>
    <n v="1"/>
    <x v="3"/>
  </r>
  <r>
    <x v="5"/>
    <x v="5"/>
    <n v="16"/>
    <n v="11"/>
    <x v="4"/>
  </r>
  <r>
    <x v="6"/>
    <x v="6"/>
    <n v="21"/>
    <n v="13"/>
    <x v="5"/>
  </r>
  <r>
    <x v="7"/>
    <x v="7"/>
    <n v="36"/>
    <n v="13"/>
    <x v="5"/>
  </r>
  <r>
    <x v="8"/>
    <x v="8"/>
    <n v="9"/>
    <n v="8"/>
    <x v="2"/>
  </r>
  <r>
    <x v="9"/>
    <x v="9"/>
    <n v="18"/>
    <n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55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3:B30" firstHeaderRow="1" firstDataRow="1" firstDataCol="1"/>
  <pivotFields count="5"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  <pivotField showAll="0"/>
    <pivotField axis="axisRow" showAll="0">
      <items count="7">
        <item x="1"/>
        <item x="4"/>
        <item x="0"/>
        <item x="5"/>
        <item x="3"/>
        <item x="2"/>
        <item t="default"/>
      </items>
    </pivotField>
  </pivotFields>
  <rowFields count="3">
    <field x="4"/>
    <field x="0"/>
    <field x="1"/>
  </rowFields>
  <rowItems count="27">
    <i>
      <x/>
    </i>
    <i r="1">
      <x v="1"/>
    </i>
    <i r="2">
      <x v="1"/>
    </i>
    <i>
      <x v="1"/>
    </i>
    <i r="1">
      <x v="5"/>
    </i>
    <i r="2">
      <x v="5"/>
    </i>
    <i>
      <x v="2"/>
    </i>
    <i r="1">
      <x/>
    </i>
    <i r="2">
      <x/>
    </i>
    <i r="1">
      <x v="2"/>
    </i>
    <i r="2">
      <x v="2"/>
    </i>
    <i>
      <x v="3"/>
    </i>
    <i r="1">
      <x v="6"/>
    </i>
    <i r="2">
      <x v="6"/>
    </i>
    <i r="1">
      <x v="7"/>
    </i>
    <i r="2">
      <x v="7"/>
    </i>
    <i>
      <x v="4"/>
    </i>
    <i r="1">
      <x v="4"/>
    </i>
    <i r="2">
      <x v="4"/>
    </i>
    <i r="1">
      <x v="9"/>
    </i>
    <i r="2">
      <x v="9"/>
    </i>
    <i>
      <x v="5"/>
    </i>
    <i r="1">
      <x v="3"/>
    </i>
    <i r="2">
      <x v="3"/>
    </i>
    <i r="1">
      <x v="8"/>
    </i>
    <i r="2">
      <x v="8"/>
    </i>
    <i t="grand">
      <x/>
    </i>
  </rowItems>
  <colItems count="1">
    <i/>
  </colItems>
  <dataFields count="1">
    <dataField name="Somme de Prix vent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55" applyNumberFormats="0" applyBorderFormats="0" applyFontFormats="0" applyPatternFormats="0" applyAlignmentFormats="0" applyWidthHeightFormats="1" dataCaption="Valeurs" updatedVersion="6" minRefreshableVersion="3" itemPrintTitles="1" createdVersion="5" indent="0" compact="0" compactData="0" multipleFieldFilters="0">
  <location ref="A2:C19" firstHeaderRow="1" firstDataRow="1" firstDataCol="2"/>
  <pivotFields count="5">
    <pivotField compact="0" outline="0" showAll="0"/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  <pivotField compact="0" outline="0" showAll="0"/>
    <pivotField axis="axisRow" compact="0" outline="0" showAll="0">
      <items count="7">
        <item x="1"/>
        <item x="4"/>
        <item x="0"/>
        <item x="5"/>
        <item x="3"/>
        <item x="2"/>
        <item t="default"/>
      </items>
    </pivotField>
  </pivotFields>
  <rowFields count="2">
    <field x="4"/>
    <field x="1"/>
  </rowFields>
  <rowItems count="17">
    <i>
      <x/>
      <x v="1"/>
    </i>
    <i t="default">
      <x/>
    </i>
    <i>
      <x v="1"/>
      <x v="5"/>
    </i>
    <i t="default">
      <x v="1"/>
    </i>
    <i>
      <x v="2"/>
      <x/>
    </i>
    <i r="1">
      <x v="2"/>
    </i>
    <i t="default">
      <x v="2"/>
    </i>
    <i>
      <x v="3"/>
      <x v="6"/>
    </i>
    <i r="1">
      <x v="7"/>
    </i>
    <i t="default">
      <x v="3"/>
    </i>
    <i>
      <x v="4"/>
      <x v="4"/>
    </i>
    <i r="1">
      <x v="9"/>
    </i>
    <i t="default">
      <x v="4"/>
    </i>
    <i>
      <x v="5"/>
      <x v="3"/>
    </i>
    <i r="1">
      <x v="8"/>
    </i>
    <i t="default">
      <x v="5"/>
    </i>
    <i t="grand">
      <x/>
    </i>
  </rowItems>
  <colItems count="1">
    <i/>
  </colItems>
  <dataFields count="1">
    <dataField name="Prix de vente total" fld="2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lMembres" displayName="tblMembres" ref="A1:B14" totalsRowShown="0">
  <autoFilter ref="A1:B14">
    <filterColumn colId="0" hiddenButton="1"/>
    <filterColumn colId="1" hiddenButton="1"/>
  </autoFilter>
  <tableColumns count="2">
    <tableColumn id="1" name="N° Membre"/>
    <tableColumn id="2" name="Membres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blLots" displayName="tblLots" ref="D1:F14" totalsRowShown="0">
  <autoFilter ref="D1:F14"/>
  <tableColumns count="3">
    <tableColumn id="1" name="Lot"/>
    <tableColumn id="2" name="Description"/>
    <tableColumn id="3" name="Prix de vent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tblDonnées" displayName="tblDonnées" ref="A2:E12" totalsRowShown="0">
  <autoFilter ref="A2:E12"/>
  <tableColumns count="5">
    <tableColumn id="1" name="Lot" dataDxfId="3"/>
    <tableColumn id="2" name="Description" dataDxfId="2">
      <calculatedColumnFormula>IFERROR(VLOOKUP(tblDonnées[[#This Row],[Lot]],tblLots[],2,FALSE),"")</calculatedColumnFormula>
    </tableColumn>
    <tableColumn id="3" name="Prix vente">
      <calculatedColumnFormula>IFERROR(VLOOKUP(tblDonnées[[#This Row],[Lot]],tblLots[],3,FALSE),"")</calculatedColumnFormula>
    </tableColumn>
    <tableColumn id="4" name="Acheteur" dataDxfId="1"/>
    <tableColumn id="5" name="Nom" dataDxfId="0">
      <calculatedColumnFormula>IFERROR(VLOOKUP(tblDonnées[[#This Row],[Acheteur]],tblMembres[],2,FALSE),"")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showGridLines="0" workbookViewId="0">
      <selection activeCell="E15" sqref="E15"/>
    </sheetView>
  </sheetViews>
  <sheetFormatPr baseColWidth="10" defaultRowHeight="15" x14ac:dyDescent="0.25"/>
  <cols>
    <col min="1" max="1" width="13.5703125" bestFit="1" customWidth="1"/>
    <col min="2" max="2" width="11.85546875" bestFit="1" customWidth="1"/>
    <col min="3" max="3" width="2.7109375" customWidth="1"/>
    <col min="5" max="5" width="13.28515625" customWidth="1"/>
    <col min="6" max="6" width="15" bestFit="1" customWidth="1"/>
    <col min="7" max="7" width="2.7109375" customWidth="1"/>
  </cols>
  <sheetData>
    <row r="1" spans="1:6" x14ac:dyDescent="0.25">
      <c r="A1" t="s">
        <v>3</v>
      </c>
      <c r="B1" t="s">
        <v>4</v>
      </c>
      <c r="D1" t="s">
        <v>0</v>
      </c>
      <c r="E1" t="s">
        <v>5</v>
      </c>
      <c r="F1" t="s">
        <v>40</v>
      </c>
    </row>
    <row r="2" spans="1:6" x14ac:dyDescent="0.25">
      <c r="A2">
        <v>1</v>
      </c>
      <c r="B2" t="s">
        <v>14</v>
      </c>
      <c r="D2">
        <v>1</v>
      </c>
      <c r="E2" t="s">
        <v>6</v>
      </c>
      <c r="F2">
        <v>20</v>
      </c>
    </row>
    <row r="3" spans="1:6" x14ac:dyDescent="0.25">
      <c r="A3">
        <v>2</v>
      </c>
      <c r="B3" t="s">
        <v>15</v>
      </c>
      <c r="D3">
        <v>2</v>
      </c>
      <c r="E3" t="s">
        <v>7</v>
      </c>
      <c r="F3">
        <v>0</v>
      </c>
    </row>
    <row r="4" spans="1:6" x14ac:dyDescent="0.25">
      <c r="A4">
        <v>3</v>
      </c>
      <c r="B4" t="s">
        <v>16</v>
      </c>
      <c r="D4">
        <v>3</v>
      </c>
      <c r="E4" t="s">
        <v>8</v>
      </c>
      <c r="F4">
        <v>25</v>
      </c>
    </row>
    <row r="5" spans="1:6" x14ac:dyDescent="0.25">
      <c r="A5">
        <v>4</v>
      </c>
      <c r="B5" t="s">
        <v>17</v>
      </c>
      <c r="D5">
        <v>4</v>
      </c>
      <c r="E5" t="s">
        <v>9</v>
      </c>
      <c r="F5">
        <v>35</v>
      </c>
    </row>
    <row r="6" spans="1:6" x14ac:dyDescent="0.25">
      <c r="A6">
        <v>5</v>
      </c>
      <c r="B6" t="s">
        <v>18</v>
      </c>
      <c r="D6">
        <v>5</v>
      </c>
      <c r="E6" t="s">
        <v>10</v>
      </c>
      <c r="F6">
        <v>40</v>
      </c>
    </row>
    <row r="7" spans="1:6" x14ac:dyDescent="0.25">
      <c r="A7">
        <v>6</v>
      </c>
      <c r="B7" t="s">
        <v>19</v>
      </c>
      <c r="D7">
        <v>6</v>
      </c>
      <c r="E7" t="s">
        <v>11</v>
      </c>
      <c r="F7">
        <v>0</v>
      </c>
    </row>
    <row r="8" spans="1:6" x14ac:dyDescent="0.25">
      <c r="A8">
        <v>7</v>
      </c>
      <c r="B8" t="s">
        <v>20</v>
      </c>
      <c r="D8">
        <v>7</v>
      </c>
      <c r="E8" t="s">
        <v>12</v>
      </c>
      <c r="F8">
        <v>0</v>
      </c>
    </row>
    <row r="9" spans="1:6" x14ac:dyDescent="0.25">
      <c r="A9">
        <v>8</v>
      </c>
      <c r="B9" t="s">
        <v>22</v>
      </c>
      <c r="D9">
        <v>8</v>
      </c>
      <c r="E9" t="s">
        <v>13</v>
      </c>
      <c r="F9">
        <v>12</v>
      </c>
    </row>
    <row r="10" spans="1:6" x14ac:dyDescent="0.25">
      <c r="A10">
        <v>9</v>
      </c>
      <c r="B10" t="s">
        <v>23</v>
      </c>
      <c r="D10">
        <v>9</v>
      </c>
      <c r="E10" t="s">
        <v>26</v>
      </c>
      <c r="F10">
        <v>16</v>
      </c>
    </row>
    <row r="11" spans="1:6" x14ac:dyDescent="0.25">
      <c r="A11">
        <v>10</v>
      </c>
      <c r="B11" t="s">
        <v>24</v>
      </c>
      <c r="D11">
        <v>10</v>
      </c>
      <c r="E11" t="s">
        <v>27</v>
      </c>
      <c r="F11">
        <v>21</v>
      </c>
    </row>
    <row r="12" spans="1:6" x14ac:dyDescent="0.25">
      <c r="A12">
        <v>11</v>
      </c>
      <c r="B12" t="s">
        <v>25</v>
      </c>
      <c r="D12">
        <v>11</v>
      </c>
      <c r="E12" t="s">
        <v>28</v>
      </c>
      <c r="F12">
        <v>36</v>
      </c>
    </row>
    <row r="13" spans="1:6" x14ac:dyDescent="0.25">
      <c r="A13">
        <v>12</v>
      </c>
      <c r="B13" t="s">
        <v>23</v>
      </c>
      <c r="D13">
        <v>12</v>
      </c>
      <c r="E13" t="s">
        <v>29</v>
      </c>
      <c r="F13">
        <v>9</v>
      </c>
    </row>
    <row r="14" spans="1:6" x14ac:dyDescent="0.25">
      <c r="A14">
        <v>13</v>
      </c>
      <c r="B14" t="s">
        <v>21</v>
      </c>
      <c r="D14">
        <v>13</v>
      </c>
      <c r="E14" t="s">
        <v>30</v>
      </c>
      <c r="F14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0"/>
  <sheetViews>
    <sheetView tabSelected="1" workbookViewId="0">
      <selection activeCell="B35" sqref="B35"/>
    </sheetView>
  </sheetViews>
  <sheetFormatPr baseColWidth="10" defaultRowHeight="15" x14ac:dyDescent="0.25"/>
  <cols>
    <col min="1" max="1" width="21" bestFit="1" customWidth="1"/>
    <col min="2" max="3" width="20" bestFit="1" customWidth="1"/>
  </cols>
  <sheetData>
    <row r="3" spans="1:2" x14ac:dyDescent="0.25">
      <c r="A3" s="1" t="s">
        <v>50</v>
      </c>
      <c r="B3" t="s">
        <v>51</v>
      </c>
    </row>
    <row r="4" spans="1:2" x14ac:dyDescent="0.25">
      <c r="A4" s="6" t="s">
        <v>20</v>
      </c>
      <c r="B4" s="2">
        <v>25</v>
      </c>
    </row>
    <row r="5" spans="1:2" x14ac:dyDescent="0.25">
      <c r="A5" s="7">
        <v>3</v>
      </c>
      <c r="B5" s="2">
        <v>25</v>
      </c>
    </row>
    <row r="6" spans="1:2" x14ac:dyDescent="0.25">
      <c r="A6" s="8" t="s">
        <v>8</v>
      </c>
      <c r="B6" s="2">
        <v>25</v>
      </c>
    </row>
    <row r="7" spans="1:2" x14ac:dyDescent="0.25">
      <c r="A7" s="6" t="s">
        <v>25</v>
      </c>
      <c r="B7" s="2">
        <v>16</v>
      </c>
    </row>
    <row r="8" spans="1:2" x14ac:dyDescent="0.25">
      <c r="A8" s="7">
        <v>9</v>
      </c>
      <c r="B8" s="2">
        <v>16</v>
      </c>
    </row>
    <row r="9" spans="1:2" x14ac:dyDescent="0.25">
      <c r="A9" s="8" t="s">
        <v>26</v>
      </c>
      <c r="B9" s="2">
        <v>16</v>
      </c>
    </row>
    <row r="10" spans="1:2" x14ac:dyDescent="0.25">
      <c r="A10" s="6" t="s">
        <v>15</v>
      </c>
      <c r="B10" s="2">
        <v>55</v>
      </c>
    </row>
    <row r="11" spans="1:2" x14ac:dyDescent="0.25">
      <c r="A11" s="7">
        <v>1</v>
      </c>
      <c r="B11" s="2">
        <v>20</v>
      </c>
    </row>
    <row r="12" spans="1:2" x14ac:dyDescent="0.25">
      <c r="A12" s="8" t="s">
        <v>6</v>
      </c>
      <c r="B12" s="2">
        <v>20</v>
      </c>
    </row>
    <row r="13" spans="1:2" x14ac:dyDescent="0.25">
      <c r="A13" s="7">
        <v>4</v>
      </c>
      <c r="B13" s="2">
        <v>35</v>
      </c>
    </row>
    <row r="14" spans="1:2" x14ac:dyDescent="0.25">
      <c r="A14" s="8" t="s">
        <v>9</v>
      </c>
      <c r="B14" s="2">
        <v>35</v>
      </c>
    </row>
    <row r="15" spans="1:2" x14ac:dyDescent="0.25">
      <c r="A15" s="6" t="s">
        <v>21</v>
      </c>
      <c r="B15" s="2">
        <v>57</v>
      </c>
    </row>
    <row r="16" spans="1:2" x14ac:dyDescent="0.25">
      <c r="A16" s="7">
        <v>10</v>
      </c>
      <c r="B16" s="2">
        <v>21</v>
      </c>
    </row>
    <row r="17" spans="1:2" x14ac:dyDescent="0.25">
      <c r="A17" s="8" t="s">
        <v>27</v>
      </c>
      <c r="B17" s="2">
        <v>21</v>
      </c>
    </row>
    <row r="18" spans="1:2" x14ac:dyDescent="0.25">
      <c r="A18" s="7">
        <v>11</v>
      </c>
      <c r="B18" s="2">
        <v>36</v>
      </c>
    </row>
    <row r="19" spans="1:2" x14ac:dyDescent="0.25">
      <c r="A19" s="8" t="s">
        <v>28</v>
      </c>
      <c r="B19" s="2">
        <v>36</v>
      </c>
    </row>
    <row r="20" spans="1:2" x14ac:dyDescent="0.25">
      <c r="A20" s="6" t="s">
        <v>14</v>
      </c>
      <c r="B20" s="2">
        <v>30</v>
      </c>
    </row>
    <row r="21" spans="1:2" x14ac:dyDescent="0.25">
      <c r="A21" s="7">
        <v>8</v>
      </c>
      <c r="B21" s="2">
        <v>12</v>
      </c>
    </row>
    <row r="22" spans="1:2" x14ac:dyDescent="0.25">
      <c r="A22" s="8" t="s">
        <v>13</v>
      </c>
      <c r="B22" s="2">
        <v>12</v>
      </c>
    </row>
    <row r="23" spans="1:2" x14ac:dyDescent="0.25">
      <c r="A23" s="7">
        <v>13</v>
      </c>
      <c r="B23" s="2">
        <v>18</v>
      </c>
    </row>
    <row r="24" spans="1:2" x14ac:dyDescent="0.25">
      <c r="A24" s="8" t="s">
        <v>30</v>
      </c>
      <c r="B24" s="2">
        <v>18</v>
      </c>
    </row>
    <row r="25" spans="1:2" x14ac:dyDescent="0.25">
      <c r="A25" s="6" t="s">
        <v>22</v>
      </c>
      <c r="B25" s="2">
        <v>49</v>
      </c>
    </row>
    <row r="26" spans="1:2" x14ac:dyDescent="0.25">
      <c r="A26" s="7">
        <v>5</v>
      </c>
      <c r="B26" s="2">
        <v>40</v>
      </c>
    </row>
    <row r="27" spans="1:2" x14ac:dyDescent="0.25">
      <c r="A27" s="8" t="s">
        <v>10</v>
      </c>
      <c r="B27" s="2">
        <v>40</v>
      </c>
    </row>
    <row r="28" spans="1:2" x14ac:dyDescent="0.25">
      <c r="A28" s="7">
        <v>12</v>
      </c>
      <c r="B28" s="2">
        <v>9</v>
      </c>
    </row>
    <row r="29" spans="1:2" x14ac:dyDescent="0.25">
      <c r="A29" s="8" t="s">
        <v>29</v>
      </c>
      <c r="B29" s="2">
        <v>9</v>
      </c>
    </row>
    <row r="30" spans="1:2" x14ac:dyDescent="0.25">
      <c r="A30" s="6" t="s">
        <v>32</v>
      </c>
      <c r="B30" s="2">
        <v>232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showGridLines="0" workbookViewId="0">
      <selection activeCell="B5" sqref="B5"/>
    </sheetView>
  </sheetViews>
  <sheetFormatPr baseColWidth="10" defaultRowHeight="15" x14ac:dyDescent="0.25"/>
  <cols>
    <col min="1" max="1" width="15" bestFit="1" customWidth="1"/>
    <col min="2" max="2" width="25" customWidth="1"/>
    <col min="3" max="3" width="12.140625" customWidth="1"/>
    <col min="4" max="4" width="15" bestFit="1" customWidth="1"/>
    <col min="5" max="5" width="8.42578125" bestFit="1" customWidth="1"/>
    <col min="7" max="7" width="21" customWidth="1"/>
    <col min="8" max="8" width="13.42578125" customWidth="1"/>
    <col min="9" max="9" width="20" bestFit="1" customWidth="1"/>
  </cols>
  <sheetData>
    <row r="1" spans="1:7" x14ac:dyDescent="0.25">
      <c r="A1" s="3" t="s">
        <v>44</v>
      </c>
      <c r="B1" s="3" t="s">
        <v>45</v>
      </c>
      <c r="C1" s="3" t="s">
        <v>45</v>
      </c>
      <c r="D1" s="3" t="s">
        <v>44</v>
      </c>
      <c r="E1" s="3" t="s">
        <v>45</v>
      </c>
    </row>
    <row r="2" spans="1:7" x14ac:dyDescent="0.25">
      <c r="A2" t="s">
        <v>0</v>
      </c>
      <c r="B2" t="s">
        <v>5</v>
      </c>
      <c r="C2" t="s">
        <v>1</v>
      </c>
      <c r="D2" t="s">
        <v>2</v>
      </c>
      <c r="E2" t="s">
        <v>31</v>
      </c>
    </row>
    <row r="3" spans="1:7" x14ac:dyDescent="0.25">
      <c r="A3" s="5">
        <v>1</v>
      </c>
      <c r="B3" t="str">
        <f>IFERROR(VLOOKUP(tblDonnées[[#This Row],[Lot]],tblLots[],2,FALSE),"")</f>
        <v>ABCD</v>
      </c>
      <c r="C3">
        <f>IFERROR(VLOOKUP(tblDonnées[[#This Row],[Lot]],tblLots[],3,FALSE),"")</f>
        <v>20</v>
      </c>
      <c r="D3" s="5">
        <v>2</v>
      </c>
      <c r="E3" t="str">
        <f>IFERROR(VLOOKUP(tblDonnées[[#This Row],[Acheteur]],tblMembres[],2,FALSE),"")</f>
        <v>Jacques</v>
      </c>
      <c r="G3" s="3" t="s">
        <v>42</v>
      </c>
    </row>
    <row r="4" spans="1:7" x14ac:dyDescent="0.25">
      <c r="A4" s="5">
        <v>3</v>
      </c>
      <c r="B4" t="str">
        <f>IFERROR(VLOOKUP(tblDonnées[[#This Row],[Lot]],tblLots[],2,FALSE),"")</f>
        <v>CDEF</v>
      </c>
      <c r="C4">
        <f>IFERROR(VLOOKUP(tblDonnées[[#This Row],[Lot]],tblLots[],3,FALSE),"")</f>
        <v>25</v>
      </c>
      <c r="D4" s="5">
        <v>7</v>
      </c>
      <c r="E4" t="str">
        <f>IFERROR(VLOOKUP(tblDonnées[[#This Row],[Acheteur]],tblMembres[],2,FALSE),"")</f>
        <v>François</v>
      </c>
      <c r="G4" s="3" t="s">
        <v>43</v>
      </c>
    </row>
    <row r="5" spans="1:7" x14ac:dyDescent="0.25">
      <c r="A5" s="5">
        <v>4</v>
      </c>
      <c r="B5" t="str">
        <f>IFERROR(VLOOKUP(tblDonnées[[#This Row],[Lot]],tblLots[],2,FALSE),"")</f>
        <v>DEFG</v>
      </c>
      <c r="C5">
        <f>IFERROR(VLOOKUP(tblDonnées[[#This Row],[Lot]],tblLots[],3,FALSE),"")</f>
        <v>35</v>
      </c>
      <c r="D5" s="5">
        <v>2</v>
      </c>
      <c r="E5" t="str">
        <f>IFERROR(VLOOKUP(tblDonnées[[#This Row],[Acheteur]],tblMembres[],2,FALSE),"")</f>
        <v>Jacques</v>
      </c>
      <c r="G5" s="4" t="s">
        <v>41</v>
      </c>
    </row>
    <row r="6" spans="1:7" x14ac:dyDescent="0.25">
      <c r="A6" s="5">
        <v>5</v>
      </c>
      <c r="B6" t="str">
        <f>IFERROR(VLOOKUP(tblDonnées[[#This Row],[Lot]],tblLots[],2,FALSE),"")</f>
        <v>EFGH</v>
      </c>
      <c r="C6">
        <f>IFERROR(VLOOKUP(tblDonnées[[#This Row],[Lot]],tblLots[],3,FALSE),"")</f>
        <v>40</v>
      </c>
      <c r="D6" s="5">
        <v>8</v>
      </c>
      <c r="E6" t="str">
        <f>IFERROR(VLOOKUP(tblDonnées[[#This Row],[Acheteur]],tblMembres[],2,FALSE),"")</f>
        <v>Yves</v>
      </c>
    </row>
    <row r="7" spans="1:7" x14ac:dyDescent="0.25">
      <c r="A7" s="5">
        <v>8</v>
      </c>
      <c r="B7" t="str">
        <f>IFERROR(VLOOKUP(tblDonnées[[#This Row],[Lot]],tblLots[],2,FALSE),"")</f>
        <v>HIJK</v>
      </c>
      <c r="C7">
        <f>IFERROR(VLOOKUP(tblDonnées[[#This Row],[Lot]],tblLots[],3,FALSE),"")</f>
        <v>12</v>
      </c>
      <c r="D7" s="5">
        <v>1</v>
      </c>
      <c r="E7" t="str">
        <f>IFERROR(VLOOKUP(tblDonnées[[#This Row],[Acheteur]],tblMembres[],2,FALSE),"")</f>
        <v>Pierre</v>
      </c>
    </row>
    <row r="8" spans="1:7" x14ac:dyDescent="0.25">
      <c r="A8" s="5">
        <v>9</v>
      </c>
      <c r="B8" t="str">
        <f>IFERROR(VLOOKUP(tblDonnées[[#This Row],[Lot]],tblLots[],2,FALSE),"")</f>
        <v>IJKL</v>
      </c>
      <c r="C8">
        <f>IFERROR(VLOOKUP(tblDonnées[[#This Row],[Lot]],tblLots[],3,FALSE),"")</f>
        <v>16</v>
      </c>
      <c r="D8" s="5">
        <v>11</v>
      </c>
      <c r="E8" t="str">
        <f>IFERROR(VLOOKUP(tblDonnées[[#This Row],[Acheteur]],tblMembres[],2,FALSE),"")</f>
        <v>Guy</v>
      </c>
    </row>
    <row r="9" spans="1:7" x14ac:dyDescent="0.25">
      <c r="A9" s="5">
        <v>10</v>
      </c>
      <c r="B9" t="str">
        <f>IFERROR(VLOOKUP(tblDonnées[[#This Row],[Lot]],tblLots[],2,FALSE),"")</f>
        <v>JKLM</v>
      </c>
      <c r="C9">
        <f>IFERROR(VLOOKUP(tblDonnées[[#This Row],[Lot]],tblLots[],3,FALSE),"")</f>
        <v>21</v>
      </c>
      <c r="D9" s="5">
        <v>13</v>
      </c>
      <c r="E9" t="str">
        <f>IFERROR(VLOOKUP(tblDonnées[[#This Row],[Acheteur]],tblMembres[],2,FALSE),"")</f>
        <v>J-Pierre</v>
      </c>
    </row>
    <row r="10" spans="1:7" x14ac:dyDescent="0.25">
      <c r="A10" s="5">
        <v>11</v>
      </c>
      <c r="B10" t="str">
        <f>IFERROR(VLOOKUP(tblDonnées[[#This Row],[Lot]],tblLots[],2,FALSE),"")</f>
        <v>KLMN</v>
      </c>
      <c r="C10">
        <f>IFERROR(VLOOKUP(tblDonnées[[#This Row],[Lot]],tblLots[],3,FALSE),"")</f>
        <v>36</v>
      </c>
      <c r="D10" s="5">
        <v>13</v>
      </c>
      <c r="E10" t="str">
        <f>IFERROR(VLOOKUP(tblDonnées[[#This Row],[Acheteur]],tblMembres[],2,FALSE),"")</f>
        <v>J-Pierre</v>
      </c>
    </row>
    <row r="11" spans="1:7" x14ac:dyDescent="0.25">
      <c r="A11" s="5">
        <v>12</v>
      </c>
      <c r="B11" t="str">
        <f>IFERROR(VLOOKUP(tblDonnées[[#This Row],[Lot]],tblLots[],2,FALSE),"")</f>
        <v>MNOP</v>
      </c>
      <c r="C11">
        <f>IFERROR(VLOOKUP(tblDonnées[[#This Row],[Lot]],tblLots[],3,FALSE),"")</f>
        <v>9</v>
      </c>
      <c r="D11" s="5">
        <v>8</v>
      </c>
      <c r="E11" t="str">
        <f>IFERROR(VLOOKUP(tblDonnées[[#This Row],[Acheteur]],tblMembres[],2,FALSE),"")</f>
        <v>Yves</v>
      </c>
    </row>
    <row r="12" spans="1:7" x14ac:dyDescent="0.25">
      <c r="A12" s="5">
        <v>13</v>
      </c>
      <c r="B12" t="str">
        <f>IFERROR(VLOOKUP(tblDonnées[[#This Row],[Lot]],tblLots[],2,FALSE),"")</f>
        <v>NOPQ</v>
      </c>
      <c r="C12">
        <f>IFERROR(VLOOKUP(tblDonnées[[#This Row],[Lot]],tblLots[],3,FALSE),"")</f>
        <v>18</v>
      </c>
      <c r="D12" s="5">
        <v>1</v>
      </c>
      <c r="E12" t="str">
        <f>IFERROR(VLOOKUP(tblDonnées[[#This Row],[Acheteur]],tblMembres[],2,FALSE),"")</f>
        <v>Pierre</v>
      </c>
    </row>
  </sheetData>
  <phoneticPr fontId="1" type="noConversion"/>
  <dataValidations disablePrompts="1" count="2">
    <dataValidation type="list" allowBlank="1" showInputMessage="1" showErrorMessage="1" sqref="A3:A12">
      <formula1>d.lots</formula1>
    </dataValidation>
    <dataValidation type="list" allowBlank="1" showInputMessage="1" showErrorMessage="1" sqref="D3:D12">
      <formula1>d.membres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9"/>
  <sheetViews>
    <sheetView showGridLines="0" workbookViewId="0">
      <selection activeCell="A3" sqref="A3"/>
    </sheetView>
  </sheetViews>
  <sheetFormatPr baseColWidth="10" defaultRowHeight="15" x14ac:dyDescent="0.25"/>
  <cols>
    <col min="1" max="1" width="17.140625" customWidth="1"/>
    <col min="2" max="2" width="16.5703125" customWidth="1"/>
    <col min="3" max="3" width="17.42578125" bestFit="1" customWidth="1"/>
  </cols>
  <sheetData>
    <row r="2" spans="1:5" x14ac:dyDescent="0.25">
      <c r="A2" s="1" t="s">
        <v>31</v>
      </c>
      <c r="B2" s="1" t="s">
        <v>5</v>
      </c>
      <c r="C2" t="s">
        <v>39</v>
      </c>
      <c r="E2" s="3" t="s">
        <v>46</v>
      </c>
    </row>
    <row r="3" spans="1:5" x14ac:dyDescent="0.25">
      <c r="A3" t="s">
        <v>20</v>
      </c>
      <c r="B3" t="s">
        <v>8</v>
      </c>
      <c r="C3" s="2">
        <v>25</v>
      </c>
      <c r="E3" s="3" t="s">
        <v>47</v>
      </c>
    </row>
    <row r="4" spans="1:5" x14ac:dyDescent="0.25">
      <c r="A4" t="s">
        <v>33</v>
      </c>
      <c r="C4" s="2">
        <v>25</v>
      </c>
      <c r="E4" s="3" t="s">
        <v>48</v>
      </c>
    </row>
    <row r="5" spans="1:5" x14ac:dyDescent="0.25">
      <c r="A5" t="s">
        <v>25</v>
      </c>
      <c r="B5" t="s">
        <v>26</v>
      </c>
      <c r="C5" s="2">
        <v>16</v>
      </c>
      <c r="E5" s="3" t="s">
        <v>49</v>
      </c>
    </row>
    <row r="6" spans="1:5" x14ac:dyDescent="0.25">
      <c r="A6" t="s">
        <v>34</v>
      </c>
      <c r="C6" s="2">
        <v>16</v>
      </c>
    </row>
    <row r="7" spans="1:5" x14ac:dyDescent="0.25">
      <c r="A7" t="s">
        <v>15</v>
      </c>
      <c r="B7" t="s">
        <v>6</v>
      </c>
      <c r="C7" s="2">
        <v>20</v>
      </c>
    </row>
    <row r="8" spans="1:5" x14ac:dyDescent="0.25">
      <c r="B8" t="s">
        <v>9</v>
      </c>
      <c r="C8" s="2">
        <v>35</v>
      </c>
    </row>
    <row r="9" spans="1:5" x14ac:dyDescent="0.25">
      <c r="A9" t="s">
        <v>35</v>
      </c>
      <c r="C9" s="2">
        <v>55</v>
      </c>
    </row>
    <row r="10" spans="1:5" x14ac:dyDescent="0.25">
      <c r="A10" t="s">
        <v>21</v>
      </c>
      <c r="B10" t="s">
        <v>27</v>
      </c>
      <c r="C10" s="2">
        <v>21</v>
      </c>
    </row>
    <row r="11" spans="1:5" x14ac:dyDescent="0.25">
      <c r="B11" t="s">
        <v>28</v>
      </c>
      <c r="C11" s="2">
        <v>36</v>
      </c>
    </row>
    <row r="12" spans="1:5" x14ac:dyDescent="0.25">
      <c r="A12" t="s">
        <v>36</v>
      </c>
      <c r="C12" s="2">
        <v>57</v>
      </c>
    </row>
    <row r="13" spans="1:5" x14ac:dyDescent="0.25">
      <c r="A13" t="s">
        <v>14</v>
      </c>
      <c r="B13" t="s">
        <v>13</v>
      </c>
      <c r="C13" s="2">
        <v>12</v>
      </c>
    </row>
    <row r="14" spans="1:5" x14ac:dyDescent="0.25">
      <c r="B14" t="s">
        <v>30</v>
      </c>
      <c r="C14" s="2">
        <v>18</v>
      </c>
    </row>
    <row r="15" spans="1:5" x14ac:dyDescent="0.25">
      <c r="A15" t="s">
        <v>37</v>
      </c>
      <c r="C15" s="2">
        <v>30</v>
      </c>
    </row>
    <row r="16" spans="1:5" x14ac:dyDescent="0.25">
      <c r="A16" t="s">
        <v>22</v>
      </c>
      <c r="B16" t="s">
        <v>10</v>
      </c>
      <c r="C16" s="2">
        <v>40</v>
      </c>
    </row>
    <row r="17" spans="1:3" x14ac:dyDescent="0.25">
      <c r="B17" t="s">
        <v>29</v>
      </c>
      <c r="C17" s="2">
        <v>9</v>
      </c>
    </row>
    <row r="18" spans="1:3" x14ac:dyDescent="0.25">
      <c r="A18" t="s">
        <v>38</v>
      </c>
      <c r="C18" s="2">
        <v>49</v>
      </c>
    </row>
    <row r="19" spans="1:3" x14ac:dyDescent="0.25">
      <c r="A19" t="s">
        <v>32</v>
      </c>
      <c r="C19" s="2">
        <v>232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Listes</vt:lpstr>
      <vt:lpstr>Feuil1</vt:lpstr>
      <vt:lpstr>Données</vt:lpstr>
      <vt:lpstr>TCD</vt:lpstr>
      <vt:lpstr>d.lots</vt:lpstr>
      <vt:lpstr>d.membres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sr</dc:creator>
  <cp:lastModifiedBy>yves sr</cp:lastModifiedBy>
  <dcterms:created xsi:type="dcterms:W3CDTF">2016-03-07T08:18:30Z</dcterms:created>
  <dcterms:modified xsi:type="dcterms:W3CDTF">2016-03-24T16:45:47Z</dcterms:modified>
</cp:coreProperties>
</file>