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3475" windowHeight="95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dpro2">[1]Formules!$A$43:$A$53</definedName>
    <definedName name="listcab09">[1]Formules!$A$2:$A$13</definedName>
    <definedName name="LISTEVOYANTS2">[1]Formules!$H$1:$H$7</definedName>
  </definedNames>
  <calcPr calcId="145621" concurrentCalc="0"/>
</workbook>
</file>

<file path=xl/calcChain.xml><?xml version="1.0" encoding="utf-8"?>
<calcChain xmlns="http://schemas.openxmlformats.org/spreadsheetml/2006/main">
  <c r="N2" i="1" l="1"/>
  <c r="O2" i="1"/>
  <c r="B5" i="1"/>
</calcChain>
</file>

<file path=xl/sharedStrings.xml><?xml version="1.0" encoding="utf-8"?>
<sst xmlns="http://schemas.openxmlformats.org/spreadsheetml/2006/main" count="72" uniqueCount="45">
  <si>
    <t>Total TTC</t>
  </si>
  <si>
    <t>Panier moyen</t>
  </si>
  <si>
    <t>consultant</t>
  </si>
  <si>
    <t>CA TTC</t>
  </si>
  <si>
    <t>Reversement HT</t>
  </si>
  <si>
    <t>Nombre Consults</t>
  </si>
  <si>
    <t>Panier Moyen</t>
  </si>
  <si>
    <t>Durées totales</t>
  </si>
  <si>
    <t>TMC</t>
  </si>
  <si>
    <t>Total HT</t>
  </si>
  <si>
    <t>Nbre consults</t>
  </si>
  <si>
    <t>Claudia</t>
  </si>
  <si>
    <t>durée  hh:mm</t>
  </si>
  <si>
    <t>Gabriel</t>
  </si>
  <si>
    <t>Cabinet HT</t>
  </si>
  <si>
    <t>Jessica</t>
  </si>
  <si>
    <t>sans promo</t>
  </si>
  <si>
    <t>promo</t>
  </si>
  <si>
    <t>Clara</t>
  </si>
  <si>
    <t xml:space="preserve">sans promo % </t>
  </si>
  <si>
    <t>promo %</t>
  </si>
  <si>
    <t>Elena</t>
  </si>
  <si>
    <t>standardiste</t>
  </si>
  <si>
    <t>date</t>
  </si>
  <si>
    <t>BASE 10 min</t>
  </si>
  <si>
    <t>code promo</t>
  </si>
  <si>
    <t>minutes</t>
  </si>
  <si>
    <t>mn sup</t>
  </si>
  <si>
    <t>TAUX MN SUP</t>
  </si>
  <si>
    <t>TOTAL TTC</t>
  </si>
  <si>
    <t>Nom Client</t>
  </si>
  <si>
    <t>Consultant</t>
  </si>
  <si>
    <t>SMS</t>
  </si>
  <si>
    <t>Encaissement</t>
  </si>
  <si>
    <t>COMMENTAIRES</t>
  </si>
  <si>
    <t>Celine</t>
  </si>
  <si>
    <t>15,00 €</t>
  </si>
  <si>
    <t>RDV</t>
  </si>
  <si>
    <t>AB24</t>
  </si>
  <si>
    <t>Julien</t>
  </si>
  <si>
    <t>Pierre</t>
  </si>
  <si>
    <t>en cours</t>
  </si>
  <si>
    <t>suivi</t>
  </si>
  <si>
    <t>avec promo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</si>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</sst>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&quot;€&quot;"/>
    <numFmt numFmtId="165" formatCode="dd/mm/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u/>
      <sz val="20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0"/>
      <color theme="7" tint="-0.49998474074526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rgb="FF333333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164" fontId="2" fillId="0" borderId="5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164" fontId="3" fillId="4" borderId="1" xfId="0" applyNumberFormat="1" applyFont="1" applyFill="1" applyBorder="1" applyAlignment="1">
      <alignment horizontal="center" vertical="center"/>
    </xf>
    <xf numFmtId="20" fontId="6" fillId="5" borderId="1" xfId="0" applyNumberFormat="1" applyFont="1" applyFill="1" applyBorder="1" applyAlignment="1">
      <alignment horizontal="center" vertical="center"/>
    </xf>
    <xf numFmtId="20" fontId="1" fillId="5" borderId="1" xfId="0" applyNumberFormat="1" applyFont="1" applyFill="1" applyBorder="1" applyAlignment="1">
      <alignment horizontal="center" vertical="center"/>
    </xf>
    <xf numFmtId="20" fontId="6" fillId="5" borderId="0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5" fontId="12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4" fontId="6" fillId="0" borderId="10" xfId="0" applyNumberFormat="1" applyFon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9" fillId="0" borderId="0" xfId="0" applyNumberFormat="1" applyFont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2" fillId="5" borderId="0" xfId="0" applyNumberFormat="1" applyFont="1" applyFill="1" applyAlignment="1">
      <alignment horizontal="center" vertical="center"/>
    </xf>
    <xf numFmtId="0" fontId="9" fillId="5" borderId="0" xfId="0" applyNumberFormat="1" applyFon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13" fillId="5" borderId="0" xfId="0" applyNumberFormat="1" applyFont="1" applyFill="1" applyAlignment="1">
      <alignment horizontal="center" vertical="center"/>
    </xf>
    <xf numFmtId="164" fontId="14" fillId="0" borderId="0" xfId="0" applyNumberFormat="1" applyFont="1" applyAlignment="1">
      <alignment vertical="center"/>
    </xf>
    <xf numFmtId="164" fontId="1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6" fillId="6" borderId="3" xfId="0" applyFont="1" applyFill="1" applyBorder="1" applyAlignment="1">
      <alignment horizontal="center" vertical="center"/>
    </xf>
    <xf numFmtId="14" fontId="16" fillId="6" borderId="1" xfId="0" applyNumberFormat="1" applyFont="1" applyFill="1" applyBorder="1" applyAlignment="1">
      <alignment horizontal="center" vertical="center"/>
    </xf>
    <xf numFmtId="165" fontId="16" fillId="6" borderId="1" xfId="0" applyNumberFormat="1" applyFont="1" applyFill="1" applyBorder="1" applyAlignment="1">
      <alignment horizontal="center" vertical="center"/>
    </xf>
    <xf numFmtId="164" fontId="16" fillId="6" borderId="1" xfId="0" applyNumberFormat="1" applyFont="1" applyFill="1" applyBorder="1" applyAlignment="1">
      <alignment horizontal="center" vertical="center"/>
    </xf>
    <xf numFmtId="0" fontId="16" fillId="6" borderId="1" xfId="0" applyNumberFormat="1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 wrapText="1"/>
    </xf>
    <xf numFmtId="0" fontId="0" fillId="7" borderId="3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3" fillId="4" borderId="1" xfId="0" applyNumberFormat="1" applyFont="1" applyFill="1" applyBorder="1" applyAlignment="1">
      <alignment horizontal="center" vertical="center"/>
    </xf>
    <xf numFmtId="0" fontId="17" fillId="0" borderId="1" xfId="0" applyNumberFormat="1" applyFont="1" applyBorder="1" applyAlignment="1">
      <alignment horizontal="center" vertical="center"/>
    </xf>
    <xf numFmtId="164" fontId="18" fillId="3" borderId="1" xfId="0" applyNumberFormat="1" applyFont="1" applyFill="1" applyBorder="1" applyAlignment="1">
      <alignment horizontal="center" vertical="center"/>
    </xf>
    <xf numFmtId="0" fontId="19" fillId="8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20" fillId="0" borderId="0" xfId="0" applyFont="1"/>
    <xf numFmtId="0" fontId="4" fillId="0" borderId="11" xfId="0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14"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GLOBAL%202015%20AVENIR%20PRO%20STANDARD%20(9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"/>
      <sheetName val="Formules"/>
    </sheetNames>
    <sheetDataSet>
      <sheetData sheetId="0"/>
      <sheetData sheetId="1"/>
      <sheetData sheetId="2">
        <row r="1">
          <cell r="H1" t="str">
            <v>Claudia</v>
          </cell>
        </row>
        <row r="2">
          <cell r="A2" t="str">
            <v>CV</v>
          </cell>
          <cell r="H2" t="str">
            <v>Elena</v>
          </cell>
        </row>
        <row r="3">
          <cell r="A3" t="str">
            <v>FV</v>
          </cell>
          <cell r="H3" t="str">
            <v>Jessica</v>
          </cell>
        </row>
        <row r="4">
          <cell r="A4" t="str">
            <v>FM</v>
          </cell>
          <cell r="H4" t="str">
            <v>Gabriel</v>
          </cell>
        </row>
        <row r="5">
          <cell r="A5" t="str">
            <v>FVA</v>
          </cell>
          <cell r="H5" t="str">
            <v>Catherine</v>
          </cell>
        </row>
        <row r="6">
          <cell r="A6" t="str">
            <v>CABINET</v>
          </cell>
          <cell r="H6" t="str">
            <v>Clara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Claudia1232</v>
          </cell>
        </row>
        <row r="51">
          <cell r="A51" t="str">
            <v>Med05</v>
          </cell>
        </row>
        <row r="52">
          <cell r="A52" t="str">
            <v>AS03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J9" sqref="J9:J17"/>
    </sheetView>
  </sheetViews>
  <sheetFormatPr baseColWidth="10" defaultRowHeight="15" x14ac:dyDescent="0.25"/>
  <sheetData>
    <row r="1" spans="1:15" ht="15.75" x14ac:dyDescent="0.25">
      <c r="A1" s="1" t="s">
        <v>0</v>
      </c>
      <c r="B1" s="2">
        <v>155.6</v>
      </c>
      <c r="C1" s="3" t="s">
        <v>1</v>
      </c>
      <c r="D1" s="4">
        <v>17.288888888888888</v>
      </c>
      <c r="E1" s="5">
        <v>0</v>
      </c>
      <c r="F1" s="6" t="s">
        <v>2</v>
      </c>
      <c r="G1" s="7"/>
      <c r="H1" s="8" t="s">
        <v>3</v>
      </c>
      <c r="I1" s="9" t="s">
        <v>4</v>
      </c>
      <c r="J1" s="10" t="s">
        <v>5</v>
      </c>
      <c r="K1" s="9" t="s">
        <v>6</v>
      </c>
      <c r="L1" s="10" t="s">
        <v>7</v>
      </c>
      <c r="M1" s="11" t="s">
        <v>8</v>
      </c>
      <c r="N1" s="12" t="s">
        <v>43</v>
      </c>
      <c r="O1" s="75" t="s">
        <v>16</v>
      </c>
    </row>
    <row r="2" spans="1:15" ht="18.75" x14ac:dyDescent="0.25">
      <c r="A2" s="13" t="s">
        <v>9</v>
      </c>
      <c r="B2" s="14">
        <v>129.66666666666666</v>
      </c>
      <c r="C2" s="15" t="s">
        <v>10</v>
      </c>
      <c r="D2" s="16">
        <v>9</v>
      </c>
      <c r="E2" s="17"/>
      <c r="F2" s="18" t="s">
        <v>11</v>
      </c>
      <c r="G2" s="7"/>
      <c r="H2" s="19">
        <v>68.3</v>
      </c>
      <c r="I2" s="20">
        <v>17.074999999999999</v>
      </c>
      <c r="J2" s="21">
        <v>3</v>
      </c>
      <c r="K2" s="22">
        <v>22.766666666666666</v>
      </c>
      <c r="L2" s="23">
        <v>2.5694444444444443E-2</v>
      </c>
      <c r="M2" s="23">
        <v>8.564814814814815E-3</v>
      </c>
      <c r="N2" s="74">
        <f ca="1">SUMPRODUCT(SUBTOTAL(9,OFFSET(I8,ROW(INDIRECT("1:"&amp;ROWS(I9:I14104))),))*((D9:D14104="15,00 €"))*(J9:J14104="Claudia"))</f>
        <v>0</v>
      </c>
      <c r="O2" s="76">
        <f ca="1">H2-N2</f>
        <v>68.3</v>
      </c>
    </row>
    <row r="3" spans="1:15" ht="15.75" x14ac:dyDescent="0.25">
      <c r="A3" s="24" t="s">
        <v>44</v>
      </c>
      <c r="B3" s="25">
        <v>35.262500000000003</v>
      </c>
      <c r="C3" s="26" t="s">
        <v>12</v>
      </c>
      <c r="D3" s="27">
        <v>5.8333333333333334E-2</v>
      </c>
      <c r="E3" s="28"/>
      <c r="F3" s="29" t="s">
        <v>13</v>
      </c>
      <c r="G3" s="7"/>
      <c r="H3" s="30">
        <v>0</v>
      </c>
      <c r="I3" s="31">
        <v>0</v>
      </c>
      <c r="J3" s="21">
        <v>0</v>
      </c>
      <c r="K3" s="22" t="e">
        <v>#DIV/0!</v>
      </c>
      <c r="L3" s="23">
        <v>0</v>
      </c>
      <c r="M3" s="23" t="e">
        <v>#DIV/0!</v>
      </c>
      <c r="N3" s="32"/>
    </row>
    <row r="4" spans="1:15" ht="15.75" x14ac:dyDescent="0.25">
      <c r="A4" s="1" t="s">
        <v>14</v>
      </c>
      <c r="B4" s="33">
        <v>94.404166666666654</v>
      </c>
      <c r="C4" s="34" t="s">
        <v>8</v>
      </c>
      <c r="D4" s="35">
        <v>6.4814814814814813E-3</v>
      </c>
      <c r="E4" s="36"/>
      <c r="F4" s="37" t="s">
        <v>15</v>
      </c>
      <c r="G4" s="7"/>
      <c r="H4" s="30">
        <v>87.3</v>
      </c>
      <c r="I4" s="31">
        <v>18.1875</v>
      </c>
      <c r="J4" s="21">
        <v>6</v>
      </c>
      <c r="K4" s="22">
        <v>14.549999999999999</v>
      </c>
      <c r="L4" s="23">
        <v>3.2638888888888891E-2</v>
      </c>
      <c r="M4" s="23">
        <v>5.4398148148148149E-3</v>
      </c>
      <c r="N4" s="32"/>
    </row>
    <row r="5" spans="1:15" ht="15.75" x14ac:dyDescent="0.25">
      <c r="A5" s="38" t="s">
        <v>16</v>
      </c>
      <c r="B5" s="39">
        <f ca="1">SUMPRODUCT(SUBTOTAL(9,OFFSET(I8,ROW(INDIRECT("1:"&amp;ROWS(I9:I7925))),))*(D9:D7925="15,00 €"))</f>
        <v>87.3</v>
      </c>
      <c r="C5" s="40" t="s">
        <v>17</v>
      </c>
      <c r="D5" s="28">
        <v>68.3</v>
      </c>
      <c r="E5" s="36"/>
      <c r="F5" s="41" t="s">
        <v>18</v>
      </c>
      <c r="G5" s="7"/>
      <c r="H5" s="42">
        <v>0</v>
      </c>
      <c r="I5" s="31">
        <v>0</v>
      </c>
      <c r="J5" s="21">
        <v>0</v>
      </c>
      <c r="K5" s="22" t="e">
        <v>#DIV/0!</v>
      </c>
      <c r="L5" s="23">
        <v>0</v>
      </c>
      <c r="M5" s="23" t="e">
        <v>#DIV/0!</v>
      </c>
      <c r="N5" s="32"/>
    </row>
    <row r="6" spans="1:15" ht="15.75" x14ac:dyDescent="0.25">
      <c r="A6" s="38" t="s">
        <v>19</v>
      </c>
      <c r="B6" s="43">
        <v>0.56105398457583544</v>
      </c>
      <c r="C6" s="40" t="s">
        <v>20</v>
      </c>
      <c r="D6" s="44">
        <v>0.4389460154241645</v>
      </c>
      <c r="E6" s="36"/>
      <c r="F6" s="29" t="s">
        <v>21</v>
      </c>
      <c r="G6" s="7"/>
      <c r="H6" s="29">
        <v>0</v>
      </c>
      <c r="I6" s="45">
        <v>0</v>
      </c>
      <c r="J6" s="21">
        <v>0</v>
      </c>
      <c r="K6" s="22" t="e">
        <v>#DIV/0!</v>
      </c>
      <c r="L6" s="23">
        <v>0</v>
      </c>
      <c r="M6" s="23" t="e">
        <v>#DIV/0!</v>
      </c>
      <c r="N6" s="32"/>
    </row>
    <row r="7" spans="1:15" ht="26.25" x14ac:dyDescent="0.25">
      <c r="A7" s="46"/>
      <c r="B7" s="7"/>
      <c r="C7" s="40"/>
      <c r="D7" s="47"/>
      <c r="E7" s="48"/>
      <c r="F7" s="49"/>
      <c r="G7" s="7"/>
      <c r="H7" s="50"/>
      <c r="I7" s="51"/>
      <c r="J7" s="52"/>
      <c r="K7" s="52"/>
      <c r="L7" s="53"/>
      <c r="M7" s="53"/>
      <c r="N7" s="32"/>
    </row>
    <row r="8" spans="1:15" ht="30" x14ac:dyDescent="0.25">
      <c r="A8" s="54" t="s">
        <v>22</v>
      </c>
      <c r="B8" s="55" t="s">
        <v>23</v>
      </c>
      <c r="C8" s="56"/>
      <c r="D8" s="57" t="s">
        <v>24</v>
      </c>
      <c r="E8" s="57" t="s">
        <v>25</v>
      </c>
      <c r="F8" s="58" t="s">
        <v>26</v>
      </c>
      <c r="G8" s="58" t="s">
        <v>27</v>
      </c>
      <c r="H8" s="57" t="s">
        <v>28</v>
      </c>
      <c r="I8" s="57" t="s">
        <v>29</v>
      </c>
      <c r="J8" s="59" t="s">
        <v>30</v>
      </c>
      <c r="K8" s="59" t="s">
        <v>31</v>
      </c>
      <c r="L8" s="59" t="s">
        <v>32</v>
      </c>
      <c r="M8" s="59" t="s">
        <v>33</v>
      </c>
      <c r="N8" s="60" t="s">
        <v>34</v>
      </c>
    </row>
    <row r="9" spans="1:15" ht="18.75" x14ac:dyDescent="0.25">
      <c r="A9" s="61" t="s">
        <v>35</v>
      </c>
      <c r="B9" s="62">
        <v>42564</v>
      </c>
      <c r="C9" s="63"/>
      <c r="D9" s="64" t="s">
        <v>36</v>
      </c>
      <c r="E9" s="65"/>
      <c r="F9" s="66" t="s">
        <v>37</v>
      </c>
      <c r="G9" s="67"/>
      <c r="H9" s="1">
        <v>3.9</v>
      </c>
      <c r="I9" s="68">
        <v>0</v>
      </c>
      <c r="J9" s="69"/>
      <c r="K9" s="70" t="s">
        <v>15</v>
      </c>
      <c r="L9" s="71"/>
      <c r="M9" s="72"/>
      <c r="N9" s="73"/>
    </row>
    <row r="10" spans="1:15" ht="18.75" x14ac:dyDescent="0.25">
      <c r="A10" s="61" t="s">
        <v>35</v>
      </c>
      <c r="B10" s="62">
        <v>42564</v>
      </c>
      <c r="C10" s="63"/>
      <c r="D10" s="64" t="s">
        <v>36</v>
      </c>
      <c r="E10" s="65"/>
      <c r="F10" s="66">
        <v>10</v>
      </c>
      <c r="G10" s="67"/>
      <c r="H10" s="1">
        <v>3.9</v>
      </c>
      <c r="I10" s="68">
        <v>15</v>
      </c>
      <c r="J10" s="69"/>
      <c r="K10" s="70" t="s">
        <v>15</v>
      </c>
      <c r="L10" s="71"/>
      <c r="M10" s="72"/>
      <c r="N10" s="73"/>
    </row>
    <row r="11" spans="1:15" ht="18.75" x14ac:dyDescent="0.25">
      <c r="A11" s="61" t="s">
        <v>35</v>
      </c>
      <c r="B11" s="62">
        <v>42564</v>
      </c>
      <c r="C11" s="63"/>
      <c r="D11" s="64" t="s">
        <v>36</v>
      </c>
      <c r="E11" s="65"/>
      <c r="F11" s="66">
        <v>17</v>
      </c>
      <c r="G11" s="67"/>
      <c r="H11" s="1">
        <v>3.9</v>
      </c>
      <c r="I11" s="68">
        <v>42.3</v>
      </c>
      <c r="J11" s="69"/>
      <c r="K11" s="70" t="s">
        <v>15</v>
      </c>
      <c r="L11" s="71"/>
      <c r="M11" s="72"/>
      <c r="N11" s="73"/>
    </row>
    <row r="12" spans="1:15" ht="18.75" x14ac:dyDescent="0.25">
      <c r="A12" s="61" t="s">
        <v>35</v>
      </c>
      <c r="B12" s="62">
        <v>42564</v>
      </c>
      <c r="C12" s="63"/>
      <c r="D12" s="64">
        <v>1</v>
      </c>
      <c r="E12" s="65" t="s">
        <v>38</v>
      </c>
      <c r="F12" s="66">
        <v>15</v>
      </c>
      <c r="G12" s="67"/>
      <c r="H12" s="1">
        <v>3.9</v>
      </c>
      <c r="I12" s="68">
        <v>20.5</v>
      </c>
      <c r="J12" s="69"/>
      <c r="K12" s="70" t="s">
        <v>11</v>
      </c>
      <c r="L12" s="71"/>
      <c r="M12" s="72"/>
      <c r="N12" s="73"/>
    </row>
    <row r="13" spans="1:15" ht="18.75" x14ac:dyDescent="0.25">
      <c r="A13" s="61" t="s">
        <v>35</v>
      </c>
      <c r="B13" s="62">
        <v>42564</v>
      </c>
      <c r="C13" s="63"/>
      <c r="D13" s="64">
        <v>1</v>
      </c>
      <c r="E13" s="65" t="s">
        <v>38</v>
      </c>
      <c r="F13" s="66">
        <v>22</v>
      </c>
      <c r="G13" s="67"/>
      <c r="H13" s="1">
        <v>3.9</v>
      </c>
      <c r="I13" s="68">
        <v>47.8</v>
      </c>
      <c r="J13" s="69"/>
      <c r="K13" s="70" t="s">
        <v>11</v>
      </c>
      <c r="L13" s="71"/>
      <c r="M13" s="72"/>
      <c r="N13" s="73"/>
    </row>
    <row r="14" spans="1:15" ht="18.75" x14ac:dyDescent="0.25">
      <c r="A14" s="61" t="s">
        <v>39</v>
      </c>
      <c r="B14" s="62">
        <v>42564</v>
      </c>
      <c r="C14" s="63"/>
      <c r="D14" s="64" t="s">
        <v>36</v>
      </c>
      <c r="E14" s="65"/>
      <c r="F14" s="66">
        <v>10</v>
      </c>
      <c r="G14" s="67"/>
      <c r="H14" s="1">
        <v>3.9</v>
      </c>
      <c r="I14" s="68">
        <v>15</v>
      </c>
      <c r="J14" s="69"/>
      <c r="K14" s="70" t="s">
        <v>15</v>
      </c>
      <c r="L14" s="71"/>
      <c r="M14" s="72"/>
      <c r="N14" s="73"/>
    </row>
    <row r="15" spans="1:15" ht="18.75" x14ac:dyDescent="0.25">
      <c r="A15" s="61" t="s">
        <v>40</v>
      </c>
      <c r="B15" s="62">
        <v>42564</v>
      </c>
      <c r="C15" s="63"/>
      <c r="D15" s="64" t="s">
        <v>36</v>
      </c>
      <c r="E15" s="65"/>
      <c r="F15" s="66">
        <v>10</v>
      </c>
      <c r="G15" s="67"/>
      <c r="H15" s="1">
        <v>3.9</v>
      </c>
      <c r="I15" s="68">
        <v>15</v>
      </c>
      <c r="J15" s="69"/>
      <c r="K15" s="70" t="s">
        <v>15</v>
      </c>
      <c r="L15" s="71"/>
      <c r="M15" s="72"/>
      <c r="N15" s="73"/>
    </row>
    <row r="16" spans="1:15" ht="18.75" x14ac:dyDescent="0.25">
      <c r="A16" s="61" t="s">
        <v>35</v>
      </c>
      <c r="B16" s="62">
        <v>42564</v>
      </c>
      <c r="C16" s="63"/>
      <c r="D16" s="64" t="s">
        <v>36</v>
      </c>
      <c r="E16" s="65"/>
      <c r="F16" s="66" t="s">
        <v>41</v>
      </c>
      <c r="G16" s="67"/>
      <c r="H16" s="1">
        <v>3.9</v>
      </c>
      <c r="I16" s="68">
        <v>0</v>
      </c>
      <c r="J16" s="69"/>
      <c r="K16" s="70" t="s">
        <v>15</v>
      </c>
      <c r="L16" s="71"/>
      <c r="M16" s="72"/>
      <c r="N16" s="73"/>
    </row>
    <row r="17" spans="1:14" ht="18.75" x14ac:dyDescent="0.25">
      <c r="A17" s="61" t="s">
        <v>40</v>
      </c>
      <c r="B17" s="62">
        <v>42564</v>
      </c>
      <c r="C17" s="63"/>
      <c r="D17" s="64">
        <v>15</v>
      </c>
      <c r="E17" s="65" t="s">
        <v>42</v>
      </c>
      <c r="F17" s="66" t="s">
        <v>41</v>
      </c>
      <c r="G17" s="67"/>
      <c r="H17" s="1">
        <v>3.5</v>
      </c>
      <c r="I17" s="68">
        <v>0</v>
      </c>
      <c r="J17" s="69"/>
      <c r="K17" s="70" t="s">
        <v>11</v>
      </c>
      <c r="L17" s="71"/>
      <c r="M17" s="72"/>
      <c r="N17" s="73"/>
    </row>
    <row r="18" spans="1:14" ht="18.75" x14ac:dyDescent="0.25">
      <c r="A18" s="61"/>
      <c r="B18" s="62">
        <v>42564</v>
      </c>
      <c r="C18" s="63"/>
      <c r="D18" s="64" t="s">
        <v>36</v>
      </c>
      <c r="E18" s="65"/>
      <c r="F18" s="66"/>
      <c r="G18" s="67"/>
      <c r="H18" s="1" t="e">
        <v>#N/A</v>
      </c>
      <c r="I18" s="68">
        <v>0</v>
      </c>
      <c r="J18" s="69"/>
      <c r="K18" s="70"/>
      <c r="L18" s="71"/>
      <c r="M18" s="72"/>
      <c r="N18" s="73"/>
    </row>
    <row r="19" spans="1:14" ht="18.75" x14ac:dyDescent="0.25">
      <c r="A19" s="61"/>
      <c r="B19" s="62">
        <v>42564</v>
      </c>
      <c r="C19" s="63"/>
      <c r="D19" s="64" t="s">
        <v>36</v>
      </c>
      <c r="E19" s="65"/>
      <c r="F19" s="66"/>
      <c r="G19" s="67"/>
      <c r="H19" s="1" t="e">
        <v>#N/A</v>
      </c>
      <c r="I19" s="68">
        <v>0</v>
      </c>
      <c r="J19" s="69"/>
      <c r="K19" s="70"/>
      <c r="L19" s="71"/>
      <c r="M19" s="72"/>
      <c r="N19" s="73"/>
    </row>
    <row r="20" spans="1:14" ht="18.75" x14ac:dyDescent="0.25">
      <c r="A20" s="61"/>
      <c r="B20" s="62">
        <v>42564</v>
      </c>
      <c r="C20" s="63"/>
      <c r="D20" s="64" t="s">
        <v>36</v>
      </c>
      <c r="E20" s="65"/>
      <c r="F20" s="66"/>
      <c r="G20" s="67"/>
      <c r="H20" s="1" t="e">
        <v>#N/A</v>
      </c>
      <c r="I20" s="68">
        <v>0</v>
      </c>
      <c r="J20" s="69"/>
      <c r="K20" s="70"/>
      <c r="L20" s="71"/>
      <c r="M20" s="72"/>
      <c r="N20" s="73"/>
    </row>
  </sheetData>
  <conditionalFormatting sqref="H8:H20">
    <cfRule type="cellIs" dxfId="13" priority="7" operator="equal">
      <formula>3.5</formula>
    </cfRule>
  </conditionalFormatting>
  <conditionalFormatting sqref="F9:F20">
    <cfRule type="cellIs" dxfId="11" priority="3" operator="equal">
      <formula>"RDV"</formula>
    </cfRule>
  </conditionalFormatting>
  <conditionalFormatting sqref="F9:F20">
    <cfRule type="containsText" dxfId="9" priority="1" operator="containsText" text="attente">
      <formula>NOT(ISERROR(SEARCH("attente",F9)))</formula>
    </cfRule>
    <cfRule type="containsText" dxfId="8" priority="2" operator="containsText" text="cours">
      <formula>NOT(ISERROR(SEARCH("cours",F9)))</formula>
    </cfRule>
  </conditionalFormatting>
  <conditionalFormatting sqref="J9:J20">
    <cfRule type="containsBlanks" dxfId="5" priority="4">
      <formula>LEN(TRIM(J9))=0</formula>
    </cfRule>
    <cfRule type="uniqueValues" dxfId="4" priority="5"/>
    <cfRule type="expression" dxfId="3" priority="6">
      <formula>SUMPRODUCT(($B$9:$B$7925=$B9)*($J$9:$J$7925=$J9))&gt;1</formula>
    </cfRule>
  </conditionalFormatting>
  <dataValidations count="9">
    <dataValidation allowBlank="1" showInputMessage="1" sqref="H8:H20"/>
    <dataValidation type="list" allowBlank="1" showInputMessage="1" promptTitle="Cabinet" prompt="Choisir l'ID du cabinet" sqref="C8">
      <formula1>"CV , FV : FM , FA"</formula1>
    </dataValidation>
    <dataValidation type="list" allowBlank="1" showErrorMessage="1" promptTitle="Prénom du Voyant" prompt="Prénom du Voyant" sqref="K9:K20">
      <formula1>LISTEVOYANTS2</formula1>
    </dataValidation>
    <dataValidation type="list" allowBlank="1" promptTitle="Cabinet" prompt="Choisir l'ID du cabinet" sqref="C9:C20">
      <formula1>listcab09</formula1>
    </dataValidation>
    <dataValidation type="list" allowBlank="1" promptTitle="Code promo" prompt="Code promo" sqref="E9:E20">
      <formula1>codpro2</formula1>
    </dataValidation>
    <dataValidation allowBlank="1" showErrorMessage="1" promptTitle="Montant Total TTC consultation" prompt="Montant Total TTC consultation" sqref="I9:I20"/>
    <dataValidation allowBlank="1" showErrorMessage="1" promptTitle="date consultation (jj/mm/aaaa)" prompt="date consultation (jj/mm/aaaa)" sqref="B9:B20"/>
    <dataValidation allowBlank="1" showErrorMessage="1" promptTitle="Commentaire " prompt="Ogone,sms..." sqref="N9:N20"/>
    <dataValidation allowBlank="1" showErrorMessage="1" promptTitle="Nom et Prenom du Client" prompt="Nom et Prenom du Client" sqref="J9:J20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[1]Formules!#REF!</xm:f>
          </x14:formula1>
          <xm:sqref>M9:M20</xm:sqref>
        </x14:dataValidation>
        <x14:dataValidation type="list" allowBlank="1" promptTitle="Tarif des 10 premieres MINUTES" prompt="Tarif des 10 premieres MINUTES">
          <x14:formula1>
            <xm:f>[1]Formules!#REF!</xm:f>
          </x14:formula1>
          <xm:sqref>D9:D20</xm:sqref>
        </x14:dataValidation>
        <x14:dataValidation type="list" allowBlank="1" showInputMessage="1" showErrorMessage="1">
          <x14:formula1>
            <xm:f>[1]Formules!#REF!</xm:f>
          </x14:formula1>
          <xm:sqref>A9:A20</xm:sqref>
        </x14:dataValidation>
        <x14:dataValidation type="list" allowBlank="1" promptTitle="Duree totale" prompt="Duree totale en Minutes">
          <x14:formula1>
            <xm:f>[1]Formules!#REF!</xm:f>
          </x14:formula1>
          <xm:sqref>F9:F20</xm:sqref>
        </x14:dataValidation>
        <x14:dataValidation type="list" allowBlank="1" promptTitle="SMS" prompt="choisir le choix concerné une fois SMS envoyé UNIQUEMENT">
          <x14:formula1>
            <xm:f>[1]Formules!#REF!</xm:f>
          </x14:formula1>
          <xm:sqref>L9:L20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2016-07-13T11:23:00Z</dcterms:created>
  <dcterms:modified xsi:type="dcterms:W3CDTF">2016-07-13T11:32:39Z</dcterms:modified>
</cp:coreProperties>
</file>