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ARLEMAGNEnouvo\Documents\"/>
    </mc:Choice>
  </mc:AlternateContent>
  <xr:revisionPtr revIDLastSave="0" documentId="8_{A3B47350-0CB7-4033-92A0-C22D1AB9FEFD}" xr6:coauthVersionLast="40" xr6:coauthVersionMax="40" xr10:uidLastSave="{00000000-0000-0000-0000-000000000000}"/>
  <bookViews>
    <workbookView xWindow="-120" yWindow="-120" windowWidth="29040" windowHeight="15990" xr2:uid="{00000000-000D-0000-FFFF-FFFF00000000}"/>
  </bookViews>
  <sheets>
    <sheet name="Feuil1" sheetId="1" r:id="rId1"/>
  </sheets>
  <externalReferences>
    <externalReference r:id="rId2"/>
  </externalReferences>
  <definedNames>
    <definedName name="CODESPROMOS22">[1]Formules!$A$43:$A$64</definedName>
    <definedName name="listcab09">[1]Formules!$A$2:$A$13</definedName>
    <definedName name="TARIFCABINET">[1]Formules!$A$2:$B$15</definedName>
    <definedName name="tarifprom44">[1]Formules!$A$43:$B$61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6" i="1" l="1"/>
  <c r="G6" i="1"/>
  <c r="D6" i="1"/>
  <c r="I6" i="1" s="1"/>
  <c r="H5" i="1"/>
  <c r="I5" i="1" s="1"/>
  <c r="G5" i="1"/>
  <c r="D5" i="1"/>
  <c r="H4" i="1"/>
  <c r="I4" i="1" s="1"/>
  <c r="G4" i="1"/>
  <c r="D4" i="1"/>
  <c r="H3" i="1"/>
  <c r="I3" i="1" s="1"/>
  <c r="G3" i="1"/>
  <c r="D3" i="1"/>
  <c r="H2" i="1"/>
  <c r="I2" i="1" s="1"/>
  <c r="G2" i="1"/>
  <c r="D2" i="1"/>
</calcChain>
</file>

<file path=xl/sharedStrings.xml><?xml version="1.0" encoding="utf-8"?>
<sst xmlns="http://schemas.openxmlformats.org/spreadsheetml/2006/main" count="22" uniqueCount="16">
  <si>
    <t>Celine</t>
  </si>
  <si>
    <t>en cours</t>
  </si>
  <si>
    <t>FLORENCE REIDE</t>
  </si>
  <si>
    <t>attente</t>
  </si>
  <si>
    <t>standardiste</t>
  </si>
  <si>
    <t>DATE</t>
  </si>
  <si>
    <t>BASE 10 min</t>
  </si>
  <si>
    <t>code promo</t>
  </si>
  <si>
    <t>Durée mn  </t>
  </si>
  <si>
    <t>TAUX MN SUP</t>
  </si>
  <si>
    <t>TOTAL TTC</t>
  </si>
  <si>
    <t>Nom Client</t>
  </si>
  <si>
    <t>cv</t>
  </si>
  <si>
    <t>Annick</t>
  </si>
  <si>
    <t>Gilles</t>
  </si>
  <si>
    <t>JOSETTE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</si>
</sst>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;@"/>
    <numFmt numFmtId="165" formatCode="#,##0.00\ &quot;€&quot;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rgb="FFC00000"/>
      <name val="Calibri"/>
      <family val="2"/>
    </font>
    <font>
      <b/>
      <sz val="14"/>
      <color rgb="FF7030A0"/>
      <name val="Calibri"/>
      <family val="2"/>
    </font>
    <font>
      <b/>
      <sz val="10"/>
      <color rgb="FF403151"/>
      <name val="Calibri"/>
      <family val="2"/>
    </font>
    <font>
      <b/>
      <sz val="12"/>
      <color rgb="FFC00000"/>
      <name val="Calibri"/>
      <family val="2"/>
    </font>
    <font>
      <b/>
      <sz val="14"/>
      <color rgb="FF002060"/>
      <name val="Calibri"/>
      <family val="2"/>
    </font>
    <font>
      <sz val="11"/>
      <color rgb="FFC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rgb="FF00B0F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ABF8F"/>
        <bgColor rgb="FF000000"/>
      </patternFill>
    </fill>
    <fill>
      <patternFill patternType="solid">
        <fgColor rgb="FFDCE6F1"/>
        <bgColor rgb="FFDCE6F1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1" fillId="3" borderId="1" xfId="0" applyFont="1" applyFill="1" applyBorder="1" applyAlignment="1">
      <alignment horizontal="center" vertical="center"/>
    </xf>
    <xf numFmtId="14" fontId="1" fillId="3" borderId="1" xfId="0" applyNumberFormat="1" applyFont="1" applyFill="1" applyBorder="1" applyAlignment="1">
      <alignment horizontal="center" vertical="center"/>
    </xf>
    <xf numFmtId="164" fontId="1" fillId="3" borderId="1" xfId="0" applyNumberFormat="1" applyFont="1" applyFill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65" fontId="5" fillId="0" borderId="1" xfId="0" applyNumberFormat="1" applyFont="1" applyBorder="1" applyAlignment="1">
      <alignment horizontal="center" vertical="center"/>
    </xf>
    <xf numFmtId="165" fontId="6" fillId="5" borderId="1" xfId="0" applyNumberFormat="1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165" fontId="2" fillId="7" borderId="1" xfId="0" applyNumberFormat="1" applyFont="1" applyFill="1" applyBorder="1" applyAlignment="1">
      <alignment horizontal="center" vertical="center"/>
    </xf>
    <xf numFmtId="165" fontId="1" fillId="7" borderId="1" xfId="0" applyNumberFormat="1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165" fontId="5" fillId="7" borderId="1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</cellXfs>
  <cellStyles count="1">
    <cellStyle name="Normal" xfId="0" builtinId="0"/>
  </cellStyles>
  <dxfs count="9">
    <dxf>
      <font>
        <b/>
        <i val="0"/>
      </font>
      <fill>
        <patternFill>
          <bgColor rgb="FF00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000000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fgColor rgb="FF000000"/>
          <bgColor rgb="FFC0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9ad85b49e0986310/RAPPORT%202016/RAPPORT%202017%20macro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isie"/>
      <sheetName val="Recherche à partir 07-2018"/>
      <sheetName val="Formules"/>
    </sheetNames>
    <sheetDataSet>
      <sheetData sheetId="0"/>
      <sheetData sheetId="1"/>
      <sheetData sheetId="2">
        <row r="2">
          <cell r="A2" t="str">
            <v>CV</v>
          </cell>
          <cell r="B2">
            <v>3.9</v>
          </cell>
        </row>
        <row r="3">
          <cell r="A3" t="str">
            <v>FV</v>
          </cell>
          <cell r="B3">
            <v>3.9</v>
          </cell>
        </row>
        <row r="4">
          <cell r="A4" t="str">
            <v>FM</v>
          </cell>
          <cell r="B4">
            <v>3.9</v>
          </cell>
        </row>
        <row r="5">
          <cell r="A5" t="str">
            <v>FVA</v>
          </cell>
          <cell r="B5">
            <v>3.9</v>
          </cell>
        </row>
        <row r="6">
          <cell r="A6" t="str">
            <v>CABINET</v>
          </cell>
          <cell r="B6">
            <v>3.9</v>
          </cell>
        </row>
        <row r="7">
          <cell r="A7" t="str">
            <v>PARIS MEDIUM</v>
          </cell>
          <cell r="B7">
            <v>3.9</v>
          </cell>
        </row>
        <row r="8">
          <cell r="A8" t="str">
            <v>Annabella</v>
          </cell>
          <cell r="B8">
            <v>3.9</v>
          </cell>
        </row>
        <row r="9">
          <cell r="A9" t="str">
            <v>Voyance02</v>
          </cell>
          <cell r="B9">
            <v>3.9</v>
          </cell>
        </row>
        <row r="10">
          <cell r="A10" t="str">
            <v>Medium05</v>
          </cell>
          <cell r="B10">
            <v>3.9</v>
          </cell>
        </row>
        <row r="11">
          <cell r="A11" t="str">
            <v>Astro03</v>
          </cell>
          <cell r="B11">
            <v>3.9</v>
          </cell>
        </row>
        <row r="12">
          <cell r="A12" t="str">
            <v>Mail09</v>
          </cell>
          <cell r="B12">
            <v>3.9</v>
          </cell>
        </row>
        <row r="13">
          <cell r="A13" t="str">
            <v>CABINET SMS</v>
          </cell>
          <cell r="B13">
            <v>3.9</v>
          </cell>
        </row>
        <row r="43">
          <cell r="A43" t="str">
            <v>sms16</v>
          </cell>
          <cell r="B43">
            <v>1</v>
          </cell>
        </row>
        <row r="44">
          <cell r="A44" t="str">
            <v>mail16</v>
          </cell>
          <cell r="B44">
            <v>1</v>
          </cell>
        </row>
        <row r="45">
          <cell r="A45" t="str">
            <v>japc16</v>
          </cell>
          <cell r="B45">
            <v>1</v>
          </cell>
        </row>
        <row r="46">
          <cell r="A46" t="str">
            <v>jani1</v>
          </cell>
          <cell r="B46">
            <v>1</v>
          </cell>
        </row>
        <row r="47">
          <cell r="A47" t="str">
            <v>suivi</v>
          </cell>
          <cell r="B47">
            <v>15</v>
          </cell>
        </row>
        <row r="48">
          <cell r="A48" t="str">
            <v>AB24</v>
          </cell>
          <cell r="B48">
            <v>1</v>
          </cell>
        </row>
        <row r="49">
          <cell r="A49" t="str">
            <v>voy02</v>
          </cell>
          <cell r="B49">
            <v>1</v>
          </cell>
        </row>
        <row r="50">
          <cell r="A50" t="str">
            <v>AVP9</v>
          </cell>
          <cell r="B50">
            <v>9</v>
          </cell>
        </row>
        <row r="51">
          <cell r="A51" t="str">
            <v>Med05</v>
          </cell>
          <cell r="B51">
            <v>1</v>
          </cell>
        </row>
        <row r="52">
          <cell r="A52" t="str">
            <v>AS03</v>
          </cell>
          <cell r="B52">
            <v>1</v>
          </cell>
        </row>
        <row r="53">
          <cell r="A53" t="str">
            <v>CL05</v>
          </cell>
          <cell r="B53">
            <v>1</v>
          </cell>
        </row>
        <row r="54">
          <cell r="A54" t="str">
            <v>m09</v>
          </cell>
          <cell r="B54">
            <v>1</v>
          </cell>
        </row>
        <row r="55">
          <cell r="A55" t="str">
            <v>AV89</v>
          </cell>
          <cell r="B55">
            <v>9</v>
          </cell>
        </row>
        <row r="56">
          <cell r="A56" t="str">
            <v>AN19</v>
          </cell>
          <cell r="B56">
            <v>5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6"/>
  <sheetViews>
    <sheetView tabSelected="1" workbookViewId="0">
      <selection activeCell="K1" sqref="K1:N1048576"/>
    </sheetView>
  </sheetViews>
  <sheetFormatPr baseColWidth="10" defaultRowHeight="15" x14ac:dyDescent="0.25"/>
  <cols>
    <col min="9" max="9" width="24.28515625" customWidth="1"/>
  </cols>
  <sheetData>
    <row r="1" spans="1:10" ht="30" x14ac:dyDescent="0.25">
      <c r="A1" s="16" t="s">
        <v>4</v>
      </c>
      <c r="B1" s="16" t="s">
        <v>5</v>
      </c>
      <c r="C1" s="16"/>
      <c r="D1" s="16" t="s">
        <v>6</v>
      </c>
      <c r="E1" s="16" t="s">
        <v>7</v>
      </c>
      <c r="F1" s="16" t="s">
        <v>8</v>
      </c>
      <c r="G1" s="16"/>
      <c r="H1" s="16" t="s">
        <v>9</v>
      </c>
      <c r="I1" s="16" t="s">
        <v>10</v>
      </c>
      <c r="J1" s="16" t="s">
        <v>11</v>
      </c>
    </row>
    <row r="2" spans="1:10" ht="18.75" x14ac:dyDescent="0.25">
      <c r="A2" s="2" t="s">
        <v>0</v>
      </c>
      <c r="B2" s="3">
        <v>43530</v>
      </c>
      <c r="C2" s="4" t="s">
        <v>12</v>
      </c>
      <c r="D2" s="5" t="str">
        <f t="shared" ref="D2:D6" si="0">IF(ISBLANK(E2),"15,00€",VLOOKUP(E2,tarifprom44,2,0))</f>
        <v>15,00€</v>
      </c>
      <c r="E2" s="6"/>
      <c r="F2" s="7">
        <v>42</v>
      </c>
      <c r="G2" s="8">
        <f t="shared" ref="G2:G6" si="1">F2-10</f>
        <v>32</v>
      </c>
      <c r="H2" s="9">
        <f t="shared" ref="H2:H6" si="2">VLOOKUP(C2,TARIFCABINET,2,0)</f>
        <v>3.9</v>
      </c>
      <c r="I2" s="10">
        <f>IF(F2&lt;=10,(D2),(F2-10)*H2+D2)</f>
        <v>139.80000000000001</v>
      </c>
      <c r="J2" s="11" t="s">
        <v>13</v>
      </c>
    </row>
    <row r="3" spans="1:10" ht="18.75" x14ac:dyDescent="0.25">
      <c r="A3" s="2" t="s">
        <v>0</v>
      </c>
      <c r="B3" s="3">
        <v>43530</v>
      </c>
      <c r="C3" s="4" t="s">
        <v>12</v>
      </c>
      <c r="D3" s="12" t="str">
        <f t="shared" si="0"/>
        <v>15,00€</v>
      </c>
      <c r="E3" s="13"/>
      <c r="F3" s="7">
        <v>21</v>
      </c>
      <c r="G3" s="14">
        <f t="shared" si="1"/>
        <v>11</v>
      </c>
      <c r="H3" s="15">
        <f t="shared" si="2"/>
        <v>3.9</v>
      </c>
      <c r="I3" s="10">
        <f>IF(F3&lt;=10,(D3),(F3-10)*H3+D3)</f>
        <v>57.9</v>
      </c>
      <c r="J3" s="11" t="s">
        <v>14</v>
      </c>
    </row>
    <row r="4" spans="1:10" ht="18.75" x14ac:dyDescent="0.25">
      <c r="A4" s="2" t="s">
        <v>0</v>
      </c>
      <c r="B4" s="3">
        <v>43530</v>
      </c>
      <c r="C4" s="4" t="s">
        <v>12</v>
      </c>
      <c r="D4" s="5" t="str">
        <f t="shared" si="0"/>
        <v>15,00€</v>
      </c>
      <c r="E4" s="6"/>
      <c r="F4" s="7" t="s">
        <v>1</v>
      </c>
      <c r="G4" s="8" t="e">
        <f t="shared" si="1"/>
        <v>#VALUE!</v>
      </c>
      <c r="H4" s="9">
        <f t="shared" si="2"/>
        <v>3.9</v>
      </c>
      <c r="I4" s="10" t="e">
        <f>IF(F4&lt;=10,(D4),(F4-10)*H4+D4)</f>
        <v>#VALUE!</v>
      </c>
      <c r="J4" s="11" t="s">
        <v>2</v>
      </c>
    </row>
    <row r="5" spans="1:10" ht="18.75" x14ac:dyDescent="0.25">
      <c r="A5" s="2" t="s">
        <v>0</v>
      </c>
      <c r="B5" s="3">
        <v>43530</v>
      </c>
      <c r="C5" s="4" t="s">
        <v>12</v>
      </c>
      <c r="D5" s="12" t="str">
        <f t="shared" si="0"/>
        <v>15,00€</v>
      </c>
      <c r="E5" s="13"/>
      <c r="F5" s="7" t="s">
        <v>3</v>
      </c>
      <c r="G5" s="14" t="e">
        <f t="shared" si="1"/>
        <v>#VALUE!</v>
      </c>
      <c r="H5" s="15">
        <f t="shared" si="2"/>
        <v>3.9</v>
      </c>
      <c r="I5" s="10" t="e">
        <f>IF(F5&lt;=10,(D5),(F5-10)*H5+D5)</f>
        <v>#VALUE!</v>
      </c>
      <c r="J5" s="11" t="s">
        <v>15</v>
      </c>
    </row>
    <row r="6" spans="1:10" s="1" customFormat="1" ht="18.75" x14ac:dyDescent="0.25">
      <c r="A6" s="2"/>
      <c r="B6" s="3">
        <v>43530</v>
      </c>
      <c r="C6" s="4"/>
      <c r="D6" s="5" t="str">
        <f t="shared" si="0"/>
        <v>15,00€</v>
      </c>
      <c r="E6" s="6"/>
      <c r="F6" s="7"/>
      <c r="G6" s="8">
        <f t="shared" si="1"/>
        <v>-10</v>
      </c>
      <c r="H6" s="9" t="e">
        <f t="shared" si="2"/>
        <v>#N/A</v>
      </c>
      <c r="I6" s="10" t="str">
        <f>IF(F6&lt;=10,(D6),(F6-10)*H6+D6)</f>
        <v>15,00€</v>
      </c>
      <c r="J6" s="11"/>
    </row>
  </sheetData>
  <conditionalFormatting sqref="H2:H6">
    <cfRule type="cellIs" dxfId="8" priority="9" operator="equal">
      <formula>3.5</formula>
    </cfRule>
  </conditionalFormatting>
  <conditionalFormatting sqref="F2:F6">
    <cfRule type="cellIs" dxfId="7" priority="8" operator="equal">
      <formula>"RDV"</formula>
    </cfRule>
  </conditionalFormatting>
  <conditionalFormatting sqref="F2:F6">
    <cfRule type="containsText" dxfId="6" priority="6" operator="containsText" text="attente">
      <formula>NOT(ISERROR(SEARCH("attente",F2)))</formula>
    </cfRule>
    <cfRule type="containsText" dxfId="5" priority="7" operator="containsText" text="cours">
      <formula>NOT(ISERROR(SEARCH("cours",F2)))</formula>
    </cfRule>
  </conditionalFormatting>
  <conditionalFormatting sqref="F2:F6 B2:B6">
    <cfRule type="expression" dxfId="4" priority="5">
      <formula>IF($B2&lt;&gt;"",$B2&gt;TODAY(),"")</formula>
    </cfRule>
  </conditionalFormatting>
  <conditionalFormatting sqref="J2:J6">
    <cfRule type="uniqueValues" dxfId="3" priority="1"/>
    <cfRule type="expression" dxfId="2" priority="2">
      <formula>SUMPRODUCT(($B$11:$B$24969=$B2)*($J$11:$J$24969=$J2))&gt;1</formula>
    </cfRule>
  </conditionalFormatting>
  <conditionalFormatting sqref="J2:J6">
    <cfRule type="containsBlanks" dxfId="1" priority="10">
      <formula>LEN(TRIM(J2))=0</formula>
    </cfRule>
    <cfRule type="expression" dxfId="0" priority="11">
      <formula>SUMPRODUCT(($B$11:$B$24969=$B2)*($J$11:$J$24969=$J2)*(#REF!=#REF!))&gt;1</formula>
    </cfRule>
  </conditionalFormatting>
  <dataValidations count="6">
    <dataValidation allowBlank="1" showInputMessage="1" sqref="H2:H6" xr:uid="{64593931-9C32-4815-9C12-946F6D84E7C0}"/>
    <dataValidation allowBlank="1" showErrorMessage="1" promptTitle="Montant Total TTC consultation" prompt="Montant Total TTC consultation" sqref="I2:I6" xr:uid="{B2CD2E20-ACD3-48FD-BD9E-07093664B554}"/>
    <dataValidation type="list" allowBlank="1" promptTitle="Code promo" prompt="Code promo" sqref="E2:E6" xr:uid="{B03A285C-5CE4-44B4-A143-05FFE9EB55E5}">
      <formula1>CODESPROMOS22</formula1>
    </dataValidation>
    <dataValidation type="list" allowBlank="1" promptTitle="Cabinet" prompt="Choisir l'ID du cabinet" sqref="C2:C6" xr:uid="{47A1AC44-35C2-4575-90A4-B44D57063299}">
      <formula1>listcab09</formula1>
    </dataValidation>
    <dataValidation allowBlank="1" showErrorMessage="1" promptTitle="Nom et Prenom du Client" prompt="Nom et Prenom du Client" sqref="J2:J6" xr:uid="{673AC0CF-BC19-4247-9101-C42B5421F0EC}"/>
    <dataValidation allowBlank="1" showErrorMessage="1" promptTitle="date consultation (jj/mm/aaaa)" prompt="date consultation (jj/mm/aaaa)" sqref="B2:B6" xr:uid="{7BCC81EF-BB53-4B72-A12E-E7A00566CB62}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promptTitle="Tarif des 10 premieres MINUTES" prompt="Tarif des 10 premieres MINUTES" xr:uid="{B40F9F93-3665-4261-A9FC-822B395BFD0A}">
          <x14:formula1>
            <xm:f>'[RAPPORT 2017 macros.xlsm]Formules'!#REF!</xm:f>
          </x14:formula1>
          <xm:sqref>D2:D6</xm:sqref>
        </x14:dataValidation>
        <x14:dataValidation type="list" allowBlank="1" promptTitle="Duree totale" prompt="Duree totale en Minutes" xr:uid="{D76850F0-8552-4DE2-83BB-77404225E431}">
          <x14:formula1>
            <xm:f>'[RAPPORT 2017 macros.xlsm]Formules'!#REF!</xm:f>
          </x14:formula1>
          <xm:sqref>F2:F6</xm:sqref>
        </x14:dataValidation>
        <x14:dataValidation type="list" allowBlank="1" showInputMessage="1" showErrorMessage="1" xr:uid="{97FDB3D3-6D40-414D-AC00-BD8993FEE348}">
          <x14:formula1>
            <xm:f>'[RAPPORT 2017 macros.xlsm]Formules'!#REF!</xm:f>
          </x14:formula1>
          <xm:sqref>A2:A6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CHARLEMAGNEnouvo</dc:creator>
  <cp:lastModifiedBy>CHARLEMAGNEnouvo</cp:lastModifiedBy>
  <dcterms:created xsi:type="dcterms:W3CDTF">2019-03-02T10:09:27Z</dcterms:created>
  <dcterms:modified xsi:type="dcterms:W3CDTF">2019-03-06T14:21:58Z</dcterms:modified>
</cp:coreProperties>
</file>