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0" yWindow="0" windowWidth="20730" windowHeight="9930" firstSheet="1" activeTab="2"/>
  </bookViews>
  <sheets>
    <sheet name="Base données" sheetId="1" state="hidden" r:id="rId1"/>
    <sheet name="Base de données" sheetId="4" r:id="rId2"/>
    <sheet name="Produits" sheetId="6" r:id="rId3"/>
    <sheet name="Fournisseurs" sheetId="8" r:id="rId4"/>
    <sheet name="Liste fournisseurs" sheetId="10" r:id="rId5"/>
  </sheets>
  <definedNames>
    <definedName name="Fournisseurs" localSheetId="1">Tableau2[Fournisseur]</definedName>
    <definedName name="Fournisseurs" localSheetId="2">Tableau2[Fournisseur]</definedName>
    <definedName name="Fournisseurs">Tableau2[Fournisseur]</definedName>
    <definedName name="Tablfourni">Tableau3[#All]</definedName>
  </definedNames>
  <calcPr calcId="125725"/>
  <pivotCaches>
    <pivotCache cacheId="92" r:id="rId6"/>
  </pivotCaches>
</workbook>
</file>

<file path=xl/calcChain.xml><?xml version="1.0" encoding="utf-8"?>
<calcChain xmlns="http://schemas.openxmlformats.org/spreadsheetml/2006/main">
  <c r="D8" i="4"/>
  <c r="F8"/>
  <c r="D14"/>
  <c r="F14"/>
  <c r="D9"/>
  <c r="F9"/>
  <c r="D10"/>
  <c r="F10"/>
  <c r="D11"/>
  <c r="F11"/>
  <c r="D12"/>
  <c r="F12"/>
  <c r="D13"/>
  <c r="F13"/>
  <c r="A146" i="6" l="1"/>
  <c r="A145"/>
  <c r="A144"/>
  <c r="A143"/>
  <c r="A142"/>
  <c r="A141"/>
  <c r="A140"/>
  <c r="A139"/>
  <c r="A138"/>
  <c r="A137"/>
  <c r="A136"/>
  <c r="A135"/>
  <c r="A134"/>
  <c r="A133"/>
  <c r="A132"/>
  <c r="C119" i="4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</calcChain>
</file>

<file path=xl/sharedStrings.xml><?xml version="1.0" encoding="utf-8"?>
<sst xmlns="http://schemas.openxmlformats.org/spreadsheetml/2006/main" count="138" uniqueCount="56">
  <si>
    <t>Fournisseur</t>
  </si>
  <si>
    <t>Matériaux</t>
  </si>
  <si>
    <t>Reynaers</t>
  </si>
  <si>
    <t>Aluminium</t>
  </si>
  <si>
    <t>Coprover</t>
  </si>
  <si>
    <t>Verre</t>
  </si>
  <si>
    <t>Euro décors</t>
  </si>
  <si>
    <t>Mariton</t>
  </si>
  <si>
    <t>Stores</t>
  </si>
  <si>
    <t>Francia</t>
  </si>
  <si>
    <t>La toulousaine</t>
  </si>
  <si>
    <t>Sofermi</t>
  </si>
  <si>
    <t>Portails</t>
  </si>
  <si>
    <t>Combes</t>
  </si>
  <si>
    <t>PVC/Menuiserie</t>
  </si>
  <si>
    <t>Molena</t>
  </si>
  <si>
    <t>Redenberg</t>
  </si>
  <si>
    <t>Panneaux de portes</t>
  </si>
  <si>
    <t>Angle</t>
  </si>
  <si>
    <t>Quincaillerie</t>
  </si>
  <si>
    <t>Lapeyre</t>
  </si>
  <si>
    <t>Soviferm</t>
  </si>
  <si>
    <t>Tôles</t>
  </si>
  <si>
    <t>AMPI</t>
  </si>
  <si>
    <t>Moteurs</t>
  </si>
  <si>
    <t>Tremco</t>
  </si>
  <si>
    <t>Silicone</t>
  </si>
  <si>
    <t>Lyreco</t>
  </si>
  <si>
    <t>Papeterie</t>
  </si>
  <si>
    <t>Litière</t>
  </si>
  <si>
    <t>Fournitures bureau</t>
  </si>
  <si>
    <t>Arcelor</t>
  </si>
  <si>
    <t>Total général</t>
  </si>
  <si>
    <t>Date</t>
  </si>
  <si>
    <t>févr</t>
  </si>
  <si>
    <t>Année</t>
  </si>
  <si>
    <t>Montant</t>
  </si>
  <si>
    <t>Choisir Produit</t>
  </si>
  <si>
    <t>Choisir Fournisseur</t>
  </si>
  <si>
    <t>Total 2016</t>
  </si>
  <si>
    <t>Total 2017</t>
  </si>
  <si>
    <t xml:space="preserve"> </t>
  </si>
  <si>
    <t>Choisir Année</t>
  </si>
  <si>
    <t>Selectionner année(z)</t>
  </si>
  <si>
    <t xml:space="preserve">  2017</t>
  </si>
  <si>
    <t>Différence 2017</t>
  </si>
  <si>
    <t>Différence</t>
  </si>
  <si>
    <t xml:space="preserve">  2016</t>
  </si>
  <si>
    <t>Différence 2016</t>
  </si>
  <si>
    <t xml:space="preserve">  2015</t>
  </si>
  <si>
    <t>Différence 2015</t>
  </si>
  <si>
    <t>Total 2015</t>
  </si>
  <si>
    <t>mai</t>
  </si>
  <si>
    <t>Étiquettes de colonnes</t>
  </si>
  <si>
    <t>Somme de Montant</t>
  </si>
  <si>
    <t>Étiquettes de lignes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</si>
</sst>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14" fontId="0" fillId="0" borderId="0" xfId="0" applyNumberFormat="1"/>
    <xf numFmtId="8" fontId="0" fillId="0" borderId="0" xfId="0" applyNumberFormat="1"/>
    <xf numFmtId="0" fontId="0" fillId="0" borderId="3" xfId="0" applyFont="1" applyBorder="1"/>
    <xf numFmtId="0" fontId="0" fillId="0" borderId="0" xfId="0" applyFont="1"/>
    <xf numFmtId="44" fontId="0" fillId="0" borderId="4" xfId="0" applyNumberFormat="1" applyBorder="1"/>
    <xf numFmtId="0" fontId="0" fillId="0" borderId="5" xfId="0" applyBorder="1" applyAlignment="1">
      <alignment horizontal="left"/>
    </xf>
    <xf numFmtId="44" fontId="0" fillId="0" borderId="5" xfId="0" applyNumberFormat="1" applyBorder="1"/>
    <xf numFmtId="44" fontId="0" fillId="3" borderId="5" xfId="0" applyNumberFormat="1" applyFill="1" applyBorder="1"/>
    <xf numFmtId="44" fontId="0" fillId="3" borderId="0" xfId="0" applyNumberFormat="1" applyFill="1"/>
    <xf numFmtId="0" fontId="0" fillId="3" borderId="0" xfId="0" applyFill="1"/>
    <xf numFmtId="44" fontId="0" fillId="3" borderId="4" xfId="0" applyNumberFormat="1" applyFill="1" applyBorder="1"/>
    <xf numFmtId="44" fontId="0" fillId="0" borderId="5" xfId="1" applyFont="1" applyBorder="1"/>
    <xf numFmtId="44" fontId="0" fillId="0" borderId="3" xfId="1" applyFont="1" applyBorder="1"/>
    <xf numFmtId="14" fontId="0" fillId="0" borderId="5" xfId="0" applyNumberFormat="1" applyFont="1" applyBorder="1"/>
    <xf numFmtId="0" fontId="0" fillId="0" borderId="5" xfId="0" applyFont="1" applyBorder="1"/>
    <xf numFmtId="14" fontId="0" fillId="0" borderId="2" xfId="0" applyNumberFormat="1" applyFont="1" applyBorder="1"/>
    <xf numFmtId="0" fontId="0" fillId="0" borderId="0" xfId="0" applyNumberFormat="1"/>
    <xf numFmtId="0" fontId="0" fillId="4" borderId="0" xfId="0" applyFill="1"/>
    <xf numFmtId="44" fontId="2" fillId="4" borderId="4" xfId="0" applyNumberFormat="1" applyFont="1" applyFill="1" applyBorder="1"/>
    <xf numFmtId="44" fontId="2" fillId="4" borderId="0" xfId="0" applyNumberFormat="1" applyFont="1" applyFill="1"/>
    <xf numFmtId="0" fontId="2" fillId="3" borderId="0" xfId="0" applyFont="1" applyFill="1"/>
    <xf numFmtId="44" fontId="2" fillId="3" borderId="4" xfId="0" applyNumberFormat="1" applyFont="1" applyFill="1" applyBorder="1"/>
    <xf numFmtId="44" fontId="2" fillId="3" borderId="0" xfId="0" applyNumberFormat="1" applyFont="1" applyFill="1"/>
    <xf numFmtId="44" fontId="2" fillId="0" borderId="4" xfId="0" applyNumberFormat="1" applyFont="1" applyBorder="1"/>
    <xf numFmtId="44" fontId="2" fillId="0" borderId="0" xfId="0" applyNumberFormat="1" applyFont="1"/>
    <xf numFmtId="14" fontId="0" fillId="0" borderId="0" xfId="0" applyNumberFormat="1" applyFont="1" applyBorder="1"/>
    <xf numFmtId="0" fontId="0" fillId="0" borderId="0" xfId="0" applyFont="1" applyBorder="1"/>
    <xf numFmtId="44" fontId="0" fillId="0" borderId="0" xfId="1" applyFont="1" applyBorder="1"/>
    <xf numFmtId="0" fontId="0" fillId="0" borderId="4" xfId="0" applyNumberFormat="1" applyBorder="1"/>
    <xf numFmtId="0" fontId="2" fillId="3" borderId="4" xfId="0" applyNumberFormat="1" applyFont="1" applyFill="1" applyBorder="1"/>
    <xf numFmtId="0" fontId="2" fillId="3" borderId="0" xfId="0" applyNumberFormat="1" applyFont="1" applyFill="1"/>
    <xf numFmtId="0" fontId="2" fillId="4" borderId="4" xfId="0" applyNumberFormat="1" applyFont="1" applyFill="1" applyBorder="1"/>
    <xf numFmtId="0" fontId="2" fillId="4" borderId="0" xfId="0" applyNumberFormat="1" applyFont="1" applyFill="1"/>
    <xf numFmtId="0" fontId="2" fillId="0" borderId="4" xfId="0" applyNumberFormat="1" applyFont="1" applyBorder="1"/>
    <xf numFmtId="0" fontId="2" fillId="0" borderId="0" xfId="0" applyNumberFormat="1" applyFont="1"/>
    <xf numFmtId="0" fontId="0" fillId="3" borderId="4" xfId="0" applyNumberFormat="1" applyFill="1" applyBorder="1"/>
    <xf numFmtId="0" fontId="0" fillId="3" borderId="0" xfId="0" applyNumberFormat="1" applyFill="1"/>
  </cellXfs>
  <cellStyles count="2">
    <cellStyle name="Monétaire" xfId="1" builtinId="4"/>
    <cellStyle name="Normal" xfId="0" builtinId="0"/>
  </cellStyles>
  <dxfs count="38">
    <dxf>
      <numFmt numFmtId="0" formatCode="General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 tint="-4.9989318521683403E-2"/>
      </font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34" formatCode="_-* #,##0.00\ &quot;€&quot;_-;\-* #,##0.00\ &quot;€&quot;_-;_-* &quot;-&quot;??\ &quot;€&quot;_-;_-@_-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fill>
        <patternFill patternType="solid">
          <bgColor rgb="FFCC0000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3" tint="0.39997558519241921"/>
        </left>
        <right style="thin">
          <color theme="3" tint="0.39997558519241921"/>
        </right>
        <top style="thin">
          <color theme="3" tint="0.39997558519241921"/>
        </top>
        <bottom style="thin">
          <color theme="3" tint="0.39997558519241921"/>
        </bottom>
        <vertical style="thin">
          <color theme="3" tint="0.39997558519241921"/>
        </vertical>
        <horizontal style="thin">
          <color theme="3" tint="0.3999755851924192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 val="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[Tableau-de-bord-OK2.xlsm]Produits!Tableau croisé dynamique2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Produits!$B$32:$B$33</c:f>
              <c:strCache>
                <c:ptCount val="1"/>
                <c:pt idx="0">
                  <c:v>Aluminium</c:v>
                </c:pt>
              </c:strCache>
            </c:strRef>
          </c:tx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Produits!$B$34:$B$37</c:f>
              <c:numCache>
                <c:formatCode>General</c:formatCode>
                <c:ptCount val="3"/>
                <c:pt idx="0">
                  <c:v>285665</c:v>
                </c:pt>
              </c:numCache>
            </c:numRef>
          </c:val>
        </c:ser>
        <c:ser>
          <c:idx val="1"/>
          <c:order val="1"/>
          <c:tx>
            <c:strRef>
              <c:f>Produits!$C$32:$C$33</c:f>
              <c:strCache>
                <c:ptCount val="1"/>
                <c:pt idx="0">
                  <c:v>Portails</c:v>
                </c:pt>
              </c:strCache>
            </c:strRef>
          </c:tx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Produits!$C$34:$C$37</c:f>
              <c:numCache>
                <c:formatCode>General</c:formatCode>
                <c:ptCount val="3"/>
                <c:pt idx="1">
                  <c:v>25648</c:v>
                </c:pt>
              </c:numCache>
            </c:numRef>
          </c:val>
        </c:ser>
        <c:ser>
          <c:idx val="2"/>
          <c:order val="2"/>
          <c:tx>
            <c:strRef>
              <c:f>Produits!$D$32:$D$33</c:f>
              <c:strCache>
                <c:ptCount val="1"/>
                <c:pt idx="0">
                  <c:v>PVC/Menuiserie</c:v>
                </c:pt>
              </c:strCache>
            </c:strRef>
          </c:tx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Produits!$D$34:$D$37</c:f>
              <c:numCache>
                <c:formatCode>General</c:formatCode>
                <c:ptCount val="3"/>
                <c:pt idx="1">
                  <c:v>86523</c:v>
                </c:pt>
              </c:numCache>
            </c:numRef>
          </c:val>
        </c:ser>
        <c:ser>
          <c:idx val="3"/>
          <c:order val="3"/>
          <c:tx>
            <c:strRef>
              <c:f>Produits!$E$32:$E$33</c:f>
              <c:strCache>
                <c:ptCount val="1"/>
                <c:pt idx="0">
                  <c:v>Verre</c:v>
                </c:pt>
              </c:strCache>
            </c:strRef>
          </c:tx>
          <c:cat>
            <c:strRef>
              <c:f>Produits!$A$34:$A$37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Produits!$E$34:$E$37</c:f>
              <c:numCache>
                <c:formatCode>General</c:formatCode>
                <c:ptCount val="3"/>
                <c:pt idx="0">
                  <c:v>285666</c:v>
                </c:pt>
                <c:pt idx="1">
                  <c:v>13962</c:v>
                </c:pt>
                <c:pt idx="2">
                  <c:v>8963</c:v>
                </c:pt>
              </c:numCache>
            </c:numRef>
          </c:val>
        </c:ser>
        <c:axId val="184910592"/>
        <c:axId val="126794752"/>
      </c:barChart>
      <c:catAx>
        <c:axId val="184910592"/>
        <c:scaling>
          <c:orientation val="minMax"/>
        </c:scaling>
        <c:axPos val="b"/>
        <c:tickLblPos val="nextTo"/>
        <c:crossAx val="126794752"/>
        <c:crosses val="autoZero"/>
        <c:auto val="1"/>
        <c:lblAlgn val="ctr"/>
        <c:lblOffset val="100"/>
      </c:catAx>
      <c:valAx>
        <c:axId val="126794752"/>
        <c:scaling>
          <c:orientation val="minMax"/>
        </c:scaling>
        <c:axPos val="l"/>
        <c:majorGridlines/>
        <c:numFmt formatCode="General" sourceLinked="1"/>
        <c:tickLblPos val="nextTo"/>
        <c:crossAx val="184910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1432892</xdr:colOff>
      <xdr:row>0</xdr:row>
      <xdr:rowOff>41412</xdr:rowOff>
    </xdr:from>
    <xdr:to>
      <xdr:col>6</xdr:col>
      <xdr:colOff>463825</xdr:colOff>
      <xdr:row>3</xdr:row>
      <xdr:rowOff>99391</xdr:rowOff>
    </xdr:to>
    <xdr:sp macro="[0]!Feuil1.Fproduits" textlink="">
      <xdr:nvSpPr>
        <xdr:cNvPr id="2" name="Ellipse 1"/>
        <xdr:cNvSpPr/>
      </xdr:nvSpPr>
      <xdr:spPr>
        <a:xfrm>
          <a:off x="5532783" y="41412"/>
          <a:ext cx="1904999" cy="629479"/>
        </a:xfrm>
        <a:prstGeom prst="ellipse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>
                  <a:lumMod val="95000"/>
                  <a:lumOff val="5000"/>
                </a:schemeClr>
              </a:solidFill>
              <a:latin typeface="Arial" pitchFamily="34" charset="0"/>
              <a:cs typeface="Arial" pitchFamily="34" charset="0"/>
            </a:rPr>
            <a:t>Résultat</a:t>
          </a:r>
          <a:r>
            <a:rPr lang="fr-FR" sz="1200" b="1" baseline="0">
              <a:solidFill>
                <a:schemeClr val="tx1">
                  <a:lumMod val="95000"/>
                  <a:lumOff val="5000"/>
                </a:schemeClr>
              </a:solidFill>
              <a:latin typeface="Arial" pitchFamily="34" charset="0"/>
              <a:cs typeface="Arial" pitchFamily="34" charset="0"/>
            </a:rPr>
            <a:t> par produit</a:t>
          </a:r>
          <a:endParaRPr lang="fr-FR" sz="1200" b="1">
            <a:solidFill>
              <a:schemeClr val="tx1">
                <a:lumMod val="95000"/>
                <a:lumOff val="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530087</xdr:colOff>
      <xdr:row>0</xdr:row>
      <xdr:rowOff>49697</xdr:rowOff>
    </xdr:from>
    <xdr:to>
      <xdr:col>4</xdr:col>
      <xdr:colOff>993913</xdr:colOff>
      <xdr:row>3</xdr:row>
      <xdr:rowOff>115957</xdr:rowOff>
    </xdr:to>
    <xdr:sp macro="[0]!Feuil1.Rfourni" textlink="">
      <xdr:nvSpPr>
        <xdr:cNvPr id="3" name="Ellipse 2"/>
        <xdr:cNvSpPr/>
      </xdr:nvSpPr>
      <xdr:spPr>
        <a:xfrm>
          <a:off x="3238500" y="49697"/>
          <a:ext cx="1855304" cy="637760"/>
        </a:xfrm>
        <a:prstGeom prst="ellipse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>
                  <a:lumMod val="95000"/>
                  <a:lumOff val="5000"/>
                </a:schemeClr>
              </a:solidFill>
              <a:latin typeface="Arial" pitchFamily="34" charset="0"/>
              <a:cs typeface="Arial" pitchFamily="34" charset="0"/>
            </a:rPr>
            <a:t>Résultat par fournisseur</a:t>
          </a:r>
        </a:p>
      </xdr:txBody>
    </xdr:sp>
    <xdr:clientData/>
  </xdr:twoCellAnchor>
  <xdr:twoCellAnchor>
    <xdr:from>
      <xdr:col>0</xdr:col>
      <xdr:colOff>877957</xdr:colOff>
      <xdr:row>0</xdr:row>
      <xdr:rowOff>74543</xdr:rowOff>
    </xdr:from>
    <xdr:to>
      <xdr:col>2</xdr:col>
      <xdr:colOff>886240</xdr:colOff>
      <xdr:row>3</xdr:row>
      <xdr:rowOff>66261</xdr:rowOff>
    </xdr:to>
    <xdr:sp macro="[0]!Nvlleligne" textlink="">
      <xdr:nvSpPr>
        <xdr:cNvPr id="4" name="Rectangle à coins arrondis 3"/>
        <xdr:cNvSpPr/>
      </xdr:nvSpPr>
      <xdr:spPr>
        <a:xfrm>
          <a:off x="877957" y="74543"/>
          <a:ext cx="1813892" cy="563218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Arial" pitchFamily="34" charset="0"/>
              <a:cs typeface="Arial" pitchFamily="34" charset="0"/>
            </a:rPr>
            <a:t>Rentrer une nouvelle donnée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110289</xdr:rowOff>
    </xdr:from>
    <xdr:to>
      <xdr:col>2</xdr:col>
      <xdr:colOff>381000</xdr:colOff>
      <xdr:row>6</xdr:row>
      <xdr:rowOff>28575</xdr:rowOff>
    </xdr:to>
    <xdr:sp macro="[0]!Actualiser" textlink="">
      <xdr:nvSpPr>
        <xdr:cNvPr id="4" name="Ellipse 3"/>
        <xdr:cNvSpPr/>
      </xdr:nvSpPr>
      <xdr:spPr>
        <a:xfrm>
          <a:off x="571501" y="110289"/>
          <a:ext cx="1838324" cy="1061286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Actualiser le tableau</a:t>
          </a:r>
        </a:p>
      </xdr:txBody>
    </xdr:sp>
    <xdr:clientData/>
  </xdr:twoCellAnchor>
  <xdr:twoCellAnchor>
    <xdr:from>
      <xdr:col>4</xdr:col>
      <xdr:colOff>333375</xdr:colOff>
      <xdr:row>24</xdr:row>
      <xdr:rowOff>161925</xdr:rowOff>
    </xdr:from>
    <xdr:to>
      <xdr:col>10</xdr:col>
      <xdr:colOff>419100</xdr:colOff>
      <xdr:row>39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104775</xdr:rowOff>
    </xdr:from>
    <xdr:to>
      <xdr:col>2</xdr:col>
      <xdr:colOff>526677</xdr:colOff>
      <xdr:row>5</xdr:row>
      <xdr:rowOff>100853</xdr:rowOff>
    </xdr:to>
    <xdr:sp macro="[0]!Actualiser2" textlink="">
      <xdr:nvSpPr>
        <xdr:cNvPr id="2" name="Ellipse 1"/>
        <xdr:cNvSpPr/>
      </xdr:nvSpPr>
      <xdr:spPr>
        <a:xfrm>
          <a:off x="1430991" y="104775"/>
          <a:ext cx="2210921" cy="948578"/>
        </a:xfrm>
        <a:prstGeom prst="ellipse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Actualiser le tableau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ile brige milbouli" refreshedDate="42460.459485995372" createdVersion="3" refreshedVersion="3" minRefreshableVersion="3" recordCount="7">
  <cacheSource type="worksheet">
    <worksheetSource name="Tableau1"/>
  </cacheSource>
  <cacheFields count="8">
    <cacheField name="Date" numFmtId="14">
      <sharedItems containsSemiMixedTypes="0" containsNonDate="0" containsDate="1" containsString="0" minDate="2015-02-08T00:00:00" maxDate="2017-05-08T00:00:00" count="6">
        <d v="2017-05-07T00:00:00"/>
        <d v="2016-05-08T00:00:00"/>
        <d v="2016-05-09T00:00:00"/>
        <d v="2016-02-09T00:00:00"/>
        <d v="2015-02-08T00:00:00"/>
        <d v="2015-02-09T00:00:00"/>
      </sharedItems>
      <fieldGroup base="0">
        <rangePr autoStart="0" autoEnd="0" groupBy="months" startDate="2015-02-08T00:00:00" endDate="2017-09-10T00:00:00"/>
        <groupItems count="14">
          <s v="&lt;08/0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9/2017"/>
        </groupItems>
      </fieldGroup>
    </cacheField>
    <cacheField name="Année" numFmtId="0">
      <sharedItems containsSemiMixedTypes="0" containsString="0" containsNumber="1" containsInteger="1" minValue="2015" maxValue="2018" count="4">
        <n v="2017"/>
        <n v="2016"/>
        <n v="2015"/>
        <n v="2018" u="1"/>
      </sharedItems>
    </cacheField>
    <cacheField name="Fournisseur" numFmtId="0">
      <sharedItems containsBlank="1" count="9">
        <s v="Coprover"/>
        <s v="Euro décors"/>
        <s v="La toulousaine"/>
        <s v="Molena"/>
        <s v="Arcelor"/>
        <m u="1"/>
        <s v="Sofermi" u="1"/>
        <s v="Mariton" u="1"/>
        <s v="Reynaers" u="1"/>
      </sharedItems>
    </cacheField>
    <cacheField name="Matériaux" numFmtId="0">
      <sharedItems containsBlank="1" count="7">
        <s v="Verre"/>
        <s v="Portails"/>
        <s v="PVC/Menuiserie"/>
        <s v="Aluminium"/>
        <s v="" u="1"/>
        <m u="1"/>
        <s v="Stores" u="1"/>
      </sharedItems>
    </cacheField>
    <cacheField name="Montant" numFmtId="44">
      <sharedItems containsSemiMixedTypes="0" containsString="0" containsNumber="1" containsInteger="1" minValue="5000" maxValue="285666"/>
    </cacheField>
    <cacheField name="Champ1" numFmtId="0" formula=" 0" databaseField="0"/>
    <cacheField name="Champ2" numFmtId="0" formula=" (Date- (Date-1))/100" databaseField="0"/>
    <cacheField name="Champ3" numFmtId="0" formula="#NAME? -(#NAME? -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n v="8963"/>
  </r>
  <r>
    <x v="1"/>
    <x v="1"/>
    <x v="0"/>
    <x v="0"/>
    <n v="8962"/>
  </r>
  <r>
    <x v="2"/>
    <x v="1"/>
    <x v="1"/>
    <x v="0"/>
    <n v="5000"/>
  </r>
  <r>
    <x v="1"/>
    <x v="1"/>
    <x v="2"/>
    <x v="1"/>
    <n v="25648"/>
  </r>
  <r>
    <x v="3"/>
    <x v="1"/>
    <x v="3"/>
    <x v="2"/>
    <n v="86523"/>
  </r>
  <r>
    <x v="4"/>
    <x v="2"/>
    <x v="4"/>
    <x v="3"/>
    <n v="285665"/>
  </r>
  <r>
    <x v="5"/>
    <x v="2"/>
    <x v="1"/>
    <x v="0"/>
    <n v="2856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2:F37" firstHeaderRow="1" firstDataRow="2" firstDataCol="1"/>
  <pivotFields count="8">
    <pivotField numFmtId="14" showAll="0"/>
    <pivotField axis="axisRow" multipleItemSelectionAllowed="1" showAll="0">
      <items count="5">
        <item x="2"/>
        <item x="1"/>
        <item x="0"/>
        <item m="1" x="3"/>
        <item t="default"/>
      </items>
    </pivotField>
    <pivotField showAll="0"/>
    <pivotField axis="axisCol" showAll="0">
      <items count="8">
        <item m="1" x="4"/>
        <item x="3"/>
        <item x="1"/>
        <item x="2"/>
        <item m="1" x="6"/>
        <item x="0"/>
        <item m="1" x="5"/>
        <item t="default"/>
      </items>
    </pivotField>
    <pivotField dataField="1" numFmtId="44"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3"/>
  </colFields>
  <colItems count="5">
    <i>
      <x v="1"/>
    </i>
    <i>
      <x v="2"/>
    </i>
    <i>
      <x v="3"/>
    </i>
    <i>
      <x v="5"/>
    </i>
    <i t="grand">
      <x/>
    </i>
  </colItems>
  <dataFields count="1">
    <dataField name="Somme de Montant" fld="4" baseField="0" baseItem="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92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outline="1" outlineData="1" multipleFieldFilters="0" chartFormat="2" rowHeaderCaption="Choisir Produit" colHeaderCaption="Choisir Année">
  <location ref="A10:O18" firstHeaderRow="1" firstDataRow="4" firstDataCol="1"/>
  <pivotFields count="8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5">
        <item x="1"/>
        <item x="0"/>
        <item m="1" x="3"/>
        <item x="2"/>
        <item t="default"/>
      </items>
    </pivotField>
    <pivotField showAll="0"/>
    <pivotField axis="axisRow" multipleItemSelectionAllowed="1" showAll="0">
      <items count="8">
        <item m="1" x="4"/>
        <item x="3"/>
        <item x="1"/>
        <item m="1" x="6"/>
        <item m="1" x="5"/>
        <item x="0"/>
        <item x="2"/>
        <item t="default"/>
      </items>
    </pivotField>
    <pivotField dataField="1" numFmtId="44" showAll="0"/>
    <pivotField dragToRow="0" dragToCol="0" dragToPage="0" showAll="0"/>
    <pivotField dragToRow="0" dragToCol="0" dragToPage="0" showAll="0"/>
    <pivotField dragToRow="0" dragToCol="0" dragToPage="0" showAll="0"/>
  </pivotFields>
  <rowFields count="1">
    <field x="3"/>
  </rowFields>
  <rowItems count="5">
    <i>
      <x v="1"/>
    </i>
    <i>
      <x v="2"/>
    </i>
    <i>
      <x v="5"/>
    </i>
    <i>
      <x v="6"/>
    </i>
    <i t="grand">
      <x/>
    </i>
  </rowItems>
  <colFields count="3">
    <field x="1"/>
    <field x="0"/>
    <field x="-2"/>
  </colFields>
  <colItems count="14">
    <i>
      <x/>
      <x v="2"/>
      <x/>
    </i>
    <i r="2" i="1">
      <x v="1"/>
    </i>
    <i r="1">
      <x v="5"/>
      <x/>
    </i>
    <i r="2" i="1">
      <x v="1"/>
    </i>
    <i t="default">
      <x/>
    </i>
    <i t="default" i="1">
      <x/>
    </i>
    <i>
      <x v="1"/>
      <x v="5"/>
      <x/>
    </i>
    <i r="2" i="1">
      <x v="1"/>
    </i>
    <i t="default">
      <x v="1"/>
    </i>
    <i t="default" i="1">
      <x v="1"/>
    </i>
    <i>
      <x v="3"/>
      <x v="2"/>
      <x/>
    </i>
    <i r="2" i="1">
      <x v="1"/>
    </i>
    <i t="default">
      <x v="3"/>
    </i>
    <i t="default" i="1">
      <x v="3"/>
    </i>
  </colItems>
  <dataFields count="2">
    <dataField name=" " fld="4" baseField="0" baseItem="0"/>
    <dataField name="Différence" fld="4" showDataAs="difference" baseField="1" baseItem="1048829"/>
  </dataFields>
  <formats count="19">
    <format dxfId="17">
      <pivotArea grandRow="1" outline="0" collapsedLevelsAreSubtotals="1" fieldPosition="0"/>
    </format>
    <format dxfId="18">
      <pivotArea grandCol="1" outline="0" collapsedLevelsAreSubtotals="1" fieldPosition="0"/>
    </format>
    <format dxfId="19">
      <pivotArea outline="0" collapsedLevelsAreSubtotals="1" fieldPosition="0"/>
    </format>
    <format dxfId="20">
      <pivotArea outline="0" collapsedLevelsAreSubtotals="1" fieldPosition="0">
        <references count="1">
          <reference field="1" count="1" selected="0" defaultSubtotal="1">
            <x v="0"/>
          </reference>
        </references>
      </pivotArea>
    </format>
    <format dxfId="21">
      <pivotArea dataOnly="0" labelOnly="1" fieldPosition="0">
        <references count="1">
          <reference field="1" count="1" defaultSubtotal="1">
            <x v="0"/>
          </reference>
        </references>
      </pivotArea>
    </format>
    <format dxfId="22">
      <pivotArea outline="0" collapsedLevelsAreSubtotals="1" fieldPosition="0">
        <references count="1">
          <reference field="1" count="1" selected="0" defaultSubtotal="1">
            <x v="1"/>
          </reference>
        </references>
      </pivotArea>
    </format>
    <format dxfId="23">
      <pivotArea dataOnly="0" labelOnly="1" fieldPosition="0">
        <references count="1">
          <reference field="1" count="1" defaultSubtotal="1">
            <x v="1"/>
          </reference>
        </references>
      </pivotArea>
    </format>
    <format dxfId="24">
      <pivotArea collapsedLevelsAreSubtotals="1" fieldPosition="0">
        <references count="1">
          <reference field="3" count="0"/>
        </references>
      </pivotArea>
    </format>
    <format dxfId="25">
      <pivotArea collapsedLevelsAreSubtotals="1" fieldPosition="0">
        <references count="1">
          <reference field="3" count="0"/>
        </references>
      </pivotArea>
    </format>
    <format dxfId="9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8">
      <pivotArea dataOnly="0" labelOnly="1" fieldPosition="0">
        <references count="2">
          <reference field="4294967294" count="1" selected="0">
            <x v="0"/>
          </reference>
          <reference field="1" count="1" defaultSubtotal="1">
            <x v="3"/>
          </reference>
        </references>
      </pivotArea>
    </format>
    <format dxfId="7">
      <pivotArea dataOnly="0" labelOnly="1" fieldPosition="0">
        <references count="2">
          <reference field="4294967294" count="1" selected="0">
            <x v="1"/>
          </reference>
          <reference field="1" count="1" defaultSubtotal="1">
            <x v="3"/>
          </reference>
        </references>
      </pivotArea>
    </format>
    <format dxfId="6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5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4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3"/>
          </reference>
        </references>
      </pivotArea>
    </format>
    <format dxfId="3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1" selected="0" defaultSubtotal="1">
            <x v="0"/>
          </reference>
        </references>
      </pivotArea>
    </format>
    <format dxfId="2">
      <pivotArea dataOnly="0" labelOnly="1" fieldPosition="0">
        <references count="2">
          <reference field="4294967294" count="1" selected="0">
            <x v="0"/>
          </reference>
          <reference field="1" count="1" defaultSubtotal="1">
            <x v="0"/>
          </reference>
        </references>
      </pivotArea>
    </format>
    <format dxfId="1">
      <pivotArea dataOnly="0" labelOnly="1" fieldPosition="0">
        <references count="2">
          <reference field="4294967294" count="1" selected="0">
            <x v="1"/>
          </reference>
          <reference field="1" count="1" defaultSubtotal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priority="1">
      <pivotAreas count="1">
        <pivotArea type="data" grandRow="1" outline="0" collapsedLevelsAreSubtotals="1" fieldPosition="0"/>
      </pivotAreas>
    </conditionalFormat>
  </conditionalFormats>
  <pivotTableStyleInfo name="PivotStyleMedium13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92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outline="1" outlineData="1" multipleFieldFilters="0" chartFormat="1" rowHeaderCaption="Choisir Fournisseur" colHeaderCaption="Selectionner année(z)">
  <location ref="A10:H18" firstHeaderRow="1" firstDataRow="3" firstDataCol="1"/>
  <pivotFields count="8">
    <pivotField axis="axisCol" subtotalTop="0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ubtotalTop="0" multipleItemSelectionAllowed="1" showAll="0">
      <items count="5">
        <item x="1"/>
        <item x="0"/>
        <item m="1" x="3"/>
        <item x="2"/>
        <item t="default"/>
      </items>
    </pivotField>
    <pivotField axis="axisRow" subtotalTop="0" showAll="0">
      <items count="10">
        <item x="4"/>
        <item x="2"/>
        <item m="1" x="6"/>
        <item m="1" x="5"/>
        <item m="1" x="7"/>
        <item x="0"/>
        <item x="1"/>
        <item m="1" x="8"/>
        <item x="3"/>
        <item t="default"/>
      </items>
    </pivotField>
    <pivotField subtotalTop="0" showAll="0"/>
    <pivotField dataField="1" numFmtId="44" subtotalTop="0" showAll="0"/>
    <pivotField subtotalTop="0" dragToRow="0" dragToCol="0" dragToPage="0" showAll="0"/>
    <pivotField subtotalTop="0" dragToRow="0" dragToCol="0" dragToPage="0" showAll="0"/>
    <pivotField subtotalTop="0" dragToRow="0" dragToCol="0" dragToPage="0" showAll="0"/>
  </pivotFields>
  <rowFields count="1">
    <field x="2"/>
  </rowFields>
  <rowItems count="6">
    <i>
      <x/>
    </i>
    <i>
      <x v="1"/>
    </i>
    <i>
      <x v="5"/>
    </i>
    <i>
      <x v="6"/>
    </i>
    <i>
      <x v="8"/>
    </i>
    <i t="grand">
      <x/>
    </i>
  </rowItems>
  <colFields count="2">
    <field x="1"/>
    <field x="0"/>
  </colFields>
  <colItems count="7">
    <i>
      <x/>
      <x v="2"/>
    </i>
    <i r="1">
      <x v="5"/>
    </i>
    <i t="default">
      <x/>
    </i>
    <i>
      <x v="1"/>
      <x v="5"/>
    </i>
    <i t="default">
      <x v="1"/>
    </i>
    <i>
      <x v="3"/>
      <x v="2"/>
    </i>
    <i t="default">
      <x v="3"/>
    </i>
  </colItems>
  <dataFields count="1">
    <dataField name=" " fld="4" baseField="0" baseItem="0"/>
  </dataFields>
  <formats count="6">
    <format dxfId="11">
      <pivotArea outline="0" collapsedLevelsAreSubtotals="1" fieldPosition="0"/>
    </format>
    <format dxfId="12">
      <pivotArea collapsedLevelsAreSubtotals="1" fieldPosition="0">
        <references count="1">
          <reference field="2" count="0"/>
        </references>
      </pivotArea>
    </format>
    <format dxfId="13">
      <pivotArea dataOnly="0" labelOnly="1" fieldPosition="0">
        <references count="1">
          <reference field="2" count="0"/>
        </references>
      </pivotArea>
    </format>
    <format dxfId="14">
      <pivotArea collapsedLevelsAreSubtotals="1" fieldPosition="0">
        <references count="2">
          <reference field="1" count="1" selected="0" defaultSubtotal="1">
            <x v="0"/>
          </reference>
          <reference field="2" count="0"/>
        </references>
      </pivotArea>
    </format>
    <format dxfId="15">
      <pivotArea outline="0" collapsedLevelsAreSubtotals="1" fieldPosition="0">
        <references count="1">
          <reference field="1" count="1" selected="0" defaultSubtotal="1">
            <x v="1"/>
          </reference>
        </references>
      </pivotArea>
    </format>
    <format dxfId="16">
      <pivotArea field="1" grandRow="1" outline="0" collapsedLevelsAreSubtotals="1" axis="axisCol" fieldPosition="0">
        <references count="1">
          <reference field="1" count="1" selected="0" defaultSubtotal="1">
            <x v="0"/>
          </reference>
        </references>
      </pivotArea>
    </format>
  </formats>
  <pivotTableStyleInfo name="PivotStyleMedium1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B19" totalsRowShown="0">
  <autoFilter ref="A1:B19"/>
  <tableColumns count="2">
    <tableColumn id="1" name="Fournisseur" dataDxfId="37"/>
    <tableColumn id="2" name="Matériaux" dataDxfId="3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C7:G14" totalsRowShown="0" headerRowDxfId="35" dataDxfId="33" headerRowBorderDxfId="34" tableBorderDxfId="32" totalsRowBorderDxfId="31" dataCellStyle="Monétaire">
  <autoFilter ref="C7:G14">
    <filterColumn colId="4"/>
  </autoFilter>
  <tableColumns count="5">
    <tableColumn id="1" name="Date" dataDxfId="30"/>
    <tableColumn id="2" name="Année" dataDxfId="29">
      <calculatedColumnFormula>IF(Tableau1[[#This Row],[Date]]="","",YEAR(Tableau1[[#This Row],[Date]]))</calculatedColumnFormula>
    </tableColumn>
    <tableColumn id="3" name="Fournisseur" dataDxfId="28"/>
    <tableColumn id="4" name="Matériaux" dataDxfId="27">
      <calculatedColumnFormula>IF(E8="","",VLOOKUP(E8,Tablfourni,2,FALSE))</calculatedColumnFormula>
    </tableColumn>
    <tableColumn id="10" name="Montant" dataDxfId="26" dataCellStyle="Monétai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19" totalsRowShown="0">
  <autoFilter ref="A1:B19"/>
  <tableColumns count="2">
    <tableColumn id="1" name="Fournisseur"/>
    <tableColumn id="2" name="Matériaux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9"/>
  <sheetViews>
    <sheetView workbookViewId="0">
      <selection activeCell="B26" sqref="B26"/>
    </sheetView>
  </sheetViews>
  <sheetFormatPr baseColWidth="10" defaultRowHeight="15"/>
  <cols>
    <col min="1" max="1" width="13.5703125" customWidth="1"/>
    <col min="2" max="2" width="18.7109375" bestFit="1" customWidth="1"/>
  </cols>
  <sheetData>
    <row r="1" spans="1:2">
      <c r="A1" s="3" t="s">
        <v>0</v>
      </c>
      <c r="B1" s="1" t="s">
        <v>1</v>
      </c>
    </row>
    <row r="2" spans="1:2">
      <c r="A2" s="3" t="s">
        <v>2</v>
      </c>
      <c r="B2" s="1" t="s">
        <v>3</v>
      </c>
    </row>
    <row r="3" spans="1:2" s="1" customFormat="1">
      <c r="A3" s="3" t="s">
        <v>31</v>
      </c>
      <c r="B3" s="5" t="s">
        <v>3</v>
      </c>
    </row>
    <row r="4" spans="1:2">
      <c r="A4" s="3" t="s">
        <v>4</v>
      </c>
      <c r="B4" s="2" t="s">
        <v>5</v>
      </c>
    </row>
    <row r="5" spans="1:2">
      <c r="A5" s="4" t="s">
        <v>6</v>
      </c>
      <c r="B5" s="2" t="s">
        <v>5</v>
      </c>
    </row>
    <row r="6" spans="1:2">
      <c r="A6" s="3" t="s">
        <v>7</v>
      </c>
      <c r="B6" s="2" t="s">
        <v>8</v>
      </c>
    </row>
    <row r="7" spans="1:2">
      <c r="A7" s="3" t="s">
        <v>9</v>
      </c>
      <c r="B7" s="2" t="s">
        <v>8</v>
      </c>
    </row>
    <row r="8" spans="1:2">
      <c r="A8" s="3" t="s">
        <v>10</v>
      </c>
      <c r="B8" s="2" t="s">
        <v>12</v>
      </c>
    </row>
    <row r="9" spans="1:2">
      <c r="A9" s="3" t="s">
        <v>11</v>
      </c>
      <c r="B9" s="2" t="s">
        <v>12</v>
      </c>
    </row>
    <row r="10" spans="1:2">
      <c r="A10" s="4" t="s">
        <v>13</v>
      </c>
      <c r="B10" s="2" t="s">
        <v>14</v>
      </c>
    </row>
    <row r="11" spans="1:2">
      <c r="A11" s="4" t="s">
        <v>15</v>
      </c>
      <c r="B11" s="2" t="s">
        <v>14</v>
      </c>
    </row>
    <row r="12" spans="1:2">
      <c r="A12" s="3" t="s">
        <v>16</v>
      </c>
      <c r="B12" s="2" t="s">
        <v>17</v>
      </c>
    </row>
    <row r="13" spans="1:2">
      <c r="A13" s="3" t="s">
        <v>18</v>
      </c>
      <c r="B13" s="2" t="s">
        <v>19</v>
      </c>
    </row>
    <row r="14" spans="1:2">
      <c r="A14" s="3" t="s">
        <v>20</v>
      </c>
      <c r="B14" s="2" t="s">
        <v>19</v>
      </c>
    </row>
    <row r="15" spans="1:2">
      <c r="A15" s="4" t="s">
        <v>21</v>
      </c>
      <c r="B15" s="2" t="s">
        <v>22</v>
      </c>
    </row>
    <row r="16" spans="1:2">
      <c r="A16" s="3" t="s">
        <v>23</v>
      </c>
      <c r="B16" s="2" t="s">
        <v>24</v>
      </c>
    </row>
    <row r="17" spans="1:2">
      <c r="A17" s="3" t="s">
        <v>25</v>
      </c>
      <c r="B17" s="2" t="s">
        <v>26</v>
      </c>
    </row>
    <row r="18" spans="1:2">
      <c r="A18" s="3" t="s">
        <v>27</v>
      </c>
      <c r="B18" s="2" t="s">
        <v>28</v>
      </c>
    </row>
    <row r="19" spans="1:2">
      <c r="A19" s="3" t="s">
        <v>29</v>
      </c>
      <c r="B19" s="2" t="s">
        <v>30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M119"/>
  <sheetViews>
    <sheetView showGridLines="0" topLeftCell="A4" zoomScale="115" zoomScaleNormal="115" workbookViewId="0">
      <selection activeCell="G9" sqref="G9"/>
    </sheetView>
  </sheetViews>
  <sheetFormatPr baseColWidth="10" defaultRowHeight="15"/>
  <cols>
    <col min="1" max="3" width="13.5703125" style="1" customWidth="1"/>
    <col min="4" max="4" width="20.85546875" style="1" customWidth="1"/>
    <col min="5" max="5" width="23.85546875" style="1" customWidth="1"/>
    <col min="6" max="6" width="19.28515625" style="1" customWidth="1"/>
    <col min="7" max="7" width="15.7109375" style="1" customWidth="1"/>
    <col min="8" max="8" width="6.140625" style="1" customWidth="1"/>
    <col min="9" max="9" width="12.5703125" style="1" bestFit="1" customWidth="1"/>
    <col min="10" max="16384" width="11.42578125" style="1"/>
  </cols>
  <sheetData>
    <row r="6" spans="1:13">
      <c r="A6"/>
      <c r="C6"/>
      <c r="D6"/>
      <c r="F6"/>
      <c r="I6"/>
      <c r="J6"/>
      <c r="K6"/>
      <c r="L6"/>
      <c r="M6"/>
    </row>
    <row r="7" spans="1:13" s="12" customFormat="1">
      <c r="C7" s="24" t="s">
        <v>33</v>
      </c>
      <c r="D7" s="11" t="s">
        <v>35</v>
      </c>
      <c r="E7" s="11" t="s">
        <v>0</v>
      </c>
      <c r="F7" s="11" t="s">
        <v>1</v>
      </c>
      <c r="G7" s="21" t="s">
        <v>36</v>
      </c>
    </row>
    <row r="8" spans="1:13" s="12" customFormat="1">
      <c r="C8" s="24">
        <v>42862</v>
      </c>
      <c r="D8" s="11">
        <f>IF(Tableau1[[#This Row],[Date]]="","",YEAR(Tableau1[[#This Row],[Date]]))</f>
        <v>2017</v>
      </c>
      <c r="E8" s="11" t="s">
        <v>4</v>
      </c>
      <c r="F8" s="11" t="str">
        <f>IF(E8="","",VLOOKUP(E8,Tablfourni,2,FALSE))</f>
        <v>Verre</v>
      </c>
      <c r="G8" s="21">
        <v>8963</v>
      </c>
    </row>
    <row r="9" spans="1:13" s="12" customFormat="1">
      <c r="C9" s="24">
        <v>42498</v>
      </c>
      <c r="D9" s="11">
        <f>IF(Tableau1[[#This Row],[Date]]="","",YEAR(Tableau1[[#This Row],[Date]]))</f>
        <v>2016</v>
      </c>
      <c r="E9" s="11" t="s">
        <v>4</v>
      </c>
      <c r="F9" s="11" t="str">
        <f>IF(E9="","",VLOOKUP(E9,Tablfourni,2,FALSE))</f>
        <v>Verre</v>
      </c>
      <c r="G9" s="21">
        <v>8962</v>
      </c>
    </row>
    <row r="10" spans="1:13" s="12" customFormat="1">
      <c r="C10" s="24">
        <v>42499</v>
      </c>
      <c r="D10" s="11">
        <f>IF(Tableau1[[#This Row],[Date]]="","",YEAR(Tableau1[[#This Row],[Date]]))</f>
        <v>2016</v>
      </c>
      <c r="E10" s="11" t="s">
        <v>6</v>
      </c>
      <c r="F10" s="11" t="str">
        <f>IF(E10="","",VLOOKUP(E10,Tablfourni,2,FALSE))</f>
        <v>Verre</v>
      </c>
      <c r="G10" s="21">
        <v>5000</v>
      </c>
    </row>
    <row r="11" spans="1:13" s="12" customFormat="1">
      <c r="C11" s="24">
        <v>42498</v>
      </c>
      <c r="D11" s="11">
        <f>IF(Tableau1[[#This Row],[Date]]="","",YEAR(Tableau1[[#This Row],[Date]]))</f>
        <v>2016</v>
      </c>
      <c r="E11" s="11" t="s">
        <v>10</v>
      </c>
      <c r="F11" s="11" t="str">
        <f>IF(E11="","",VLOOKUP(E11,Tablfourni,2,FALSE))</f>
        <v>Portails</v>
      </c>
      <c r="G11" s="21">
        <v>25648</v>
      </c>
    </row>
    <row r="12" spans="1:13" s="12" customFormat="1">
      <c r="C12" s="24">
        <v>42409</v>
      </c>
      <c r="D12" s="11">
        <f>IF(Tableau1[[#This Row],[Date]]="","",YEAR(Tableau1[[#This Row],[Date]]))</f>
        <v>2016</v>
      </c>
      <c r="E12" s="11" t="s">
        <v>15</v>
      </c>
      <c r="F12" s="11" t="str">
        <f>IF(E12="","",VLOOKUP(E12,Tablfourni,2,FALSE))</f>
        <v>PVC/Menuiserie</v>
      </c>
      <c r="G12" s="21">
        <v>86523</v>
      </c>
    </row>
    <row r="13" spans="1:13" s="12" customFormat="1">
      <c r="C13" s="22">
        <v>42043</v>
      </c>
      <c r="D13" s="23">
        <f>IF(Tableau1[[#This Row],[Date]]="","",YEAR(Tableau1[[#This Row],[Date]]))</f>
        <v>2015</v>
      </c>
      <c r="E13" s="23" t="s">
        <v>31</v>
      </c>
      <c r="F13" s="23" t="str">
        <f>IF(E13="","",VLOOKUP(E13,Tablfourni,2,FALSE))</f>
        <v>Aluminium</v>
      </c>
      <c r="G13" s="20">
        <v>285665</v>
      </c>
    </row>
    <row r="14" spans="1:13" s="12" customFormat="1">
      <c r="C14" s="22">
        <v>42044</v>
      </c>
      <c r="D14" s="23">
        <f>IF(Tableau1[[#This Row],[Date]]="","",YEAR(Tableau1[[#This Row],[Date]]))</f>
        <v>2015</v>
      </c>
      <c r="E14" s="23" t="s">
        <v>6</v>
      </c>
      <c r="F14" s="23" t="str">
        <f>IF(E14="","",VLOOKUP(E14,Tablfourni,2,FALSE))</f>
        <v>Verre</v>
      </c>
      <c r="G14" s="20">
        <v>285666</v>
      </c>
    </row>
    <row r="15" spans="1:13" s="12" customFormat="1">
      <c r="A15"/>
      <c r="B15" s="1"/>
      <c r="C15" s="34"/>
      <c r="D15" s="35"/>
      <c r="E15" s="35"/>
      <c r="F15" s="35"/>
      <c r="G15" s="36"/>
    </row>
    <row r="16" spans="1:13">
      <c r="A16"/>
      <c r="C16"/>
      <c r="D16"/>
      <c r="F16" s="12"/>
      <c r="G16" s="12"/>
      <c r="H16"/>
      <c r="I16"/>
    </row>
    <row r="17" spans="1:9">
      <c r="A17"/>
      <c r="C17"/>
      <c r="D17"/>
      <c r="F17"/>
      <c r="G17"/>
    </row>
    <row r="18" spans="1:9">
      <c r="A18"/>
      <c r="C18"/>
      <c r="H18"/>
      <c r="I18"/>
    </row>
    <row r="19" spans="1:9">
      <c r="A19"/>
      <c r="C19"/>
      <c r="D19" s="7"/>
      <c r="E19"/>
      <c r="F19"/>
      <c r="G19"/>
      <c r="H19"/>
      <c r="I19"/>
    </row>
    <row r="20" spans="1:9">
      <c r="A20"/>
      <c r="C20"/>
      <c r="D20" s="7"/>
      <c r="E20"/>
      <c r="F20"/>
      <c r="G20"/>
      <c r="H20"/>
      <c r="I20"/>
    </row>
    <row r="21" spans="1:9">
      <c r="A21"/>
      <c r="C21"/>
      <c r="D21" s="7"/>
      <c r="E21"/>
      <c r="F21"/>
      <c r="G21"/>
      <c r="H21"/>
    </row>
    <row r="22" spans="1:9">
      <c r="A22"/>
      <c r="C22"/>
      <c r="D22"/>
      <c r="E22"/>
      <c r="F22"/>
      <c r="H22"/>
    </row>
    <row r="23" spans="1:9">
      <c r="A23"/>
      <c r="C23"/>
      <c r="D23"/>
      <c r="E23"/>
      <c r="F23"/>
      <c r="H23"/>
    </row>
    <row r="24" spans="1:9">
      <c r="A24"/>
      <c r="C24"/>
      <c r="D24"/>
      <c r="E24"/>
      <c r="F24"/>
      <c r="H24"/>
    </row>
    <row r="25" spans="1:9">
      <c r="A25"/>
      <c r="C25"/>
      <c r="D25"/>
      <c r="E25"/>
      <c r="F25"/>
      <c r="H25"/>
    </row>
    <row r="26" spans="1:9">
      <c r="A26"/>
      <c r="C26"/>
      <c r="D26"/>
      <c r="E26"/>
      <c r="F26"/>
      <c r="H26"/>
    </row>
    <row r="27" spans="1:9">
      <c r="A27"/>
      <c r="C27"/>
      <c r="D27"/>
      <c r="E27"/>
      <c r="F27"/>
      <c r="H27"/>
    </row>
    <row r="28" spans="1:9">
      <c r="A28"/>
      <c r="C28"/>
      <c r="D28"/>
      <c r="E28"/>
      <c r="F28"/>
      <c r="H28"/>
    </row>
    <row r="29" spans="1:9">
      <c r="A29"/>
      <c r="C29"/>
      <c r="D29"/>
      <c r="E29"/>
      <c r="F29"/>
    </row>
    <row r="30" spans="1:9">
      <c r="C30"/>
      <c r="D30"/>
      <c r="E30"/>
      <c r="F30"/>
    </row>
    <row r="31" spans="1:9">
      <c r="C31" s="1" t="str">
        <f>IF(A30="","",VLOOKUP(A30,Tableau2[],2,FALSE))</f>
        <v/>
      </c>
      <c r="D31"/>
      <c r="E31"/>
      <c r="F31"/>
    </row>
    <row r="32" spans="1:9">
      <c r="C32" s="1" t="str">
        <f>IF(A31="","",VLOOKUP(A31,Tableau2[],2,FALSE))</f>
        <v/>
      </c>
      <c r="D32"/>
      <c r="E32"/>
      <c r="F32"/>
    </row>
    <row r="33" spans="3:6">
      <c r="C33" s="1" t="str">
        <f>IF(A32="","",VLOOKUP(A32,Tableau2[],2,FALSE))</f>
        <v/>
      </c>
      <c r="D33"/>
      <c r="E33"/>
      <c r="F33"/>
    </row>
    <row r="34" spans="3:6">
      <c r="C34" s="1" t="str">
        <f>IF(A33="","",VLOOKUP(A33,Tableau2[],2,FALSE))</f>
        <v/>
      </c>
      <c r="D34"/>
      <c r="E34"/>
      <c r="F34"/>
    </row>
    <row r="35" spans="3:6">
      <c r="C35" s="1" t="str">
        <f>IF(A34="","",VLOOKUP(A34,Tableau2[],2,FALSE))</f>
        <v/>
      </c>
    </row>
    <row r="36" spans="3:6">
      <c r="C36" s="1" t="str">
        <f>IF(A35="","",VLOOKUP(A35,Tableau2[],2,FALSE))</f>
        <v/>
      </c>
    </row>
    <row r="37" spans="3:6">
      <c r="C37" s="1" t="str">
        <f>IF(A36="","",VLOOKUP(A36,Tableau2[],2,FALSE))</f>
        <v/>
      </c>
    </row>
    <row r="38" spans="3:6">
      <c r="C38" s="1" t="str">
        <f>IF(A37="","",VLOOKUP(A37,Tableau2[],2,FALSE))</f>
        <v/>
      </c>
    </row>
    <row r="39" spans="3:6">
      <c r="C39" s="1" t="str">
        <f>IF(A38="","",VLOOKUP(A38,Tableau2[],2,FALSE))</f>
        <v/>
      </c>
    </row>
    <row r="40" spans="3:6">
      <c r="C40" s="1" t="str">
        <f>IF(A39="","",VLOOKUP(A39,Tableau2[],2,FALSE))</f>
        <v/>
      </c>
    </row>
    <row r="41" spans="3:6">
      <c r="C41" s="1" t="str">
        <f>IF(A40="","",VLOOKUP(A40,Tableau2[],2,FALSE))</f>
        <v/>
      </c>
    </row>
    <row r="42" spans="3:6">
      <c r="C42" s="1" t="str">
        <f>IF(A41="","",VLOOKUP(A41,Tableau2[],2,FALSE))</f>
        <v/>
      </c>
    </row>
    <row r="43" spans="3:6">
      <c r="C43" s="1" t="str">
        <f>IF(A42="","",VLOOKUP(A42,Tableau2[],2,FALSE))</f>
        <v/>
      </c>
    </row>
    <row r="44" spans="3:6">
      <c r="C44" s="1" t="str">
        <f>IF(A43="","",VLOOKUP(A43,Tableau2[],2,FALSE))</f>
        <v/>
      </c>
    </row>
    <row r="45" spans="3:6">
      <c r="C45" s="1" t="str">
        <f>IF(A44="","",VLOOKUP(A44,Tableau2[],2,FALSE))</f>
        <v/>
      </c>
    </row>
    <row r="46" spans="3:6">
      <c r="C46" s="1" t="str">
        <f>IF(A45="","",VLOOKUP(A45,Tableau2[],2,FALSE))</f>
        <v/>
      </c>
    </row>
    <row r="47" spans="3:6">
      <c r="C47" s="1" t="str">
        <f>IF(A46="","",VLOOKUP(A46,Tableau2[],2,FALSE))</f>
        <v/>
      </c>
    </row>
    <row r="48" spans="3:6">
      <c r="C48" s="1" t="str">
        <f>IF(A47="","",VLOOKUP(A47,Tableau2[],2,FALSE))</f>
        <v/>
      </c>
    </row>
    <row r="49" spans="3:3">
      <c r="C49" s="1" t="str">
        <f>IF(A48="","",VLOOKUP(A48,Tableau2[],2,FALSE))</f>
        <v/>
      </c>
    </row>
    <row r="50" spans="3:3">
      <c r="C50" s="1" t="str">
        <f>IF(A49="","",VLOOKUP(A49,Tableau2[],2,FALSE))</f>
        <v/>
      </c>
    </row>
    <row r="51" spans="3:3">
      <c r="C51" s="1" t="str">
        <f>IF(A50="","",VLOOKUP(A50,Tableau2[],2,FALSE))</f>
        <v/>
      </c>
    </row>
    <row r="52" spans="3:3">
      <c r="C52" s="1" t="str">
        <f>IF(A51="","",VLOOKUP(A51,Tableau2[],2,FALSE))</f>
        <v/>
      </c>
    </row>
    <row r="53" spans="3:3">
      <c r="C53" s="1" t="str">
        <f>IF(A52="","",VLOOKUP(A52,Tableau2[],2,FALSE))</f>
        <v/>
      </c>
    </row>
    <row r="54" spans="3:3">
      <c r="C54" s="1" t="str">
        <f>IF(A53="","",VLOOKUP(A53,Tableau2[],2,FALSE))</f>
        <v/>
      </c>
    </row>
    <row r="55" spans="3:3">
      <c r="C55" s="1" t="str">
        <f>IF(A54="","",VLOOKUP(A54,Tableau2[],2,FALSE))</f>
        <v/>
      </c>
    </row>
    <row r="56" spans="3:3">
      <c r="C56" s="1" t="str">
        <f>IF(A55="","",VLOOKUP(A55,Tableau2[],2,FALSE))</f>
        <v/>
      </c>
    </row>
    <row r="57" spans="3:3">
      <c r="C57" s="1" t="str">
        <f>IF(A56="","",VLOOKUP(A56,Tableau2[],2,FALSE))</f>
        <v/>
      </c>
    </row>
    <row r="58" spans="3:3">
      <c r="C58" s="1" t="str">
        <f>IF(A57="","",VLOOKUP(A57,Tableau2[],2,FALSE))</f>
        <v/>
      </c>
    </row>
    <row r="59" spans="3:3">
      <c r="C59" s="1" t="str">
        <f>IF(A58="","",VLOOKUP(A58,Tableau2[],2,FALSE))</f>
        <v/>
      </c>
    </row>
    <row r="60" spans="3:3">
      <c r="C60" s="1" t="str">
        <f>IF(A59="","",VLOOKUP(A59,Tableau2[],2,FALSE))</f>
        <v/>
      </c>
    </row>
    <row r="61" spans="3:3">
      <c r="C61" s="1" t="str">
        <f>IF(A60="","",VLOOKUP(A60,Tableau2[],2,FALSE))</f>
        <v/>
      </c>
    </row>
    <row r="62" spans="3:3">
      <c r="C62" s="1" t="str">
        <f>IF(A61="","",VLOOKUP(A61,Tableau2[],2,FALSE))</f>
        <v/>
      </c>
    </row>
    <row r="63" spans="3:3">
      <c r="C63" s="1" t="str">
        <f>IF(A62="","",VLOOKUP(A62,Tableau2[],2,FALSE))</f>
        <v/>
      </c>
    </row>
    <row r="64" spans="3:3">
      <c r="C64" s="1" t="str">
        <f>IF(A63="","",VLOOKUP(A63,Tableau2[],2,FALSE))</f>
        <v/>
      </c>
    </row>
    <row r="65" spans="3:3">
      <c r="C65" s="1" t="str">
        <f>IF(A64="","",VLOOKUP(A64,Tableau2[],2,FALSE))</f>
        <v/>
      </c>
    </row>
    <row r="66" spans="3:3">
      <c r="C66" s="1" t="str">
        <f>IF(A65="","",VLOOKUP(A65,Tableau2[],2,FALSE))</f>
        <v/>
      </c>
    </row>
    <row r="67" spans="3:3">
      <c r="C67" s="1" t="str">
        <f>IF(A66="","",VLOOKUP(A66,Tableau2[],2,FALSE))</f>
        <v/>
      </c>
    </row>
    <row r="68" spans="3:3">
      <c r="C68" s="1" t="str">
        <f>IF(A67="","",VLOOKUP(A67,Tableau2[],2,FALSE))</f>
        <v/>
      </c>
    </row>
    <row r="69" spans="3:3">
      <c r="C69" s="1" t="str">
        <f>IF(A68="","",VLOOKUP(A68,Tableau2[],2,FALSE))</f>
        <v/>
      </c>
    </row>
    <row r="70" spans="3:3">
      <c r="C70" s="1" t="str">
        <f>IF(A69="","",VLOOKUP(A69,Tableau2[],2,FALSE))</f>
        <v/>
      </c>
    </row>
    <row r="71" spans="3:3">
      <c r="C71" s="1" t="str">
        <f>IF(A70="","",VLOOKUP(A70,Tableau2[],2,FALSE))</f>
        <v/>
      </c>
    </row>
    <row r="72" spans="3:3">
      <c r="C72" s="1" t="str">
        <f>IF(A71="","",VLOOKUP(A71,Tableau2[],2,FALSE))</f>
        <v/>
      </c>
    </row>
    <row r="73" spans="3:3">
      <c r="C73" s="1" t="str">
        <f>IF(A72="","",VLOOKUP(A72,Tableau2[],2,FALSE))</f>
        <v/>
      </c>
    </row>
    <row r="74" spans="3:3">
      <c r="C74" s="1" t="str">
        <f>IF(A73="","",VLOOKUP(A73,Tableau2[],2,FALSE))</f>
        <v/>
      </c>
    </row>
    <row r="75" spans="3:3">
      <c r="C75" s="1" t="str">
        <f>IF(A74="","",VLOOKUP(A74,Tableau2[],2,FALSE))</f>
        <v/>
      </c>
    </row>
    <row r="76" spans="3:3">
      <c r="C76" s="1" t="str">
        <f>IF(A75="","",VLOOKUP(A75,Tableau2[],2,FALSE))</f>
        <v/>
      </c>
    </row>
    <row r="77" spans="3:3">
      <c r="C77" s="1" t="str">
        <f>IF(A76="","",VLOOKUP(A76,Tableau2[],2,FALSE))</f>
        <v/>
      </c>
    </row>
    <row r="78" spans="3:3">
      <c r="C78" s="1" t="str">
        <f>IF(A77="","",VLOOKUP(A77,Tableau2[],2,FALSE))</f>
        <v/>
      </c>
    </row>
    <row r="79" spans="3:3">
      <c r="C79" s="1" t="str">
        <f>IF(A78="","",VLOOKUP(A78,Tableau2[],2,FALSE))</f>
        <v/>
      </c>
    </row>
    <row r="80" spans="3:3">
      <c r="C80" s="1" t="str">
        <f>IF(A79="","",VLOOKUP(A79,Tableau2[],2,FALSE))</f>
        <v/>
      </c>
    </row>
    <row r="81" spans="3:3">
      <c r="C81" s="1" t="str">
        <f>IF(A80="","",VLOOKUP(A80,Tableau2[],2,FALSE))</f>
        <v/>
      </c>
    </row>
    <row r="82" spans="3:3">
      <c r="C82" s="1" t="str">
        <f>IF(A81="","",VLOOKUP(A81,Tableau2[],2,FALSE))</f>
        <v/>
      </c>
    </row>
    <row r="83" spans="3:3">
      <c r="C83" s="1" t="str">
        <f>IF(A82="","",VLOOKUP(A82,Tableau2[],2,FALSE))</f>
        <v/>
      </c>
    </row>
    <row r="84" spans="3:3">
      <c r="C84" s="1" t="str">
        <f>IF(A83="","",VLOOKUP(A83,Tableau2[],2,FALSE))</f>
        <v/>
      </c>
    </row>
    <row r="85" spans="3:3">
      <c r="C85" s="1" t="str">
        <f>IF(A84="","",VLOOKUP(A84,Tableau2[],2,FALSE))</f>
        <v/>
      </c>
    </row>
    <row r="86" spans="3:3">
      <c r="C86" s="1" t="str">
        <f>IF(A85="","",VLOOKUP(A85,Tableau2[],2,FALSE))</f>
        <v/>
      </c>
    </row>
    <row r="87" spans="3:3">
      <c r="C87" s="1" t="str">
        <f>IF(A86="","",VLOOKUP(A86,Tableau2[],2,FALSE))</f>
        <v/>
      </c>
    </row>
    <row r="88" spans="3:3">
      <c r="C88" s="1" t="str">
        <f>IF(A87="","",VLOOKUP(A87,Tableau2[],2,FALSE))</f>
        <v/>
      </c>
    </row>
    <row r="89" spans="3:3">
      <c r="C89" s="1" t="str">
        <f>IF(A88="","",VLOOKUP(A88,Tableau2[],2,FALSE))</f>
        <v/>
      </c>
    </row>
    <row r="90" spans="3:3">
      <c r="C90" s="1" t="str">
        <f>IF(A89="","",VLOOKUP(A89,Tableau2[],2,FALSE))</f>
        <v/>
      </c>
    </row>
    <row r="91" spans="3:3">
      <c r="C91" s="1" t="str">
        <f>IF(A90="","",VLOOKUP(A90,Tableau2[],2,FALSE))</f>
        <v/>
      </c>
    </row>
    <row r="92" spans="3:3">
      <c r="C92" s="1" t="str">
        <f>IF(A91="","",VLOOKUP(A91,Tableau2[],2,FALSE))</f>
        <v/>
      </c>
    </row>
    <row r="93" spans="3:3">
      <c r="C93" s="1" t="str">
        <f>IF(A92="","",VLOOKUP(A92,Tableau2[],2,FALSE))</f>
        <v/>
      </c>
    </row>
    <row r="94" spans="3:3">
      <c r="C94" s="1" t="str">
        <f>IF(A93="","",VLOOKUP(A93,Tableau2[],2,FALSE))</f>
        <v/>
      </c>
    </row>
    <row r="95" spans="3:3">
      <c r="C95" s="1" t="str">
        <f>IF(A94="","",VLOOKUP(A94,Tableau2[],2,FALSE))</f>
        <v/>
      </c>
    </row>
    <row r="96" spans="3:3">
      <c r="C96" s="1" t="str">
        <f>IF(A95="","",VLOOKUP(A95,Tableau2[],2,FALSE))</f>
        <v/>
      </c>
    </row>
    <row r="97" spans="3:3">
      <c r="C97" s="1" t="str">
        <f>IF(A96="","",VLOOKUP(A96,Tableau2[],2,FALSE))</f>
        <v/>
      </c>
    </row>
    <row r="98" spans="3:3">
      <c r="C98" s="1" t="str">
        <f>IF(A97="","",VLOOKUP(A97,Tableau2[],2,FALSE))</f>
        <v/>
      </c>
    </row>
    <row r="99" spans="3:3">
      <c r="C99" s="1" t="str">
        <f>IF(A98="","",VLOOKUP(A98,Tableau2[],2,FALSE))</f>
        <v/>
      </c>
    </row>
    <row r="100" spans="3:3">
      <c r="C100" s="1" t="str">
        <f>IF(A99="","",VLOOKUP(A99,Tableau2[],2,FALSE))</f>
        <v/>
      </c>
    </row>
    <row r="101" spans="3:3">
      <c r="C101" s="1" t="str">
        <f>IF(A100="","",VLOOKUP(A100,Tableau2[],2,FALSE))</f>
        <v/>
      </c>
    </row>
    <row r="102" spans="3:3">
      <c r="C102" s="1" t="str">
        <f>IF(A101="","",VLOOKUP(A101,Tableau2[],2,FALSE))</f>
        <v/>
      </c>
    </row>
    <row r="103" spans="3:3">
      <c r="C103" s="1" t="str">
        <f>IF(A102="","",VLOOKUP(A102,Tableau2[],2,FALSE))</f>
        <v/>
      </c>
    </row>
    <row r="104" spans="3:3">
      <c r="C104" s="1" t="str">
        <f>IF(A103="","",VLOOKUP(A103,Tableau2[],2,FALSE))</f>
        <v/>
      </c>
    </row>
    <row r="105" spans="3:3">
      <c r="C105" s="1" t="str">
        <f>IF(A104="","",VLOOKUP(A104,Tableau2[],2,FALSE))</f>
        <v/>
      </c>
    </row>
    <row r="106" spans="3:3">
      <c r="C106" s="1" t="str">
        <f>IF(A105="","",VLOOKUP(A105,Tableau2[],2,FALSE))</f>
        <v/>
      </c>
    </row>
    <row r="107" spans="3:3">
      <c r="C107" s="1" t="str">
        <f>IF(A106="","",VLOOKUP(A106,Tableau2[],2,FALSE))</f>
        <v/>
      </c>
    </row>
    <row r="108" spans="3:3">
      <c r="C108" s="1" t="str">
        <f>IF(A107="","",VLOOKUP(A107,Tableau2[],2,FALSE))</f>
        <v/>
      </c>
    </row>
    <row r="109" spans="3:3">
      <c r="C109" s="1" t="str">
        <f>IF(A108="","",VLOOKUP(A108,Tableau2[],2,FALSE))</f>
        <v/>
      </c>
    </row>
    <row r="110" spans="3:3">
      <c r="C110" s="1" t="str">
        <f>IF(A109="","",VLOOKUP(A109,Tableau2[],2,FALSE))</f>
        <v/>
      </c>
    </row>
    <row r="111" spans="3:3">
      <c r="C111" s="1" t="str">
        <f>IF(A110="","",VLOOKUP(A110,Tableau2[],2,FALSE))</f>
        <v/>
      </c>
    </row>
    <row r="112" spans="3:3">
      <c r="C112" s="1" t="str">
        <f>IF(A111="","",VLOOKUP(A111,Tableau2[],2,FALSE))</f>
        <v/>
      </c>
    </row>
    <row r="113" spans="3:3">
      <c r="C113" s="1" t="str">
        <f>IF(A112="","",VLOOKUP(A112,Tableau2[],2,FALSE))</f>
        <v/>
      </c>
    </row>
    <row r="114" spans="3:3">
      <c r="C114" s="1" t="str">
        <f>IF(A113="","",VLOOKUP(A113,Tableau2[],2,FALSE))</f>
        <v/>
      </c>
    </row>
    <row r="115" spans="3:3">
      <c r="C115" s="1" t="str">
        <f>IF(A114="","",VLOOKUP(A114,Tableau2[],2,FALSE))</f>
        <v/>
      </c>
    </row>
    <row r="116" spans="3:3">
      <c r="C116" s="1" t="str">
        <f>IF(A115="","",VLOOKUP(A115,Tableau2[],2,FALSE))</f>
        <v/>
      </c>
    </row>
    <row r="117" spans="3:3">
      <c r="C117" s="1" t="str">
        <f>IF(A116="","",VLOOKUP(A116,Tableau2[],2,FALSE))</f>
        <v/>
      </c>
    </row>
    <row r="118" spans="3:3">
      <c r="C118" s="1" t="str">
        <f>IF(A117="","",VLOOKUP(A117,Tableau2[],2,FALSE))</f>
        <v/>
      </c>
    </row>
    <row r="119" spans="3:3">
      <c r="C119" s="1" t="str">
        <f>IF(A118="","",VLOOKUP(A118,Tableau2[],2,FALSE))</f>
        <v/>
      </c>
    </row>
  </sheetData>
  <dataValidations count="1">
    <dataValidation type="list" allowBlank="1" showInputMessage="1" showErrorMessage="1" sqref="E7:E15 A30:B1048576">
      <formula1>Fournisseurs</formula1>
    </dataValidation>
  </dataValidations>
  <pageMargins left="0.7" right="0.7" top="0.75" bottom="0.75" header="0.3" footer="0.3"/>
  <pageSetup paperSize="9" orientation="portrait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70C0"/>
  </sheetPr>
  <dimension ref="A1:BG253"/>
  <sheetViews>
    <sheetView showGridLines="0" tabSelected="1" zoomScaleNormal="100" workbookViewId="0">
      <selection activeCell="D8" sqref="D8"/>
    </sheetView>
  </sheetViews>
  <sheetFormatPr baseColWidth="10" defaultRowHeight="15"/>
  <cols>
    <col min="1" max="1" width="16.42578125" style="1" customWidth="1"/>
    <col min="2" max="2" width="15.7109375" style="1" customWidth="1"/>
    <col min="3" max="3" width="10.42578125" style="1" customWidth="1"/>
    <col min="4" max="4" width="11.85546875" style="1" customWidth="1"/>
    <col min="5" max="5" width="10.42578125" style="1" customWidth="1"/>
    <col min="6" max="6" width="12.85546875" style="1" customWidth="1"/>
    <col min="7" max="7" width="14.85546875" style="1" customWidth="1"/>
    <col min="8" max="8" width="10.85546875" style="1" customWidth="1"/>
    <col min="9" max="9" width="10.42578125" style="1" customWidth="1"/>
    <col min="10" max="10" width="10.85546875" style="1" customWidth="1"/>
    <col min="11" max="11" width="14.85546875" style="1" customWidth="1"/>
    <col min="12" max="12" width="12.85546875" style="1" customWidth="1"/>
    <col min="13" max="13" width="10.42578125" style="1" customWidth="1"/>
    <col min="14" max="14" width="12.85546875" style="1" customWidth="1"/>
    <col min="15" max="15" width="14.85546875" style="1" customWidth="1"/>
    <col min="16" max="17" width="10.85546875" style="1" customWidth="1"/>
    <col min="18" max="18" width="9.42578125" style="1" customWidth="1"/>
    <col min="19" max="19" width="12.85546875" style="1" customWidth="1"/>
    <col min="20" max="20" width="14.85546875" style="1" customWidth="1"/>
    <col min="21" max="21" width="10.42578125" style="1" customWidth="1"/>
    <col min="22" max="22" width="1.85546875" style="1" customWidth="1"/>
    <col min="23" max="23" width="10.85546875" style="1" customWidth="1"/>
    <col min="24" max="24" width="20.140625" style="1" customWidth="1"/>
    <col min="25" max="25" width="14.7109375" style="1" customWidth="1"/>
    <col min="26" max="26" width="13.28515625" style="1" customWidth="1"/>
    <col min="27" max="27" width="13.5703125" style="1" customWidth="1"/>
    <col min="28" max="55" width="15" style="1" bestFit="1" customWidth="1"/>
    <col min="56" max="56" width="20.140625" style="1" bestFit="1" customWidth="1"/>
    <col min="57" max="57" width="14.7109375" style="1" bestFit="1" customWidth="1"/>
    <col min="58" max="58" width="13.28515625" style="1" bestFit="1" customWidth="1"/>
    <col min="59" max="59" width="13.5703125" style="1" bestFit="1" customWidth="1"/>
    <col min="60" max="16384" width="11.42578125" style="1"/>
  </cols>
  <sheetData>
    <row r="1" spans="1:59">
      <c r="A1"/>
      <c r="B1"/>
    </row>
    <row r="2" spans="1:59">
      <c r="A2"/>
      <c r="B2"/>
    </row>
    <row r="9" spans="1:59"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/>
      <c r="B10" s="6" t="s">
        <v>42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/>
      <c r="B11" s="1">
        <v>2016</v>
      </c>
      <c r="C11"/>
      <c r="D11"/>
      <c r="E11"/>
      <c r="F11" s="29" t="s">
        <v>47</v>
      </c>
      <c r="G11" s="29" t="s">
        <v>48</v>
      </c>
      <c r="H11" s="1">
        <v>2017</v>
      </c>
      <c r="I11"/>
      <c r="J11" s="18" t="s">
        <v>44</v>
      </c>
      <c r="K11" s="18" t="s">
        <v>45</v>
      </c>
      <c r="L11" s="1">
        <v>2015</v>
      </c>
      <c r="M11"/>
      <c r="N11" s="26" t="s">
        <v>49</v>
      </c>
      <c r="O11" s="26" t="s">
        <v>50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/>
      <c r="B12" s="9" t="s">
        <v>34</v>
      </c>
      <c r="C12"/>
      <c r="D12" s="9" t="s">
        <v>52</v>
      </c>
      <c r="E12"/>
      <c r="F12" s="29"/>
      <c r="G12" s="29"/>
      <c r="H12" s="9" t="s">
        <v>52</v>
      </c>
      <c r="I12"/>
      <c r="J12" s="18"/>
      <c r="K12" s="18"/>
      <c r="L12" s="9" t="s">
        <v>34</v>
      </c>
      <c r="M12"/>
      <c r="N12" s="26"/>
      <c r="O12" s="26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s="6" t="s">
        <v>37</v>
      </c>
      <c r="B13" s="1" t="s">
        <v>41</v>
      </c>
      <c r="C13" s="1" t="s">
        <v>46</v>
      </c>
      <c r="D13" s="1" t="s">
        <v>41</v>
      </c>
      <c r="E13" s="1" t="s">
        <v>46</v>
      </c>
      <c r="F13" s="29"/>
      <c r="G13" s="29"/>
      <c r="H13" s="1" t="s">
        <v>41</v>
      </c>
      <c r="I13" s="1" t="s">
        <v>46</v>
      </c>
      <c r="J13" s="18"/>
      <c r="K13" s="18"/>
      <c r="L13" s="1" t="s">
        <v>41</v>
      </c>
      <c r="M13" s="1" t="s">
        <v>46</v>
      </c>
      <c r="N13" s="26"/>
      <c r="O13" s="26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s="7" t="s">
        <v>3</v>
      </c>
      <c r="B14" s="32"/>
      <c r="C14" s="42">
        <v>-285665</v>
      </c>
      <c r="D14" s="32"/>
      <c r="E14" s="42">
        <v>0</v>
      </c>
      <c r="F14" s="30"/>
      <c r="G14" s="38">
        <v>0</v>
      </c>
      <c r="H14" s="13"/>
      <c r="I14" s="37"/>
      <c r="J14" s="19"/>
      <c r="K14" s="44">
        <v>-285665</v>
      </c>
      <c r="L14" s="27">
        <v>285665</v>
      </c>
      <c r="M14" s="40"/>
      <c r="N14" s="27">
        <v>285665</v>
      </c>
      <c r="O14" s="40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s="7" t="s">
        <v>12</v>
      </c>
      <c r="B15" s="32"/>
      <c r="C15" s="42">
        <v>0</v>
      </c>
      <c r="D15" s="32">
        <v>25648</v>
      </c>
      <c r="E15" s="42">
        <v>25648</v>
      </c>
      <c r="F15" s="30">
        <v>25648</v>
      </c>
      <c r="G15" s="38">
        <v>25648</v>
      </c>
      <c r="H15" s="13"/>
      <c r="I15" s="37"/>
      <c r="J15" s="19"/>
      <c r="K15" s="44">
        <v>0</v>
      </c>
      <c r="L15" s="27"/>
      <c r="M15" s="40"/>
      <c r="N15" s="27"/>
      <c r="O15" s="40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s="7" t="s">
        <v>5</v>
      </c>
      <c r="B16" s="32"/>
      <c r="C16" s="42">
        <v>-285666</v>
      </c>
      <c r="D16" s="32">
        <v>13962</v>
      </c>
      <c r="E16" s="42">
        <v>4999</v>
      </c>
      <c r="F16" s="30">
        <v>13962</v>
      </c>
      <c r="G16" s="38">
        <v>4999</v>
      </c>
      <c r="H16" s="13">
        <v>8963</v>
      </c>
      <c r="I16" s="37"/>
      <c r="J16" s="19">
        <v>8963</v>
      </c>
      <c r="K16" s="44">
        <v>-276703</v>
      </c>
      <c r="L16" s="27">
        <v>285666</v>
      </c>
      <c r="M16" s="40"/>
      <c r="N16" s="27">
        <v>285666</v>
      </c>
      <c r="O16" s="40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27">
      <c r="A17" s="7" t="s">
        <v>14</v>
      </c>
      <c r="B17" s="32">
        <v>86523</v>
      </c>
      <c r="C17" s="42">
        <v>86523</v>
      </c>
      <c r="D17" s="32"/>
      <c r="E17" s="42">
        <v>0</v>
      </c>
      <c r="F17" s="30">
        <v>86523</v>
      </c>
      <c r="G17" s="38">
        <v>86523</v>
      </c>
      <c r="H17" s="13"/>
      <c r="I17" s="37"/>
      <c r="J17" s="19"/>
      <c r="K17" s="44">
        <v>0</v>
      </c>
      <c r="L17" s="27"/>
      <c r="M17" s="40"/>
      <c r="N17" s="27"/>
      <c r="O17" s="40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s="7" t="s">
        <v>32</v>
      </c>
      <c r="B18" s="33">
        <v>86523</v>
      </c>
      <c r="C18" s="43">
        <v>-484808</v>
      </c>
      <c r="D18" s="33">
        <v>39610</v>
      </c>
      <c r="E18" s="43">
        <v>30647</v>
      </c>
      <c r="F18" s="31">
        <v>126133</v>
      </c>
      <c r="G18" s="39">
        <v>117170</v>
      </c>
      <c r="H18" s="8">
        <v>8963</v>
      </c>
      <c r="I18" s="25"/>
      <c r="J18" s="17">
        <v>8963</v>
      </c>
      <c r="K18" s="45">
        <v>-562368</v>
      </c>
      <c r="L18" s="28">
        <v>571331</v>
      </c>
      <c r="M18" s="41"/>
      <c r="N18" s="28">
        <v>571331</v>
      </c>
      <c r="O18" s="41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/>
      <c r="B20"/>
      <c r="C20"/>
      <c r="D20"/>
      <c r="E20"/>
      <c r="F20"/>
      <c r="G20" s="9"/>
      <c r="H20" s="10"/>
      <c r="I20" s="10"/>
      <c r="J20" s="10"/>
      <c r="K20" s="10"/>
      <c r="L20" s="1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/>
      <c r="B21"/>
      <c r="C21"/>
      <c r="D21"/>
      <c r="E21"/>
      <c r="F21"/>
      <c r="G21" s="9"/>
      <c r="H21" s="10"/>
      <c r="I21" s="10"/>
      <c r="J21" s="10"/>
      <c r="K21" s="10"/>
      <c r="L21" s="10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/>
      <c r="B22"/>
      <c r="C22"/>
      <c r="D22"/>
      <c r="E22"/>
      <c r="F22"/>
      <c r="G22" s="9"/>
      <c r="H22" s="10"/>
      <c r="I22" s="10"/>
      <c r="J22" s="10"/>
      <c r="K22" s="10"/>
      <c r="L22" s="10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/>
      <c r="B23"/>
      <c r="C23"/>
      <c r="D23"/>
      <c r="E23"/>
      <c r="G23" s="9"/>
      <c r="H23" s="10"/>
      <c r="I23" s="10"/>
      <c r="J23" s="10"/>
      <c r="K23" s="10"/>
      <c r="L23" s="10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7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7">
      <c r="C31"/>
      <c r="D31"/>
      <c r="E31"/>
      <c r="F31"/>
      <c r="G31"/>
      <c r="H31"/>
      <c r="I31"/>
      <c r="J31"/>
      <c r="K31"/>
      <c r="L31"/>
      <c r="M31"/>
    </row>
    <row r="32" spans="1:27" hidden="1">
      <c r="A32" s="6" t="s">
        <v>54</v>
      </c>
      <c r="B32" s="6" t="s">
        <v>53</v>
      </c>
      <c r="C32"/>
      <c r="D32"/>
      <c r="E32"/>
      <c r="F32"/>
      <c r="G32"/>
      <c r="H32"/>
      <c r="I32"/>
      <c r="J32"/>
      <c r="K32"/>
      <c r="L32"/>
      <c r="M32"/>
    </row>
    <row r="33" spans="1:13" hidden="1">
      <c r="A33" s="6" t="s">
        <v>55</v>
      </c>
      <c r="B33" s="1" t="s">
        <v>3</v>
      </c>
      <c r="C33" s="1" t="s">
        <v>12</v>
      </c>
      <c r="D33" s="1" t="s">
        <v>14</v>
      </c>
      <c r="E33" s="1" t="s">
        <v>5</v>
      </c>
      <c r="F33" s="1" t="s">
        <v>32</v>
      </c>
      <c r="G33"/>
      <c r="H33"/>
      <c r="I33"/>
      <c r="J33"/>
      <c r="K33"/>
      <c r="L33"/>
      <c r="M33"/>
    </row>
    <row r="34" spans="1:13" hidden="1">
      <c r="A34" s="7">
        <v>2015</v>
      </c>
      <c r="B34" s="25">
        <v>285665</v>
      </c>
      <c r="C34" s="25"/>
      <c r="D34" s="25"/>
      <c r="E34" s="25">
        <v>285666</v>
      </c>
      <c r="F34" s="25">
        <v>571331</v>
      </c>
      <c r="G34"/>
      <c r="H34"/>
      <c r="I34"/>
      <c r="J34"/>
      <c r="K34"/>
      <c r="L34"/>
      <c r="M34"/>
    </row>
    <row r="35" spans="1:13" hidden="1">
      <c r="A35" s="7">
        <v>2016</v>
      </c>
      <c r="B35" s="25"/>
      <c r="C35" s="25">
        <v>25648</v>
      </c>
      <c r="D35" s="25">
        <v>86523</v>
      </c>
      <c r="E35" s="25">
        <v>13962</v>
      </c>
      <c r="F35" s="25">
        <v>126133</v>
      </c>
      <c r="G35"/>
      <c r="H35"/>
      <c r="I35"/>
      <c r="J35"/>
      <c r="K35"/>
      <c r="L35"/>
      <c r="M35"/>
    </row>
    <row r="36" spans="1:13" hidden="1">
      <c r="A36" s="7">
        <v>2017</v>
      </c>
      <c r="B36" s="25"/>
      <c r="C36" s="25"/>
      <c r="D36" s="25"/>
      <c r="E36" s="25">
        <v>8963</v>
      </c>
      <c r="F36" s="25">
        <v>8963</v>
      </c>
      <c r="G36"/>
      <c r="H36"/>
      <c r="I36"/>
      <c r="J36"/>
      <c r="K36"/>
      <c r="L36"/>
      <c r="M36"/>
    </row>
    <row r="37" spans="1:13">
      <c r="A37" s="7" t="s">
        <v>32</v>
      </c>
      <c r="B37" s="25">
        <v>285665</v>
      </c>
      <c r="C37" s="25">
        <v>25648</v>
      </c>
      <c r="D37" s="25">
        <v>86523</v>
      </c>
      <c r="E37" s="25">
        <v>308591</v>
      </c>
      <c r="F37" s="25">
        <v>706427</v>
      </c>
      <c r="G37"/>
      <c r="H37"/>
      <c r="I37"/>
      <c r="J37"/>
      <c r="K37"/>
      <c r="L37"/>
      <c r="M37"/>
    </row>
    <row r="38" spans="1:13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>
      <c r="A39"/>
      <c r="B39"/>
      <c r="C39"/>
      <c r="D39"/>
      <c r="E39"/>
      <c r="G39"/>
      <c r="H39"/>
      <c r="I39"/>
      <c r="J39"/>
      <c r="K39"/>
      <c r="L39"/>
      <c r="M39"/>
    </row>
    <row r="40" spans="1:13">
      <c r="A40"/>
      <c r="B40"/>
      <c r="C40"/>
      <c r="D40"/>
      <c r="E40"/>
      <c r="G40"/>
      <c r="H40"/>
      <c r="I40"/>
      <c r="J40"/>
      <c r="K40"/>
      <c r="L40"/>
      <c r="M40"/>
    </row>
    <row r="41" spans="1:13">
      <c r="A41"/>
      <c r="B41"/>
      <c r="C41"/>
      <c r="D41"/>
      <c r="E41"/>
      <c r="G41"/>
      <c r="H41"/>
      <c r="I41"/>
      <c r="J41"/>
      <c r="K41"/>
      <c r="L41"/>
      <c r="M41"/>
    </row>
    <row r="42" spans="1:13">
      <c r="A42"/>
      <c r="B42"/>
      <c r="C42"/>
      <c r="D42"/>
      <c r="E42"/>
      <c r="G42"/>
      <c r="H42"/>
      <c r="I42"/>
      <c r="J42"/>
      <c r="K42"/>
      <c r="L42"/>
      <c r="M42"/>
    </row>
    <row r="43" spans="1:13">
      <c r="A43"/>
      <c r="B43"/>
      <c r="C43"/>
      <c r="D43"/>
      <c r="E43"/>
      <c r="G43"/>
      <c r="H43"/>
      <c r="I43"/>
      <c r="J43"/>
      <c r="K43"/>
      <c r="L43"/>
      <c r="M43"/>
    </row>
    <row r="44" spans="1:13">
      <c r="A44"/>
      <c r="B44"/>
      <c r="C44"/>
      <c r="D44"/>
      <c r="E44"/>
      <c r="G44"/>
      <c r="H44"/>
      <c r="I44"/>
      <c r="J44"/>
      <c r="K44"/>
      <c r="L44"/>
      <c r="M44"/>
    </row>
    <row r="45" spans="1:13">
      <c r="A45"/>
      <c r="B45"/>
      <c r="C45"/>
      <c r="D45"/>
      <c r="E45"/>
      <c r="G45"/>
      <c r="H45"/>
      <c r="I45"/>
      <c r="J45"/>
      <c r="K45"/>
      <c r="L45"/>
      <c r="M45"/>
    </row>
    <row r="46" spans="1:13">
      <c r="A46"/>
      <c r="B46"/>
      <c r="C46"/>
      <c r="D46"/>
      <c r="E46"/>
      <c r="G46"/>
      <c r="H46"/>
      <c r="I46"/>
      <c r="J46"/>
      <c r="K46"/>
      <c r="L46"/>
      <c r="M46"/>
    </row>
    <row r="47" spans="1:13">
      <c r="A47"/>
      <c r="B47"/>
      <c r="C47"/>
      <c r="D47"/>
      <c r="E47"/>
      <c r="G47"/>
      <c r="H47"/>
      <c r="I47"/>
      <c r="J47"/>
      <c r="K47"/>
      <c r="L47"/>
      <c r="M47"/>
    </row>
    <row r="48" spans="1:13">
      <c r="A48"/>
      <c r="B48"/>
      <c r="C48"/>
      <c r="D48"/>
      <c r="E48"/>
      <c r="G48"/>
      <c r="H48"/>
      <c r="I48"/>
      <c r="J48"/>
      <c r="K48"/>
      <c r="L48"/>
      <c r="M48"/>
    </row>
    <row r="49" spans="1:13">
      <c r="A49"/>
      <c r="B49"/>
      <c r="C49"/>
      <c r="D49"/>
      <c r="E49"/>
      <c r="G49"/>
      <c r="H49"/>
      <c r="I49"/>
      <c r="J49"/>
      <c r="K49"/>
      <c r="L49"/>
      <c r="M49"/>
    </row>
    <row r="50" spans="1:13">
      <c r="A50"/>
      <c r="B50"/>
      <c r="C50"/>
      <c r="D50"/>
      <c r="E50"/>
      <c r="G50"/>
      <c r="H50"/>
      <c r="I50"/>
      <c r="J50"/>
      <c r="K50"/>
      <c r="L50"/>
      <c r="M50"/>
    </row>
    <row r="51" spans="1:13">
      <c r="A51"/>
      <c r="B51"/>
      <c r="C51"/>
      <c r="D51"/>
      <c r="E51"/>
      <c r="G51"/>
      <c r="H51"/>
      <c r="I51"/>
      <c r="J51"/>
      <c r="K51"/>
      <c r="L51"/>
      <c r="M51"/>
    </row>
    <row r="52" spans="1:13">
      <c r="A52"/>
      <c r="B52"/>
      <c r="C52"/>
      <c r="D52"/>
      <c r="E52"/>
      <c r="G52"/>
      <c r="H52"/>
      <c r="I52"/>
      <c r="J52"/>
      <c r="K52"/>
      <c r="L52"/>
      <c r="M52"/>
    </row>
    <row r="53" spans="1:13">
      <c r="A53"/>
      <c r="B53"/>
      <c r="C53"/>
      <c r="D53"/>
      <c r="E53"/>
      <c r="G53"/>
      <c r="H53"/>
      <c r="I53"/>
      <c r="J53"/>
      <c r="K53"/>
      <c r="L53"/>
      <c r="M53"/>
    </row>
    <row r="54" spans="1:13">
      <c r="A54"/>
      <c r="B54"/>
      <c r="C54"/>
      <c r="D54"/>
      <c r="E54"/>
      <c r="G54"/>
      <c r="H54"/>
      <c r="I54"/>
      <c r="J54"/>
      <c r="K54"/>
      <c r="L54"/>
      <c r="M54"/>
    </row>
    <row r="55" spans="1:13">
      <c r="A55"/>
      <c r="B55"/>
      <c r="C55"/>
      <c r="D55"/>
      <c r="E55"/>
      <c r="G55"/>
      <c r="H55"/>
      <c r="I55"/>
      <c r="J55"/>
      <c r="K55"/>
      <c r="L55"/>
      <c r="M55"/>
    </row>
    <row r="56" spans="1:13">
      <c r="A56"/>
      <c r="B56"/>
      <c r="C56"/>
      <c r="D56"/>
      <c r="E56"/>
      <c r="G56"/>
      <c r="H56"/>
      <c r="I56"/>
      <c r="J56"/>
      <c r="K56"/>
      <c r="L56"/>
      <c r="M56"/>
    </row>
    <row r="57" spans="1:13">
      <c r="A57"/>
      <c r="B57"/>
      <c r="C57"/>
      <c r="D57"/>
      <c r="E57"/>
      <c r="G57"/>
      <c r="H57"/>
      <c r="I57"/>
      <c r="J57"/>
      <c r="K57"/>
      <c r="L57"/>
      <c r="M57"/>
    </row>
    <row r="58" spans="1:13">
      <c r="A58"/>
      <c r="B58"/>
      <c r="C58"/>
      <c r="D58"/>
      <c r="E58"/>
      <c r="G58"/>
      <c r="H58"/>
      <c r="I58"/>
      <c r="J58"/>
      <c r="K58"/>
      <c r="L58"/>
      <c r="M58"/>
    </row>
    <row r="59" spans="1:13">
      <c r="A59"/>
      <c r="B59"/>
      <c r="C59"/>
      <c r="D59"/>
      <c r="E59"/>
      <c r="G59"/>
      <c r="H59"/>
      <c r="I59"/>
      <c r="J59"/>
      <c r="K59"/>
      <c r="L59"/>
      <c r="M59"/>
    </row>
    <row r="60" spans="1:13">
      <c r="A60"/>
      <c r="B60"/>
      <c r="C60"/>
      <c r="D60"/>
      <c r="E60"/>
      <c r="G60"/>
      <c r="H60"/>
      <c r="I60"/>
      <c r="J60"/>
      <c r="K60"/>
      <c r="L60"/>
      <c r="M60"/>
    </row>
    <row r="61" spans="1:13">
      <c r="A61"/>
      <c r="B61"/>
      <c r="C61"/>
      <c r="D61"/>
      <c r="E61"/>
      <c r="G61"/>
      <c r="H61"/>
      <c r="I61"/>
      <c r="J61"/>
      <c r="K61"/>
      <c r="L61"/>
      <c r="M61"/>
    </row>
    <row r="62" spans="1:13">
      <c r="A62"/>
      <c r="B62"/>
      <c r="C62"/>
      <c r="D62"/>
      <c r="E62"/>
      <c r="G62"/>
      <c r="H62"/>
      <c r="I62"/>
      <c r="J62"/>
      <c r="K62"/>
      <c r="L62"/>
      <c r="M62"/>
    </row>
    <row r="63" spans="1:13">
      <c r="A63"/>
      <c r="B63"/>
      <c r="C63"/>
      <c r="D63"/>
      <c r="E63"/>
      <c r="G63"/>
      <c r="H63"/>
      <c r="I63"/>
      <c r="J63"/>
      <c r="K63"/>
      <c r="L63"/>
    </row>
    <row r="64" spans="1:13">
      <c r="A64"/>
      <c r="B64"/>
      <c r="C64"/>
      <c r="D64"/>
      <c r="E64"/>
      <c r="G64"/>
      <c r="H64"/>
      <c r="I64"/>
      <c r="J64"/>
      <c r="K64"/>
      <c r="L64"/>
    </row>
    <row r="65" spans="1:12">
      <c r="A65"/>
      <c r="B65"/>
      <c r="C65"/>
      <c r="D65"/>
      <c r="E65"/>
      <c r="G65"/>
      <c r="H65"/>
      <c r="I65"/>
      <c r="J65"/>
      <c r="K65"/>
      <c r="L65"/>
    </row>
    <row r="66" spans="1:12">
      <c r="A66"/>
      <c r="B66"/>
      <c r="C66"/>
      <c r="D66"/>
      <c r="E66"/>
      <c r="G66"/>
      <c r="H66"/>
      <c r="I66"/>
      <c r="J66"/>
      <c r="K66"/>
      <c r="L66"/>
    </row>
    <row r="67" spans="1:12">
      <c r="A67"/>
      <c r="B67"/>
      <c r="C67"/>
      <c r="D67"/>
      <c r="E67"/>
      <c r="G67"/>
      <c r="H67"/>
      <c r="I67"/>
      <c r="J67"/>
      <c r="K67"/>
      <c r="L67"/>
    </row>
    <row r="68" spans="1:12">
      <c r="A68"/>
      <c r="B68"/>
      <c r="C68"/>
      <c r="D68"/>
      <c r="E68"/>
      <c r="G68"/>
      <c r="H68"/>
      <c r="I68"/>
      <c r="J68"/>
      <c r="K68"/>
      <c r="L68"/>
    </row>
    <row r="69" spans="1:12">
      <c r="A69"/>
      <c r="B69"/>
      <c r="C69"/>
      <c r="D69"/>
      <c r="E69"/>
      <c r="G69"/>
      <c r="H69"/>
      <c r="I69"/>
      <c r="J69"/>
      <c r="K69"/>
      <c r="L69"/>
    </row>
    <row r="70" spans="1:12">
      <c r="A70"/>
      <c r="B70"/>
      <c r="C70"/>
      <c r="D70"/>
      <c r="E70"/>
      <c r="G70"/>
      <c r="H70"/>
      <c r="I70"/>
      <c r="J70"/>
      <c r="K70"/>
      <c r="L70"/>
    </row>
    <row r="71" spans="1:12">
      <c r="A71"/>
      <c r="B71"/>
      <c r="C71"/>
      <c r="D71"/>
      <c r="E71"/>
      <c r="G71"/>
      <c r="H71"/>
      <c r="I71"/>
      <c r="J71"/>
      <c r="K71"/>
      <c r="L71"/>
    </row>
    <row r="72" spans="1:12">
      <c r="A72"/>
      <c r="B72"/>
      <c r="C72"/>
      <c r="D72"/>
      <c r="E72"/>
      <c r="G72"/>
      <c r="H72"/>
      <c r="I72"/>
      <c r="J72"/>
    </row>
    <row r="73" spans="1:12">
      <c r="A73"/>
      <c r="B73"/>
      <c r="C73"/>
      <c r="D73"/>
      <c r="E73"/>
      <c r="G73"/>
      <c r="H73"/>
      <c r="I73"/>
      <c r="J73"/>
    </row>
    <row r="74" spans="1:12">
      <c r="A74"/>
      <c r="B74"/>
      <c r="C74"/>
      <c r="D74"/>
      <c r="E74"/>
      <c r="G74"/>
      <c r="H74"/>
      <c r="I74"/>
      <c r="J74"/>
    </row>
    <row r="75" spans="1:12">
      <c r="A75"/>
      <c r="B75"/>
      <c r="C75"/>
      <c r="D75"/>
      <c r="E75"/>
      <c r="G75"/>
      <c r="H75"/>
      <c r="I75"/>
      <c r="J75"/>
    </row>
    <row r="76" spans="1:12">
      <c r="A76"/>
      <c r="B76"/>
      <c r="C76"/>
      <c r="D76"/>
      <c r="E76"/>
      <c r="G76"/>
      <c r="H76"/>
      <c r="I76"/>
      <c r="J76"/>
    </row>
    <row r="77" spans="1:12">
      <c r="A77"/>
      <c r="B77"/>
      <c r="C77"/>
      <c r="D77"/>
      <c r="E77"/>
      <c r="G77"/>
      <c r="H77"/>
      <c r="I77"/>
      <c r="J77"/>
    </row>
    <row r="78" spans="1:12">
      <c r="A78"/>
      <c r="B78"/>
      <c r="C78"/>
      <c r="D78"/>
      <c r="E78"/>
      <c r="G78"/>
      <c r="H78"/>
      <c r="I78"/>
      <c r="J78"/>
    </row>
    <row r="79" spans="1:12">
      <c r="A79"/>
      <c r="B79"/>
      <c r="C79"/>
      <c r="D79"/>
      <c r="E79"/>
      <c r="G79"/>
      <c r="H79"/>
      <c r="I79"/>
      <c r="J79"/>
    </row>
    <row r="80" spans="1:12">
      <c r="A80"/>
      <c r="B80"/>
      <c r="C80"/>
      <c r="D80"/>
      <c r="E80"/>
      <c r="G80"/>
      <c r="H80"/>
      <c r="I80"/>
      <c r="J80"/>
    </row>
    <row r="81" spans="1:10">
      <c r="A81"/>
      <c r="B81"/>
      <c r="C81"/>
      <c r="D81"/>
      <c r="E81"/>
      <c r="G81"/>
      <c r="H81"/>
      <c r="I81"/>
      <c r="J81"/>
    </row>
    <row r="82" spans="1:10">
      <c r="A82"/>
      <c r="B82"/>
      <c r="C82"/>
      <c r="D82"/>
      <c r="E82"/>
      <c r="G82"/>
      <c r="H82"/>
      <c r="I82"/>
      <c r="J82"/>
    </row>
    <row r="83" spans="1:10">
      <c r="A83"/>
      <c r="B83"/>
      <c r="C83"/>
      <c r="D83"/>
      <c r="E83"/>
      <c r="G83"/>
      <c r="H83"/>
      <c r="I83"/>
      <c r="J83"/>
    </row>
    <row r="84" spans="1:10">
      <c r="A84"/>
      <c r="B84"/>
      <c r="C84"/>
      <c r="D84"/>
      <c r="E84"/>
      <c r="G84"/>
      <c r="H84"/>
      <c r="I84"/>
      <c r="J84"/>
    </row>
    <row r="85" spans="1:10">
      <c r="A85"/>
      <c r="B85"/>
      <c r="C85"/>
      <c r="D85"/>
      <c r="E85"/>
      <c r="G85"/>
      <c r="H85"/>
      <c r="I85"/>
      <c r="J85"/>
    </row>
    <row r="86" spans="1:10">
      <c r="A86"/>
      <c r="B86"/>
      <c r="C86"/>
      <c r="D86"/>
      <c r="E86"/>
      <c r="G86"/>
      <c r="H86"/>
      <c r="I86"/>
      <c r="J86"/>
    </row>
    <row r="87" spans="1:10">
      <c r="A87"/>
      <c r="B87"/>
      <c r="C87"/>
      <c r="D87"/>
      <c r="E87"/>
      <c r="G87"/>
      <c r="H87"/>
      <c r="I87"/>
      <c r="J87"/>
    </row>
    <row r="88" spans="1:10">
      <c r="A88"/>
      <c r="B88"/>
      <c r="C88"/>
      <c r="D88"/>
      <c r="E88"/>
      <c r="G88"/>
      <c r="H88"/>
      <c r="I88"/>
      <c r="J88"/>
    </row>
    <row r="89" spans="1:10">
      <c r="A89"/>
      <c r="B89"/>
      <c r="C89"/>
      <c r="D89"/>
      <c r="E89"/>
      <c r="G89"/>
      <c r="H89"/>
      <c r="I89"/>
      <c r="J89"/>
    </row>
    <row r="90" spans="1:10">
      <c r="A90"/>
      <c r="B90"/>
      <c r="C90"/>
      <c r="D90"/>
      <c r="E90"/>
      <c r="G90"/>
      <c r="H90"/>
      <c r="I90"/>
      <c r="J90"/>
    </row>
    <row r="91" spans="1:10">
      <c r="A91"/>
      <c r="B91"/>
      <c r="C91"/>
      <c r="D91"/>
      <c r="E91"/>
      <c r="G91"/>
      <c r="H91"/>
      <c r="I91"/>
      <c r="J91"/>
    </row>
    <row r="92" spans="1:10">
      <c r="A92"/>
      <c r="B92"/>
      <c r="C92"/>
      <c r="D92"/>
      <c r="E92"/>
      <c r="G92"/>
      <c r="H92"/>
      <c r="I92"/>
      <c r="J92"/>
    </row>
    <row r="93" spans="1:10">
      <c r="A93"/>
      <c r="B93"/>
      <c r="C93"/>
      <c r="D93"/>
      <c r="E93"/>
      <c r="G93"/>
      <c r="H93"/>
      <c r="I93"/>
      <c r="J93"/>
    </row>
    <row r="94" spans="1:10">
      <c r="A94"/>
      <c r="B94"/>
      <c r="C94"/>
      <c r="D94"/>
      <c r="E94"/>
      <c r="G94"/>
      <c r="H94"/>
      <c r="I94"/>
      <c r="J94"/>
    </row>
    <row r="95" spans="1:10">
      <c r="A95"/>
      <c r="B95"/>
      <c r="C95"/>
      <c r="D95"/>
      <c r="E95"/>
      <c r="G95"/>
      <c r="H95"/>
      <c r="I95"/>
      <c r="J95"/>
    </row>
    <row r="96" spans="1:10">
      <c r="A96"/>
      <c r="B96"/>
      <c r="C96"/>
      <c r="D96"/>
      <c r="E96"/>
      <c r="G96"/>
      <c r="H96"/>
      <c r="I96"/>
      <c r="J96"/>
    </row>
    <row r="97" spans="1:10">
      <c r="A97"/>
      <c r="B97"/>
      <c r="C97"/>
      <c r="D97"/>
      <c r="E97"/>
      <c r="G97"/>
      <c r="H97"/>
      <c r="I97"/>
      <c r="J97"/>
    </row>
    <row r="98" spans="1:10">
      <c r="A98"/>
      <c r="B98"/>
      <c r="C98"/>
      <c r="D98"/>
      <c r="E98"/>
      <c r="G98"/>
      <c r="H98"/>
      <c r="I98"/>
      <c r="J98"/>
    </row>
    <row r="99" spans="1:10">
      <c r="A99"/>
      <c r="B99"/>
      <c r="C99"/>
      <c r="D99"/>
      <c r="E99"/>
      <c r="G99"/>
      <c r="H99"/>
      <c r="I99"/>
      <c r="J99"/>
    </row>
    <row r="100" spans="1:10">
      <c r="A100"/>
      <c r="B100"/>
      <c r="C100"/>
      <c r="D100"/>
      <c r="E100"/>
      <c r="G100"/>
      <c r="H100"/>
      <c r="I100"/>
      <c r="J100"/>
    </row>
    <row r="101" spans="1:10">
      <c r="A101"/>
      <c r="B101"/>
      <c r="C101"/>
      <c r="D101"/>
      <c r="E101"/>
      <c r="G101"/>
      <c r="H101"/>
      <c r="I101"/>
      <c r="J101"/>
    </row>
    <row r="102" spans="1:10">
      <c r="A102"/>
      <c r="B102"/>
      <c r="C102"/>
      <c r="D102"/>
      <c r="E102"/>
      <c r="G102"/>
      <c r="H102"/>
      <c r="I102"/>
      <c r="J102"/>
    </row>
    <row r="103" spans="1:10">
      <c r="A103"/>
      <c r="B103"/>
      <c r="C103"/>
      <c r="D103"/>
      <c r="E103"/>
      <c r="G103"/>
      <c r="H103"/>
      <c r="I103"/>
      <c r="J103"/>
    </row>
    <row r="104" spans="1:10">
      <c r="A104"/>
      <c r="B104"/>
      <c r="C104"/>
      <c r="D104"/>
      <c r="E104"/>
      <c r="G104"/>
      <c r="H104"/>
      <c r="I104"/>
      <c r="J104"/>
    </row>
    <row r="105" spans="1:10">
      <c r="A105"/>
      <c r="B105"/>
      <c r="C105"/>
      <c r="D105"/>
      <c r="E105"/>
      <c r="G105"/>
      <c r="H105"/>
      <c r="I105"/>
      <c r="J105"/>
    </row>
    <row r="106" spans="1:10">
      <c r="A106"/>
      <c r="B106"/>
      <c r="C106"/>
      <c r="D106"/>
      <c r="E106"/>
      <c r="G106"/>
      <c r="H106"/>
      <c r="I106"/>
      <c r="J106"/>
    </row>
    <row r="107" spans="1:10">
      <c r="A107"/>
      <c r="B107"/>
      <c r="C107"/>
      <c r="D107"/>
      <c r="E107"/>
      <c r="G107"/>
      <c r="H107"/>
      <c r="I107"/>
      <c r="J107"/>
    </row>
    <row r="108" spans="1:10">
      <c r="A108"/>
      <c r="B108"/>
      <c r="C108"/>
      <c r="D108"/>
      <c r="E108"/>
      <c r="G108"/>
      <c r="H108"/>
      <c r="I108"/>
      <c r="J108"/>
    </row>
    <row r="109" spans="1:10">
      <c r="A109"/>
      <c r="B109"/>
      <c r="C109"/>
      <c r="D109"/>
      <c r="E109"/>
      <c r="G109"/>
      <c r="H109"/>
      <c r="I109"/>
      <c r="J109"/>
    </row>
    <row r="110" spans="1:10">
      <c r="A110"/>
      <c r="B110"/>
      <c r="C110"/>
      <c r="D110"/>
      <c r="E110"/>
      <c r="G110"/>
      <c r="H110"/>
      <c r="I110"/>
      <c r="J110"/>
    </row>
    <row r="111" spans="1:10">
      <c r="A111"/>
      <c r="B111"/>
      <c r="C111"/>
      <c r="D111"/>
      <c r="E111"/>
      <c r="G111"/>
      <c r="H111"/>
      <c r="I111"/>
      <c r="J111"/>
    </row>
    <row r="112" spans="1:10">
      <c r="A112"/>
      <c r="B112"/>
      <c r="C112"/>
      <c r="D112"/>
      <c r="E112"/>
      <c r="G112"/>
      <c r="H112"/>
      <c r="I112"/>
      <c r="J112"/>
    </row>
    <row r="113" spans="1:10">
      <c r="A113"/>
      <c r="B113"/>
      <c r="C113"/>
      <c r="D113"/>
      <c r="E113"/>
      <c r="G113"/>
      <c r="H113"/>
      <c r="I113"/>
      <c r="J113"/>
    </row>
    <row r="114" spans="1:10">
      <c r="A114"/>
      <c r="B114"/>
      <c r="C114"/>
      <c r="D114"/>
      <c r="E114"/>
      <c r="G114"/>
      <c r="H114"/>
      <c r="I114"/>
      <c r="J114"/>
    </row>
    <row r="115" spans="1:10">
      <c r="A115"/>
      <c r="B115"/>
      <c r="C115"/>
      <c r="D115"/>
      <c r="E115"/>
      <c r="G115"/>
      <c r="H115"/>
      <c r="I115"/>
      <c r="J115"/>
    </row>
    <row r="116" spans="1:10">
      <c r="A116"/>
      <c r="B116"/>
      <c r="C116"/>
      <c r="D116"/>
      <c r="E116"/>
      <c r="G116"/>
      <c r="H116"/>
      <c r="I116"/>
      <c r="J116"/>
    </row>
    <row r="117" spans="1:10">
      <c r="A117"/>
      <c r="B117"/>
      <c r="C117"/>
      <c r="D117"/>
      <c r="E117"/>
      <c r="G117"/>
      <c r="H117"/>
      <c r="I117"/>
      <c r="J117"/>
    </row>
    <row r="118" spans="1:10">
      <c r="A118"/>
      <c r="B118"/>
      <c r="C118"/>
      <c r="D118"/>
      <c r="E118"/>
      <c r="G118"/>
      <c r="H118"/>
      <c r="I118"/>
      <c r="J118"/>
    </row>
    <row r="119" spans="1:10">
      <c r="A119"/>
      <c r="B119"/>
      <c r="C119"/>
      <c r="D119"/>
      <c r="E119"/>
      <c r="G119"/>
      <c r="H119"/>
      <c r="I119"/>
      <c r="J119"/>
    </row>
    <row r="120" spans="1:10">
      <c r="A120"/>
      <c r="B120"/>
      <c r="C120"/>
      <c r="D120"/>
      <c r="E120"/>
      <c r="G120"/>
      <c r="H120"/>
      <c r="I120"/>
      <c r="J120"/>
    </row>
    <row r="121" spans="1:10">
      <c r="A121"/>
      <c r="B121"/>
      <c r="C121"/>
      <c r="D121"/>
      <c r="E121"/>
      <c r="G121"/>
      <c r="H121"/>
      <c r="I121"/>
      <c r="J121"/>
    </row>
    <row r="122" spans="1:10">
      <c r="A122"/>
      <c r="B122"/>
      <c r="C122"/>
      <c r="D122"/>
      <c r="E122"/>
      <c r="G122"/>
      <c r="H122"/>
      <c r="I122"/>
      <c r="J122"/>
    </row>
    <row r="123" spans="1:10">
      <c r="A123"/>
      <c r="B123"/>
      <c r="C123"/>
      <c r="D123"/>
      <c r="E123"/>
      <c r="G123"/>
      <c r="H123"/>
      <c r="I123"/>
      <c r="J123"/>
    </row>
    <row r="124" spans="1:10">
      <c r="A124"/>
      <c r="B124"/>
      <c r="C124"/>
      <c r="D124"/>
      <c r="E124"/>
      <c r="G124"/>
      <c r="H124"/>
      <c r="I124"/>
      <c r="J124"/>
    </row>
    <row r="125" spans="1:10">
      <c r="A125"/>
      <c r="B125"/>
      <c r="C125"/>
      <c r="D125"/>
      <c r="E125"/>
      <c r="G125"/>
      <c r="H125"/>
      <c r="I125"/>
      <c r="J125"/>
    </row>
    <row r="126" spans="1:10">
      <c r="A126"/>
      <c r="B126"/>
      <c r="C126"/>
      <c r="D126"/>
      <c r="E126"/>
      <c r="G126"/>
      <c r="H126"/>
      <c r="I126"/>
      <c r="J126"/>
    </row>
    <row r="127" spans="1:10">
      <c r="A127"/>
      <c r="B127"/>
      <c r="C127"/>
      <c r="D127"/>
      <c r="E127"/>
      <c r="G127"/>
      <c r="H127"/>
      <c r="I127"/>
      <c r="J127"/>
    </row>
    <row r="128" spans="1:10">
      <c r="A128"/>
      <c r="B128"/>
      <c r="C128"/>
      <c r="D128"/>
      <c r="E128"/>
      <c r="G128"/>
      <c r="H128"/>
      <c r="I128"/>
      <c r="J128"/>
    </row>
    <row r="129" spans="1:10">
      <c r="A129"/>
      <c r="B129"/>
      <c r="C129"/>
      <c r="D129"/>
      <c r="E129"/>
      <c r="G129"/>
      <c r="H129"/>
      <c r="I129"/>
      <c r="J129"/>
    </row>
    <row r="130" spans="1:10">
      <c r="A130"/>
      <c r="B130"/>
      <c r="C130"/>
      <c r="D130"/>
      <c r="E130"/>
      <c r="G130"/>
      <c r="H130"/>
      <c r="I130"/>
      <c r="J130"/>
    </row>
    <row r="131" spans="1:10">
      <c r="A131"/>
      <c r="B131"/>
      <c r="C131"/>
      <c r="D131"/>
      <c r="E131"/>
      <c r="G131"/>
      <c r="H131"/>
      <c r="I131"/>
      <c r="J131"/>
    </row>
    <row r="132" spans="1:10">
      <c r="A132" s="1" t="e">
        <f>IF(#REF!="","",VLOOKUP(#REF!,Tableau2[],2,FALSE))</f>
        <v>#REF!</v>
      </c>
      <c r="G132"/>
      <c r="H132"/>
      <c r="I132"/>
      <c r="J132"/>
    </row>
    <row r="133" spans="1:10">
      <c r="A133" s="1" t="e">
        <f>IF(#REF!="","",VLOOKUP(#REF!,Tableau2[],2,FALSE))</f>
        <v>#REF!</v>
      </c>
      <c r="G133"/>
      <c r="H133"/>
      <c r="I133"/>
      <c r="J133"/>
    </row>
    <row r="134" spans="1:10">
      <c r="A134" s="1" t="e">
        <f>IF(#REF!="","",VLOOKUP(#REF!,Tableau2[],2,FALSE))</f>
        <v>#REF!</v>
      </c>
      <c r="G134"/>
      <c r="H134"/>
      <c r="I134"/>
      <c r="J134"/>
    </row>
    <row r="135" spans="1:10">
      <c r="A135" s="1" t="e">
        <f>IF(#REF!="","",VLOOKUP(#REF!,Tableau2[],2,FALSE))</f>
        <v>#REF!</v>
      </c>
      <c r="G135"/>
      <c r="H135"/>
      <c r="I135"/>
      <c r="J135"/>
    </row>
    <row r="136" spans="1:10">
      <c r="A136" s="1" t="e">
        <f>IF(#REF!="","",VLOOKUP(#REF!,Tableau2[],2,FALSE))</f>
        <v>#REF!</v>
      </c>
      <c r="G136"/>
      <c r="H136"/>
      <c r="I136"/>
      <c r="J136"/>
    </row>
    <row r="137" spans="1:10">
      <c r="A137" s="1" t="e">
        <f>IF(#REF!="","",VLOOKUP(#REF!,Tableau2[],2,FALSE))</f>
        <v>#REF!</v>
      </c>
      <c r="G137"/>
      <c r="H137"/>
      <c r="I137"/>
      <c r="J137"/>
    </row>
    <row r="138" spans="1:10">
      <c r="A138" s="1" t="e">
        <f>IF(#REF!="","",VLOOKUP(#REF!,Tableau2[],2,FALSE))</f>
        <v>#REF!</v>
      </c>
      <c r="G138"/>
      <c r="H138"/>
      <c r="I138"/>
      <c r="J138"/>
    </row>
    <row r="139" spans="1:10">
      <c r="A139" s="1" t="e">
        <f>IF(#REF!="","",VLOOKUP(#REF!,Tableau2[],2,FALSE))</f>
        <v>#REF!</v>
      </c>
      <c r="G139"/>
      <c r="H139"/>
      <c r="I139"/>
      <c r="J139"/>
    </row>
    <row r="140" spans="1:10">
      <c r="A140" s="1" t="e">
        <f>IF(#REF!="","",VLOOKUP(#REF!,Tableau2[],2,FALSE))</f>
        <v>#REF!</v>
      </c>
      <c r="G140"/>
      <c r="H140"/>
      <c r="I140"/>
      <c r="J140"/>
    </row>
    <row r="141" spans="1:10">
      <c r="A141" s="1" t="e">
        <f>IF(#REF!="","",VLOOKUP(#REF!,Tableau2[],2,FALSE))</f>
        <v>#REF!</v>
      </c>
      <c r="G141"/>
      <c r="H141"/>
      <c r="I141"/>
      <c r="J141"/>
    </row>
    <row r="142" spans="1:10">
      <c r="A142" s="1" t="e">
        <f>IF(#REF!="","",VLOOKUP(#REF!,Tableau2[],2,FALSE))</f>
        <v>#REF!</v>
      </c>
      <c r="G142"/>
      <c r="H142"/>
      <c r="I142"/>
      <c r="J142"/>
    </row>
    <row r="143" spans="1:10">
      <c r="A143" s="1" t="e">
        <f>IF(#REF!="","",VLOOKUP(#REF!,Tableau2[],2,FALSE))</f>
        <v>#REF!</v>
      </c>
      <c r="G143"/>
      <c r="H143"/>
      <c r="I143"/>
      <c r="J143"/>
    </row>
    <row r="144" spans="1:10">
      <c r="A144" s="1" t="e">
        <f>IF(#REF!="","",VLOOKUP(#REF!,Tableau2[],2,FALSE))</f>
        <v>#REF!</v>
      </c>
      <c r="G144"/>
      <c r="H144"/>
      <c r="I144"/>
      <c r="J144"/>
    </row>
    <row r="145" spans="1:10">
      <c r="A145" s="1" t="e">
        <f>IF(#REF!="","",VLOOKUP(#REF!,Tableau2[],2,FALSE))</f>
        <v>#REF!</v>
      </c>
      <c r="G145"/>
      <c r="H145"/>
      <c r="I145"/>
      <c r="J145"/>
    </row>
    <row r="146" spans="1:10">
      <c r="A146" s="1" t="e">
        <f>IF(#REF!="","",VLOOKUP(#REF!,Tableau2[],2,FALSE))</f>
        <v>#REF!</v>
      </c>
      <c r="G146"/>
      <c r="H146"/>
      <c r="I146"/>
      <c r="J146"/>
    </row>
    <row r="147" spans="1:10">
      <c r="G147"/>
      <c r="H147"/>
      <c r="I147"/>
      <c r="J147"/>
    </row>
    <row r="148" spans="1:10">
      <c r="G148"/>
      <c r="H148"/>
      <c r="I148"/>
      <c r="J148"/>
    </row>
    <row r="149" spans="1:10">
      <c r="G149"/>
      <c r="H149"/>
      <c r="I149"/>
      <c r="J149"/>
    </row>
    <row r="150" spans="1:10">
      <c r="G150"/>
      <c r="H150"/>
      <c r="I150"/>
      <c r="J150"/>
    </row>
    <row r="151" spans="1:10">
      <c r="G151"/>
      <c r="H151"/>
      <c r="I151"/>
      <c r="J151"/>
    </row>
    <row r="152" spans="1:10">
      <c r="G152"/>
      <c r="H152"/>
      <c r="I152"/>
      <c r="J152"/>
    </row>
    <row r="153" spans="1:10">
      <c r="G153"/>
      <c r="H153"/>
      <c r="I153"/>
      <c r="J153"/>
    </row>
    <row r="154" spans="1:10">
      <c r="G154"/>
      <c r="H154"/>
      <c r="I154"/>
      <c r="J154"/>
    </row>
    <row r="155" spans="1:10">
      <c r="G155"/>
      <c r="H155"/>
      <c r="I155"/>
      <c r="J155"/>
    </row>
    <row r="156" spans="1:10">
      <c r="G156"/>
      <c r="H156"/>
      <c r="I156"/>
      <c r="J156"/>
    </row>
    <row r="157" spans="1:10">
      <c r="G157"/>
      <c r="H157"/>
      <c r="I157"/>
      <c r="J157"/>
    </row>
    <row r="158" spans="1:10">
      <c r="G158"/>
      <c r="H158"/>
      <c r="I158"/>
      <c r="J158"/>
    </row>
    <row r="159" spans="1:10">
      <c r="G159"/>
      <c r="H159"/>
      <c r="I159"/>
      <c r="J159"/>
    </row>
    <row r="160" spans="1:10">
      <c r="G160"/>
      <c r="H160"/>
      <c r="I160"/>
      <c r="J160"/>
    </row>
    <row r="161" spans="7:10">
      <c r="G161"/>
      <c r="H161"/>
      <c r="I161"/>
      <c r="J161"/>
    </row>
    <row r="162" spans="7:10">
      <c r="G162"/>
      <c r="H162"/>
      <c r="I162"/>
      <c r="J162"/>
    </row>
    <row r="163" spans="7:10">
      <c r="G163"/>
      <c r="H163"/>
      <c r="I163"/>
      <c r="J163"/>
    </row>
    <row r="164" spans="7:10">
      <c r="G164"/>
      <c r="H164"/>
      <c r="I164"/>
      <c r="J164"/>
    </row>
    <row r="165" spans="7:10">
      <c r="G165"/>
      <c r="H165"/>
      <c r="I165"/>
      <c r="J165"/>
    </row>
    <row r="166" spans="7:10">
      <c r="G166"/>
      <c r="H166"/>
      <c r="I166"/>
      <c r="J166"/>
    </row>
    <row r="167" spans="7:10">
      <c r="G167"/>
      <c r="H167"/>
      <c r="I167"/>
      <c r="J167"/>
    </row>
    <row r="168" spans="7:10">
      <c r="G168"/>
      <c r="H168"/>
      <c r="I168"/>
      <c r="J168"/>
    </row>
    <row r="169" spans="7:10">
      <c r="G169"/>
      <c r="H169"/>
      <c r="I169"/>
      <c r="J169"/>
    </row>
    <row r="170" spans="7:10">
      <c r="G170"/>
      <c r="H170"/>
      <c r="I170"/>
      <c r="J170"/>
    </row>
    <row r="171" spans="7:10">
      <c r="G171"/>
      <c r="H171"/>
      <c r="I171"/>
      <c r="J171"/>
    </row>
    <row r="172" spans="7:10">
      <c r="G172"/>
      <c r="H172"/>
      <c r="I172"/>
      <c r="J172"/>
    </row>
    <row r="173" spans="7:10">
      <c r="G173"/>
      <c r="H173"/>
      <c r="I173"/>
      <c r="J173"/>
    </row>
    <row r="174" spans="7:10">
      <c r="G174"/>
      <c r="H174"/>
      <c r="I174"/>
      <c r="J174"/>
    </row>
    <row r="175" spans="7:10">
      <c r="G175"/>
      <c r="H175"/>
      <c r="I175"/>
      <c r="J175"/>
    </row>
    <row r="176" spans="7:10">
      <c r="G176"/>
      <c r="H176"/>
      <c r="I176"/>
      <c r="J176"/>
    </row>
    <row r="177" spans="7:10">
      <c r="G177"/>
      <c r="H177"/>
      <c r="I177"/>
      <c r="J177"/>
    </row>
    <row r="178" spans="7:10">
      <c r="G178"/>
      <c r="H178"/>
      <c r="I178"/>
      <c r="J178"/>
    </row>
    <row r="179" spans="7:10">
      <c r="G179"/>
      <c r="H179"/>
      <c r="I179"/>
      <c r="J179"/>
    </row>
    <row r="180" spans="7:10">
      <c r="G180"/>
      <c r="H180"/>
      <c r="I180"/>
      <c r="J180"/>
    </row>
    <row r="181" spans="7:10">
      <c r="G181"/>
      <c r="H181"/>
      <c r="I181"/>
      <c r="J181"/>
    </row>
    <row r="182" spans="7:10">
      <c r="G182"/>
      <c r="H182"/>
      <c r="I182"/>
      <c r="J182"/>
    </row>
    <row r="183" spans="7:10">
      <c r="G183"/>
      <c r="H183"/>
      <c r="I183"/>
      <c r="J183"/>
    </row>
    <row r="184" spans="7:10">
      <c r="G184"/>
      <c r="H184"/>
      <c r="I184"/>
      <c r="J184"/>
    </row>
    <row r="185" spans="7:10">
      <c r="G185"/>
      <c r="H185"/>
      <c r="I185"/>
      <c r="J185"/>
    </row>
    <row r="186" spans="7:10">
      <c r="G186"/>
      <c r="H186"/>
      <c r="I186"/>
      <c r="J186"/>
    </row>
    <row r="187" spans="7:10">
      <c r="G187"/>
      <c r="H187"/>
      <c r="I187"/>
      <c r="J187"/>
    </row>
    <row r="188" spans="7:10">
      <c r="G188"/>
      <c r="H188"/>
      <c r="I188"/>
      <c r="J188"/>
    </row>
    <row r="189" spans="7:10">
      <c r="G189"/>
      <c r="H189"/>
      <c r="I189"/>
      <c r="J189"/>
    </row>
    <row r="190" spans="7:10">
      <c r="G190"/>
      <c r="H190"/>
      <c r="I190"/>
      <c r="J190"/>
    </row>
    <row r="191" spans="7:10">
      <c r="G191"/>
      <c r="H191"/>
      <c r="I191"/>
      <c r="J191"/>
    </row>
    <row r="192" spans="7:10">
      <c r="G192"/>
      <c r="H192"/>
      <c r="I192"/>
      <c r="J192"/>
    </row>
    <row r="193" spans="7:10">
      <c r="G193"/>
      <c r="H193"/>
      <c r="I193"/>
      <c r="J193"/>
    </row>
    <row r="194" spans="7:10">
      <c r="G194"/>
      <c r="H194"/>
      <c r="I194"/>
      <c r="J194"/>
    </row>
    <row r="195" spans="7:10">
      <c r="G195"/>
      <c r="H195"/>
      <c r="I195"/>
      <c r="J195"/>
    </row>
    <row r="196" spans="7:10">
      <c r="G196"/>
      <c r="H196"/>
      <c r="I196"/>
      <c r="J196"/>
    </row>
    <row r="197" spans="7:10">
      <c r="G197"/>
      <c r="H197"/>
      <c r="I197"/>
      <c r="J197"/>
    </row>
    <row r="198" spans="7:10">
      <c r="G198"/>
      <c r="H198"/>
      <c r="I198"/>
      <c r="J198"/>
    </row>
    <row r="199" spans="7:10">
      <c r="G199"/>
      <c r="H199"/>
      <c r="I199"/>
      <c r="J199"/>
    </row>
    <row r="200" spans="7:10">
      <c r="G200"/>
      <c r="H200"/>
      <c r="I200"/>
      <c r="J200"/>
    </row>
    <row r="201" spans="7:10">
      <c r="G201"/>
      <c r="H201"/>
      <c r="I201"/>
      <c r="J201"/>
    </row>
    <row r="202" spans="7:10">
      <c r="G202"/>
      <c r="H202"/>
      <c r="I202"/>
      <c r="J202"/>
    </row>
    <row r="203" spans="7:10">
      <c r="G203"/>
      <c r="H203"/>
      <c r="I203"/>
      <c r="J203"/>
    </row>
    <row r="204" spans="7:10">
      <c r="G204"/>
      <c r="H204"/>
      <c r="I204"/>
      <c r="J204"/>
    </row>
    <row r="205" spans="7:10">
      <c r="G205"/>
      <c r="H205"/>
      <c r="I205"/>
      <c r="J205"/>
    </row>
    <row r="206" spans="7:10">
      <c r="G206"/>
      <c r="H206"/>
      <c r="I206"/>
      <c r="J206"/>
    </row>
    <row r="207" spans="7:10">
      <c r="G207"/>
      <c r="H207"/>
      <c r="I207"/>
      <c r="J207"/>
    </row>
    <row r="208" spans="7:10">
      <c r="G208"/>
      <c r="H208"/>
      <c r="I208"/>
      <c r="J208"/>
    </row>
    <row r="209" spans="7:10">
      <c r="G209"/>
      <c r="H209"/>
      <c r="I209"/>
      <c r="J209"/>
    </row>
    <row r="210" spans="7:10">
      <c r="G210"/>
      <c r="H210"/>
      <c r="I210"/>
      <c r="J210"/>
    </row>
    <row r="211" spans="7:10">
      <c r="G211"/>
      <c r="H211"/>
      <c r="I211"/>
      <c r="J211"/>
    </row>
    <row r="212" spans="7:10">
      <c r="G212"/>
      <c r="H212"/>
      <c r="I212"/>
      <c r="J212"/>
    </row>
    <row r="213" spans="7:10">
      <c r="G213"/>
      <c r="H213"/>
      <c r="I213"/>
      <c r="J213"/>
    </row>
    <row r="214" spans="7:10">
      <c r="G214"/>
      <c r="H214"/>
      <c r="I214"/>
      <c r="J214"/>
    </row>
    <row r="215" spans="7:10">
      <c r="G215"/>
      <c r="H215"/>
      <c r="I215"/>
      <c r="J215"/>
    </row>
    <row r="216" spans="7:10">
      <c r="G216"/>
      <c r="H216"/>
      <c r="I216"/>
      <c r="J216"/>
    </row>
    <row r="217" spans="7:10">
      <c r="G217"/>
      <c r="H217"/>
      <c r="I217"/>
      <c r="J217"/>
    </row>
    <row r="218" spans="7:10">
      <c r="G218"/>
      <c r="H218"/>
      <c r="I218"/>
      <c r="J218"/>
    </row>
    <row r="219" spans="7:10">
      <c r="G219"/>
      <c r="H219"/>
      <c r="I219"/>
      <c r="J219"/>
    </row>
    <row r="220" spans="7:10">
      <c r="G220"/>
      <c r="H220"/>
      <c r="I220"/>
      <c r="J220"/>
    </row>
    <row r="221" spans="7:10">
      <c r="G221"/>
      <c r="H221"/>
      <c r="I221"/>
      <c r="J221"/>
    </row>
    <row r="222" spans="7:10">
      <c r="G222"/>
      <c r="H222"/>
      <c r="I222"/>
      <c r="J222"/>
    </row>
    <row r="223" spans="7:10">
      <c r="G223"/>
      <c r="H223"/>
      <c r="I223"/>
      <c r="J223"/>
    </row>
    <row r="224" spans="7:10">
      <c r="G224"/>
      <c r="H224"/>
      <c r="I224"/>
      <c r="J224"/>
    </row>
    <row r="225" spans="7:10">
      <c r="G225"/>
      <c r="H225"/>
      <c r="I225"/>
      <c r="J225"/>
    </row>
    <row r="226" spans="7:10">
      <c r="G226"/>
      <c r="H226"/>
      <c r="I226"/>
      <c r="J226"/>
    </row>
    <row r="227" spans="7:10">
      <c r="G227"/>
      <c r="H227"/>
      <c r="I227"/>
      <c r="J227"/>
    </row>
    <row r="228" spans="7:10">
      <c r="G228"/>
      <c r="H228"/>
      <c r="I228"/>
      <c r="J228"/>
    </row>
    <row r="229" spans="7:10">
      <c r="G229"/>
      <c r="H229"/>
      <c r="I229"/>
      <c r="J229"/>
    </row>
    <row r="230" spans="7:10">
      <c r="G230"/>
      <c r="H230"/>
      <c r="I230"/>
      <c r="J230"/>
    </row>
    <row r="231" spans="7:10">
      <c r="G231"/>
      <c r="H231"/>
      <c r="I231"/>
      <c r="J231"/>
    </row>
    <row r="232" spans="7:10">
      <c r="G232"/>
      <c r="H232"/>
      <c r="I232"/>
      <c r="J232"/>
    </row>
    <row r="233" spans="7:10">
      <c r="G233"/>
      <c r="H233"/>
      <c r="I233"/>
      <c r="J233"/>
    </row>
    <row r="234" spans="7:10">
      <c r="G234"/>
      <c r="H234"/>
      <c r="I234"/>
      <c r="J234"/>
    </row>
    <row r="235" spans="7:10">
      <c r="G235"/>
      <c r="H235"/>
      <c r="I235"/>
      <c r="J235"/>
    </row>
    <row r="236" spans="7:10">
      <c r="G236"/>
      <c r="H236"/>
      <c r="I236"/>
      <c r="J236"/>
    </row>
    <row r="237" spans="7:10">
      <c r="G237"/>
      <c r="H237"/>
      <c r="I237"/>
      <c r="J237"/>
    </row>
    <row r="238" spans="7:10">
      <c r="G238"/>
      <c r="H238"/>
      <c r="I238"/>
      <c r="J238"/>
    </row>
    <row r="239" spans="7:10">
      <c r="G239"/>
      <c r="H239"/>
      <c r="I239"/>
      <c r="J239"/>
    </row>
    <row r="240" spans="7:10">
      <c r="G240"/>
      <c r="H240"/>
      <c r="I240"/>
      <c r="J240"/>
    </row>
    <row r="241" spans="7:10">
      <c r="G241"/>
      <c r="H241"/>
      <c r="I241"/>
      <c r="J241"/>
    </row>
    <row r="242" spans="7:10">
      <c r="G242"/>
      <c r="H242"/>
      <c r="I242"/>
      <c r="J242"/>
    </row>
    <row r="243" spans="7:10">
      <c r="G243"/>
      <c r="H243"/>
      <c r="I243"/>
      <c r="J243"/>
    </row>
    <row r="244" spans="7:10">
      <c r="G244"/>
      <c r="H244"/>
      <c r="I244"/>
      <c r="J244"/>
    </row>
    <row r="245" spans="7:10">
      <c r="G245"/>
      <c r="H245"/>
      <c r="I245"/>
      <c r="J245"/>
    </row>
    <row r="246" spans="7:10">
      <c r="G246"/>
      <c r="H246"/>
      <c r="I246"/>
      <c r="J246"/>
    </row>
    <row r="247" spans="7:10">
      <c r="G247"/>
      <c r="H247"/>
      <c r="I247"/>
      <c r="J247"/>
    </row>
    <row r="248" spans="7:10">
      <c r="G248"/>
      <c r="H248"/>
      <c r="I248"/>
      <c r="J248"/>
    </row>
    <row r="249" spans="7:10">
      <c r="G249"/>
      <c r="H249"/>
      <c r="I249"/>
      <c r="J249"/>
    </row>
    <row r="250" spans="7:10">
      <c r="G250"/>
      <c r="H250"/>
      <c r="I250"/>
      <c r="J250"/>
    </row>
    <row r="251" spans="7:10">
      <c r="G251"/>
      <c r="H251"/>
      <c r="I251"/>
      <c r="J251"/>
    </row>
    <row r="252" spans="7:10">
      <c r="G252"/>
      <c r="H252"/>
      <c r="I252"/>
      <c r="J252"/>
    </row>
    <row r="253" spans="7:10">
      <c r="G253"/>
      <c r="H253"/>
      <c r="I253"/>
      <c r="J253"/>
    </row>
  </sheetData>
  <conditionalFormatting pivot="1" sqref="B18:O18">
    <cfRule type="cellIs" dxfId="10" priority="1" operator="lessThan">
      <formula>0</formula>
    </cfRule>
  </conditionalFormatting>
  <pageMargins left="0.7" right="0.7" top="0.75" bottom="0.75" header="0.3" footer="0.3"/>
  <pageSetup paperSize="9" orientation="portrait" verticalDpi="30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3:H18"/>
  <sheetViews>
    <sheetView showGridLines="0" zoomScaleNormal="100" workbookViewId="0">
      <selection activeCell="C26" sqref="C26"/>
    </sheetView>
  </sheetViews>
  <sheetFormatPr baseColWidth="10" defaultRowHeight="15"/>
  <cols>
    <col min="1" max="1" width="20.42578125" customWidth="1"/>
    <col min="2" max="2" width="23" customWidth="1"/>
    <col min="3" max="3" width="11.85546875" customWidth="1"/>
    <col min="4" max="4" width="12.85546875" customWidth="1"/>
    <col min="5" max="6" width="10.85546875" customWidth="1"/>
    <col min="7" max="10" width="12.85546875" customWidth="1"/>
    <col min="11" max="11" width="6.28515625" customWidth="1"/>
    <col min="12" max="12" width="5.85546875" customWidth="1"/>
    <col min="13" max="13" width="19.7109375" bestFit="1" customWidth="1"/>
    <col min="14" max="14" width="23.28515625" bestFit="1" customWidth="1"/>
    <col min="15" max="15" width="24.28515625" bestFit="1" customWidth="1"/>
  </cols>
  <sheetData>
    <row r="3" spans="1:8" s="1" customFormat="1"/>
    <row r="4" spans="1:8" s="1" customFormat="1"/>
    <row r="5" spans="1:8" s="1" customFormat="1"/>
    <row r="6" spans="1:8" s="1" customFormat="1"/>
    <row r="7" spans="1:8" s="1" customFormat="1"/>
    <row r="8" spans="1:8" s="1" customFormat="1">
      <c r="A8"/>
      <c r="B8"/>
    </row>
    <row r="9" spans="1:8" s="1" customFormat="1"/>
    <row r="10" spans="1:8">
      <c r="A10" s="6" t="s">
        <v>41</v>
      </c>
      <c r="B10" s="6" t="s">
        <v>43</v>
      </c>
    </row>
    <row r="11" spans="1:8">
      <c r="B11" s="1">
        <v>2016</v>
      </c>
      <c r="D11" s="1" t="s">
        <v>39</v>
      </c>
      <c r="E11" s="1">
        <v>2017</v>
      </c>
      <c r="F11" s="1" t="s">
        <v>40</v>
      </c>
      <c r="G11" s="1">
        <v>2015</v>
      </c>
      <c r="H11" s="1" t="s">
        <v>51</v>
      </c>
    </row>
    <row r="12" spans="1:8">
      <c r="A12" s="6" t="s">
        <v>38</v>
      </c>
      <c r="B12" s="1" t="s">
        <v>34</v>
      </c>
      <c r="C12" s="1" t="s">
        <v>52</v>
      </c>
      <c r="E12" s="1" t="s">
        <v>52</v>
      </c>
      <c r="G12" s="1" t="s">
        <v>34</v>
      </c>
    </row>
    <row r="13" spans="1:8">
      <c r="A13" s="14" t="s">
        <v>31</v>
      </c>
      <c r="B13" s="15"/>
      <c r="C13" s="15"/>
      <c r="D13" s="16"/>
      <c r="E13" s="15"/>
      <c r="F13" s="16"/>
      <c r="G13" s="15">
        <v>285665</v>
      </c>
      <c r="H13" s="15">
        <v>285665</v>
      </c>
    </row>
    <row r="14" spans="1:8">
      <c r="A14" s="14" t="s">
        <v>10</v>
      </c>
      <c r="B14" s="15"/>
      <c r="C14" s="15">
        <v>25648</v>
      </c>
      <c r="D14" s="16">
        <v>25648</v>
      </c>
      <c r="E14" s="15"/>
      <c r="F14" s="16"/>
      <c r="G14" s="15"/>
      <c r="H14" s="15"/>
    </row>
    <row r="15" spans="1:8">
      <c r="A15" s="14" t="s">
        <v>4</v>
      </c>
      <c r="B15" s="15"/>
      <c r="C15" s="15">
        <v>8962</v>
      </c>
      <c r="D15" s="16">
        <v>8962</v>
      </c>
      <c r="E15" s="15">
        <v>8963</v>
      </c>
      <c r="F15" s="16">
        <v>8963</v>
      </c>
      <c r="G15" s="15"/>
      <c r="H15" s="15"/>
    </row>
    <row r="16" spans="1:8">
      <c r="A16" s="14" t="s">
        <v>6</v>
      </c>
      <c r="B16" s="15"/>
      <c r="C16" s="15">
        <v>5000</v>
      </c>
      <c r="D16" s="16">
        <v>5000</v>
      </c>
      <c r="E16" s="15"/>
      <c r="F16" s="16"/>
      <c r="G16" s="15">
        <v>285666</v>
      </c>
      <c r="H16" s="15">
        <v>285666</v>
      </c>
    </row>
    <row r="17" spans="1:8">
      <c r="A17" s="14" t="s">
        <v>15</v>
      </c>
      <c r="B17" s="15">
        <v>86523</v>
      </c>
      <c r="C17" s="15"/>
      <c r="D17" s="16">
        <v>86523</v>
      </c>
      <c r="E17" s="15"/>
      <c r="F17" s="16"/>
      <c r="G17" s="15"/>
      <c r="H17" s="15"/>
    </row>
    <row r="18" spans="1:8">
      <c r="A18" s="7" t="s">
        <v>32</v>
      </c>
      <c r="B18" s="8">
        <v>86523</v>
      </c>
      <c r="C18" s="8">
        <v>39610</v>
      </c>
      <c r="D18" s="17">
        <v>126133</v>
      </c>
      <c r="E18" s="8">
        <v>8963</v>
      </c>
      <c r="F18" s="17">
        <v>8963</v>
      </c>
      <c r="G18" s="8">
        <v>571331</v>
      </c>
      <c r="H18" s="8">
        <v>571331</v>
      </c>
    </row>
  </sheetData>
  <pageMargins left="0.7" right="0.7" top="0.75" bottom="0.75" header="0.3" footer="0.3"/>
  <pageSetup paperSize="9" orientation="portrait" vertic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C00000"/>
  </sheetPr>
  <dimension ref="A1:B19"/>
  <sheetViews>
    <sheetView workbookViewId="0">
      <selection activeCell="D8" sqref="D8"/>
    </sheetView>
  </sheetViews>
  <sheetFormatPr baseColWidth="10" defaultRowHeight="15"/>
  <cols>
    <col min="1" max="1" width="13.5703125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31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 t="s">
        <v>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8</v>
      </c>
    </row>
    <row r="8" spans="1:2">
      <c r="A8" t="s">
        <v>10</v>
      </c>
      <c r="B8" t="s">
        <v>12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  <c r="B11" t="s">
        <v>14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19</v>
      </c>
    </row>
    <row r="15" spans="1:2">
      <c r="A15" t="s">
        <v>21</v>
      </c>
      <c r="B15" t="s">
        <v>22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 données</vt:lpstr>
      <vt:lpstr>Base de données</vt:lpstr>
      <vt:lpstr>Produits</vt:lpstr>
      <vt:lpstr>Fournisseurs</vt:lpstr>
      <vt:lpstr>Liste fournisseurs</vt:lpstr>
      <vt:lpstr>'Base de données'!Fournisseurs</vt:lpstr>
      <vt:lpstr>Produits!Fournisseurs</vt:lpstr>
      <vt:lpstr>Fournisseurs</vt:lpstr>
      <vt:lpstr>Tablfourni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 brige milbouli</dc:creator>
  <cp:lastModifiedBy>emile brige milbouli</cp:lastModifiedBy>
  <dcterms:created xsi:type="dcterms:W3CDTF">2016-02-24T10:40:55Z</dcterms:created>
  <dcterms:modified xsi:type="dcterms:W3CDTF">2016-03-31T09:07:35Z</dcterms:modified>
</cp:coreProperties>
</file>